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36.23\財政係\03・決算統計\R04\55_財政状況資料集\230906財政状況資料集の作成(2回目)\03_市町村回答\アップロード用\"/>
    </mc:Choice>
  </mc:AlternateContent>
  <xr:revisionPtr revIDLastSave="0" documentId="13_ncr:1_{236E85E3-C576-4DCF-9402-C02E9AD3F9F2}"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W34" i="10" s="1"/>
  <c r="BW35" i="10" s="1"/>
  <c r="BW36" i="10" s="1"/>
  <c r="BW37" i="10" s="1"/>
  <c r="BW38" i="10" s="1"/>
  <c r="BW39" i="10" s="1"/>
  <c r="BW40" i="10" s="1"/>
  <c r="BE34" i="10"/>
  <c r="CO34" i="10" l="1"/>
  <c r="CO35" i="10" s="1"/>
</calcChain>
</file>

<file path=xl/sharedStrings.xml><?xml version="1.0" encoding="utf-8"?>
<sst xmlns="http://schemas.openxmlformats.org/spreadsheetml/2006/main" count="1130" uniqueCount="591">
  <si>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</si>
  <si>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</si>
  <si>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</si>
  <si>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</si>
  <si>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</si>
  <si>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</si>
  <si>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</si>
  <si>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</si>
  <si>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</si>
  <si>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</si>
  <si>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</si>
  <si>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</si>
  <si>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</si>
  <si>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</si>
  <si>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</si>
  <si>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</si>
  <si>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</si>
  <si>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</si>
  <si>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</si>
  <si>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</si>
  <si>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</si>
  <si>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</si>
  <si>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</si>
  <si>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</si>
  <si>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</si>
  <si>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</si>
  <si>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</si>
  <si>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</si>
  <si>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</si>
  <si>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</si>
  <si>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</si>
  <si>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</si>
  <si>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</si>
  <si>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</si>
  <si>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</si>
  <si>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</si>
  <si>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</si>
  <si>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</si>
  <si>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</si>
  <si>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</si>
  <si>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</si>
  <si>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</si>
  <si>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</si>
  <si>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</si>
  <si>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</si>
  <si>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</si>
  <si>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</si>
  <si>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</si>
  <si>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</si>
  <si>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</si>
  <si>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</si>
  <si>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</si>
  <si>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</si>
  <si>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</si>
  <si>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</si>
  <si>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</si>
  <si>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</si>
  <si>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</si>
  <si>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</si>
  <si>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</si>
  <si>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</si>
  <si>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</si>
  <si>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</si>
  <si>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</si>
  <si>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</si>
  <si>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</si>
  <si>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</si>
  <si>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</si>
  <si>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</si>
  <si>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</si>
  <si>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</si>
  <si>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</si>
  <si>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</si>
  <si>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</si>
  <si>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</si>
  <si>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</si>
  <si>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</si>
  <si>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</si>
  <si>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</si>
  <si>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</si>
  <si>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</si>
  <si>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</si>
  <si>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</si>
  <si>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</si>
  <si>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</si>
  <si>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</si>
  <si>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</si>
  <si>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</si>
  <si>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</si>
  <si>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</si>
  <si>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</si>
  <si>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</si>
  <si>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</si>
  <si>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</si>
  <si>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</si>
  <si>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</si>
  <si>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</si>
  <si>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</si>
  <si>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</si>
  <si>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下仁田町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</si>
  <si>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</si>
  <si>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</si>
  <si>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</si>
  <si>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</si>
  <si>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</si>
  <si>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</si>
  <si>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</si>
  <si>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</si>
  <si>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</si>
  <si>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</si>
  <si>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</si>
  <si>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</si>
  <si>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</si>
  <si>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</si>
  <si>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</si>
  <si>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</si>
  <si>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</si>
  <si>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</si>
  <si>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</si>
  <si>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</si>
  <si>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</si>
  <si>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</si>
  <si>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</si>
  <si>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</si>
  <si>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</si>
  <si>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</si>
  <si>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</si>
  <si>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</si>
  <si>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</si>
  <si>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</si>
  <si>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</si>
  <si>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</si>
  <si>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</si>
  <si>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</si>
  <si>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</si>
  <si>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</si>
  <si>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</si>
  <si>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</si>
  <si>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</si>
  <si>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</si>
  <si>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</si>
  <si>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</si>
  <si>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</si>
  <si>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</si>
  <si>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</si>
  <si>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</si>
  <si>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</si>
  <si>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</si>
  <si>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</si>
  <si>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</si>
  <si>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</si>
  <si>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</si>
  <si>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</si>
  <si>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-3.3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</si>
  <si>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</si>
  <si>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</si>
  <si>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</si>
  <si>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</si>
  <si>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</si>
  <si>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</si>
  <si>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</si>
  <si>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</si>
  <si>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</si>
  <si>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</si>
  <si>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</si>
  <si>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</si>
  <si>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</si>
  <si>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</si>
  <si>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</si>
  <si>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</si>
  <si>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</si>
  <si>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</si>
  <si>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</si>
  <si>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</si>
  <si>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</si>
  <si>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</si>
  <si>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</si>
  <si>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</si>
  <si>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</si>
  <si>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</si>
  <si>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</si>
  <si>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</si>
  <si>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</si>
  <si>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</si>
  <si>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</si>
  <si>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</si>
  <si>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</si>
  <si>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</si>
  <si>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</si>
  <si>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</si>
  <si>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</si>
  <si>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</si>
  <si>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</si>
  <si>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</si>
  <si>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</si>
  <si>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</si>
  <si>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</si>
  <si>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</si>
  <si>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</si>
  <si>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</si>
  <si>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</si>
  <si>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</si>
  <si>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</si>
  <si>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</si>
  <si>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</si>
  <si>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</si>
  <si>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</si>
  <si>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</si>
  <si>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</si>
  <si>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</si>
  <si>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</si>
  <si>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</si>
  <si>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</si>
  <si>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</si>
  <si>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群馬県下仁田町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</si>
  <si>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</si>
  <si>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</si>
  <si>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</si>
  <si>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</si>
  <si>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</si>
  <si>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</si>
  <si>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</si>
  <si>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</si>
  <si>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</si>
  <si>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</si>
  <si>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</si>
  <si>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</si>
  <si>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</si>
  <si>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</si>
  <si>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</si>
  <si>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</si>
  <si>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</si>
  <si>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</si>
  <si>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</si>
  <si>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</si>
  <si>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</si>
  <si>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</si>
  <si>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</si>
  <si>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</si>
  <si>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</si>
  <si>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</si>
  <si>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</si>
  <si>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</si>
  <si>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</si>
  <si>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</si>
  <si>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</si>
  <si>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</si>
  <si>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</si>
  <si>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</si>
  <si>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</si>
  <si>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</si>
  <si>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</si>
  <si>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</si>
  <si>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</si>
  <si>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</si>
  <si>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</si>
  <si>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</si>
  <si>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</si>
  <si>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</si>
  <si>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</si>
  <si>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</si>
  <si>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</si>
  <si>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</si>
  <si>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</si>
  <si>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</si>
  <si>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</si>
  <si>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</si>
  <si>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</si>
  <si>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</si>
  <si>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</si>
  <si>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</si>
  <si>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</si>
  <si>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</si>
  <si>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</si>
  <si>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</si>
  <si>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</si>
  <si>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</si>
  <si>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</si>
  <si>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</si>
  <si>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</si>
  <si>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</si>
  <si>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</si>
  <si>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</si>
  <si>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</si>
  <si>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</si>
  <si>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</si>
  <si>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</si>
  <si>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</si>
  <si>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</si>
  <si>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</si>
  <si>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</si>
  <si>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</si>
  <si>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</si>
  <si>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</si>
  <si>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</si>
  <si>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</si>
  <si>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</si>
  <si>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</si>
  <si>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</si>
  <si>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</si>
  <si>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</si>
  <si>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</si>
  <si>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</si>
  <si>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</si>
  <si>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</si>
  <si>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</si>
  <si>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</si>
  <si>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</si>
  <si>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</si>
  <si>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</si>
  <si>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</si>
  <si>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</si>
  <si>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</si>
  <si>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</si>
  <si>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</si>
  <si>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</si>
  <si>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</si>
  <si>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</si>
  <si>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</si>
  <si>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</si>
  <si>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</si>
  <si>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</si>
  <si>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</si>
  <si>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</si>
  <si>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</si>
  <si>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</si>
  <si>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</si>
  <si>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</si>
  <si>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</si>
  <si>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</si>
  <si>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</si>
  <si>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</si>
  <si>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</si>
  <si>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</si>
  <si>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</si>
  <si>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</si>
  <si>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</si>
  <si>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</si>
  <si>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下水道</t>
    <phoneticPr fontId="5"/>
  </si>
  <si>
    <t>被保険者数(人)</t>
  </si>
  <si>
    <t>　積立金</t>
    <phoneticPr fontId="5"/>
  </si>
  <si>
    <t>地方債</t>
  </si>
  <si>
    <t>その他</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</si>
  <si>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</si>
  <si>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</si>
  <si>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</si>
  <si>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</si>
  <si>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</si>
  <si>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</si>
  <si>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</si>
  <si>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</si>
  <si>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</si>
  <si>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</si>
  <si>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</si>
  <si>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</si>
  <si>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</si>
  <si>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</si>
  <si>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</si>
  <si>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</si>
  <si>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</si>
  <si>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</si>
  <si>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</si>
  <si>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</si>
  <si>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</si>
  <si>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</si>
  <si>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</si>
  <si>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</si>
  <si>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群馬県下仁田町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</si>
  <si>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</si>
  <si>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</si>
  <si>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</si>
  <si>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</si>
  <si>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</si>
  <si>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</si>
  <si>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</si>
  <si>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</si>
  <si>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</si>
  <si>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</si>
  <si>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</si>
  <si>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</si>
  <si>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</si>
  <si>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</si>
  <si>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</si>
  <si>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</si>
  <si>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</si>
  <si>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</si>
  <si>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</si>
  <si>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</si>
  <si>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</si>
  <si>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</si>
  <si>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</si>
  <si>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</si>
  <si>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</si>
  <si>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</si>
  <si>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</si>
  <si>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</si>
  <si>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</si>
  <si>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</si>
  <si>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</si>
  <si>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</si>
  <si>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</si>
  <si>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</si>
  <si>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</si>
  <si>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</si>
  <si>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</si>
  <si>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</si>
  <si>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</si>
  <si>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</si>
  <si>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</si>
  <si>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</si>
  <si>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</si>
  <si>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</si>
  <si>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</si>
  <si>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</si>
  <si>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</si>
  <si>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</si>
  <si>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</si>
  <si>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</si>
  <si>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</si>
  <si>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</si>
  <si>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</si>
  <si>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</si>
  <si>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</si>
  <si>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</si>
  <si>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</si>
  <si>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</si>
  <si>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</si>
  <si>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</si>
  <si>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</si>
  <si>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</si>
  <si>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</si>
  <si>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</si>
  <si>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</si>
  <si>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</si>
  <si>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</si>
  <si>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</si>
  <si>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</si>
  <si>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</si>
  <si>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</si>
  <si>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</si>
  <si>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</si>
  <si>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</si>
  <si>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</si>
  <si>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</si>
  <si>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</si>
  <si>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</si>
  <si>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</si>
  <si>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</si>
  <si>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</si>
  <si>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</si>
  <si>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</si>
  <si>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</si>
  <si>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</si>
  <si>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</si>
  <si>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</si>
  <si>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</si>
  <si>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</si>
  <si>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</si>
  <si>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</si>
  <si>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</si>
  <si>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</si>
  <si>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</si>
  <si>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</si>
  <si>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</si>
  <si>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</si>
  <si>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</si>
  <si>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</si>
  <si>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</si>
  <si>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</si>
  <si>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</si>
  <si>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</si>
  <si>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</si>
  <si>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</si>
  <si>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</si>
  <si>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</si>
  <si>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</si>
  <si>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</si>
  <si>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</si>
  <si>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</si>
  <si>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</si>
  <si>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</si>
  <si>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</si>
  <si>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</si>
  <si>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</si>
  <si>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</si>
  <si>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</si>
  <si>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</si>
  <si>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</si>
  <si>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</si>
  <si>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</si>
  <si>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</si>
  <si>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</si>
  <si>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</si>
  <si>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</si>
  <si>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</si>
  <si>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</si>
  <si>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</si>
  <si>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</si>
  <si>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</si>
  <si>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</si>
  <si>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</si>
  <si>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</si>
  <si>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</si>
  <si>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</si>
  <si>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</si>
  <si>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</si>
  <si>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</si>
  <si>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</si>
  <si>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</si>
  <si>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</si>
  <si>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</si>
  <si>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</si>
  <si>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</si>
  <si>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</si>
  <si>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</si>
  <si>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</si>
  <si>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</si>
  <si>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</si>
  <si>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</si>
  <si>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</si>
  <si>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</si>
  <si>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</si>
  <si>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</si>
  <si>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</si>
  <si>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</si>
  <si>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</si>
  <si>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</si>
  <si>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</si>
  <si>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</si>
  <si>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</si>
  <si>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</si>
  <si>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</si>
  <si>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</si>
  <si>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</si>
  <si>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</si>
  <si>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</si>
  <si>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</si>
  <si>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</si>
  <si>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</si>
  <si>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</si>
  <si>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</si>
  <si>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</si>
  <si>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</si>
  <si>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</si>
  <si>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</si>
  <si>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</si>
  <si>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</si>
  <si>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</si>
  <si>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</si>
  <si>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5.72</t>
  </si>
  <si>
    <t>水道事業会計</t>
  </si>
  <si>
    <t>一般会計</t>
  </si>
  <si>
    <t>介護保険特別会計</t>
  </si>
  <si>
    <t>国民健康保険特別会計</t>
  </si>
  <si>
    <t>浄化槽整備事業特別会計</t>
  </si>
  <si>
    <t>後期高齢者医療特別会計</t>
  </si>
  <si>
    <t>その他会計（赤字）</t>
  </si>
  <si>
    <t>その他会計（黒字）</t>
  </si>
  <si>
    <t>H28末</t>
    <phoneticPr fontId="5"/>
  </si>
  <si>
    <t>H29末</t>
    <phoneticPr fontId="5"/>
  </si>
  <si>
    <t>H30末</t>
    <phoneticPr fontId="5"/>
  </si>
  <si>
    <t>R01末</t>
    <phoneticPr fontId="5"/>
  </si>
  <si>
    <t>R02末</t>
    <phoneticPr fontId="5"/>
  </si>
  <si>
    <t>甘楽西部環境衛生施設組合</t>
  </si>
  <si>
    <t>下仁田南牧医療事務組合</t>
  </si>
  <si>
    <t>富岡甘楽広域市町村圏振興整備組合（一般会計）</t>
    <rPh sb="17" eb="21">
      <t>イッパンカイケイ</t>
    </rPh>
    <phoneticPr fontId="2"/>
  </si>
  <si>
    <t>群馬県後期高齢者医療広域連合（一般会計）</t>
  </si>
  <si>
    <t>群馬県後期高齢者医療広域連合（事業会計）</t>
  </si>
  <si>
    <t>群馬県市町村総合事務組合</t>
  </si>
  <si>
    <t>群馬県市町村会館管理組合</t>
  </si>
  <si>
    <t>　　　　－</t>
  </si>
  <si>
    <t>〇</t>
  </si>
  <si>
    <t>産業開発しもにた</t>
  </si>
  <si>
    <t>社会福祉法人しもにた会</t>
  </si>
  <si>
    <t>下仁田町公共施設等整備基金</t>
    <rPh sb="0" eb="4">
      <t>シモニタマチ</t>
    </rPh>
    <rPh sb="4" eb="6">
      <t>コウキョウ</t>
    </rPh>
    <rPh sb="6" eb="8">
      <t>シセツ</t>
    </rPh>
    <rPh sb="8" eb="9">
      <t>トウ</t>
    </rPh>
    <rPh sb="9" eb="11">
      <t>セイビ</t>
    </rPh>
    <rPh sb="11" eb="13">
      <t>キキン</t>
    </rPh>
    <phoneticPr fontId="5"/>
  </si>
  <si>
    <t>ねぎとこんにゃく下仁田奨学金事業基金</t>
    <rPh sb="8" eb="11">
      <t>シモニタ</t>
    </rPh>
    <rPh sb="11" eb="14">
      <t>ショウガクキン</t>
    </rPh>
    <rPh sb="15" eb="17">
      <t>キキン</t>
    </rPh>
    <phoneticPr fontId="18"/>
  </si>
  <si>
    <t>ふるさと下仁田応援基金</t>
    <rPh sb="4" eb="7">
      <t>シモニタ</t>
    </rPh>
    <rPh sb="7" eb="9">
      <t>オウエン</t>
    </rPh>
    <phoneticPr fontId="11"/>
  </si>
  <si>
    <t>下仁田町都市計画区域公共施設等整備基金</t>
    <rPh sb="0" eb="4">
      <t>シモニタマチ</t>
    </rPh>
    <rPh sb="4" eb="6">
      <t>トシ</t>
    </rPh>
    <rPh sb="6" eb="8">
      <t>ケイカク</t>
    </rPh>
    <rPh sb="8" eb="10">
      <t>クイキ</t>
    </rPh>
    <rPh sb="10" eb="12">
      <t>コウキョウ</t>
    </rPh>
    <rPh sb="12" eb="14">
      <t>シセツ</t>
    </rPh>
    <rPh sb="14" eb="15">
      <t>トウ</t>
    </rPh>
    <rPh sb="15" eb="17">
      <t>セイビ</t>
    </rPh>
    <rPh sb="17" eb="19">
      <t>キキン</t>
    </rPh>
    <phoneticPr fontId="5"/>
  </si>
  <si>
    <t>下仁田町森林環境譲与税基金</t>
    <rPh sb="0" eb="13">
      <t>シモニタマチシンリンカンキョウジョウヨゼイキキン</t>
    </rPh>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</si>
  <si>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</si>
  <si>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</si>
  <si>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</si>
  <si>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対前年度比で15.7ポイント減となったものの、類似団体と比べて依然高い水準にある。ただ、大規模事業が終了した事などにより、今後はさらに減少傾向になると思われる。有形固定資産の減価償却率も、類似団体と比べて高い水準にあるが、各施設ごとに適正な管理計画を立てていく方針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</si>
  <si>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</si>
  <si>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</si>
  <si>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</si>
  <si>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</si>
  <si>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</si>
  <si>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</si>
  <si>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べて若干高い水準まで減少しているが、一部事務組合等が起債した地方債の償還財源に充てたと認められる補助金又は負担金の額が増加傾向にあることから、引き続き実質公債費率の急激な上昇の抑制を図る。
将来負担比率については、充当可能基金が前年度比で386,938千円増加していることと標準財政規模も259,353千円増加していることを要因として数値が改善した。しかし、類似団体と比べて依然高い水準にあることから、引き続き公債費の適正化に取り組むとともに、財政調整基金やふるさと下仁田応援基金等を中心に更なる基金の積立を行って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</si>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</sst>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C6603D0-1E85-435E-8EC7-80442B7DED9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C218-47D1-AF32-72AAB7BB40B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139502</c:v>
                </c:pt>
                <c:pt idx="1">
                  <c:v>101216</c:v>
                </c:pt>
                <c:pt idx="2">
                  <c:v>66754</c:v>
                </c:pt>
                <c:pt idx="3">
                  <c:v>111678</c:v>
                </c:pt>
                <c:pt idx="4">
                  <c:v>58614</c:v>
                </c:pt>
              </c:numCache>
            </c:numRef>
          </c:val>
          <c:smooth val="0"/>
          <c:extLst>
            <c:ext xmlns:c16="http://schemas.microsoft.com/office/drawing/2014/chart" uri="{C3380CC4-5D6E-409C-BE32-E72D297353CC}">
              <c16:uniqueId val="{00000001-C218-47D1-AF32-72AAB7BB40B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0.5</c:v>
                </c:pt>
                <c:pt idx="1">
                  <c:v>2.2999999999999998</c:v>
                </c:pt>
                <c:pt idx="2">
                  <c:v>2.15</c:v>
                </c:pt>
                <c:pt idx="3">
                  <c:v>0.65</c:v>
                </c:pt>
                <c:pt idx="4">
                  <c:v>2.73</c:v>
                </c:pt>
              </c:numCache>
            </c:numRef>
          </c:val>
          <c:extLst>
            <c:ext xmlns:c16="http://schemas.microsoft.com/office/drawing/2014/chart" uri="{C3380CC4-5D6E-409C-BE32-E72D297353CC}">
              <c16:uniqueId val="{00000000-A94D-4900-9BF0-B84F9B02AC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35.03</c:v>
                </c:pt>
                <c:pt idx="1">
                  <c:v>35.049999999999997</c:v>
                </c:pt>
                <c:pt idx="2">
                  <c:v>35.380000000000003</c:v>
                </c:pt>
                <c:pt idx="3">
                  <c:v>40.49</c:v>
                </c:pt>
                <c:pt idx="4">
                  <c:v>45.84</c:v>
                </c:pt>
              </c:numCache>
            </c:numRef>
          </c:val>
          <c:extLst>
            <c:ext xmlns:c16="http://schemas.microsoft.com/office/drawing/2014/chart" uri="{C3380CC4-5D6E-409C-BE32-E72D297353CC}">
              <c16:uniqueId val="{00000001-A94D-4900-9BF0-B84F9B02AC5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-5.72</c:v>
                </c:pt>
                <c:pt idx="1">
                  <c:v>2.39</c:v>
                </c:pt>
                <c:pt idx="2">
                  <c:v>0.54</c:v>
                </c:pt>
                <c:pt idx="3">
                  <c:v>5.1100000000000003</c:v>
                </c:pt>
                <c:pt idx="4">
                  <c:v>10.28</c:v>
                </c:pt>
              </c:numCache>
            </c:numRef>
          </c:val>
          <c:smooth val="0"/>
          <c:extLst>
            <c:ext xmlns:c16="http://schemas.microsoft.com/office/drawing/2014/chart" uri="{C3380CC4-5D6E-409C-BE32-E72D297353CC}">
              <c16:uniqueId val="{00000002-A94D-4900-9BF0-B84F9B02AC5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5.74</c:v>
                </c:pt>
                <c:pt idx="2">
                  <c:v>#N/A</c:v>
                </c:pt>
                <c:pt idx="3">
                  <c:v>4.22</c:v>
                </c:pt>
                <c:pt idx="4">
                  <c:v>0</c:v>
                </c:pt>
                <c:pt idx="5">
                  <c:v>0</c:v>
                </c:pt>
                <c:pt idx="6">
                  <c:v>0</c:v>
                </c:pt>
                <c:pt idx="7">
                  <c:v>0</c:v>
                </c:pt>
                <c:pt idx="8">
                  <c:v>0</c:v>
                </c:pt>
                <c:pt idx="9">
                  <c:v>0</c:v>
                </c:pt>
              </c:numCache>
            </c:numRef>
          </c:val>
          <c:extLst>
            <c:ext xmlns:c16="http://schemas.microsoft.com/office/drawing/2014/chart" uri="{C3380CC4-5D6E-409C-BE32-E72D297353CC}">
              <c16:uniqueId val="{00000000-044B-49D2-A4EA-9F536FED52F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44B-49D2-A4EA-9F536FED52F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44B-49D2-A4EA-9F536FED52F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44B-49D2-A4EA-9F536FED52F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0.08</c:v>
                </c:pt>
                <c:pt idx="4">
                  <c:v>#N/A</c:v>
                </c:pt>
                <c:pt idx="5">
                  <c:v>0.04</c:v>
                </c:pt>
                <c:pt idx="6">
                  <c:v>#N/A</c:v>
                </c:pt>
                <c:pt idx="7">
                  <c:v>0.04</c:v>
                </c:pt>
                <c:pt idx="8">
                  <c:v>#N/A</c:v>
                </c:pt>
                <c:pt idx="9">
                  <c:v>0.05</c:v>
                </c:pt>
              </c:numCache>
            </c:numRef>
          </c:val>
          <c:extLst>
            <c:ext xmlns:c16="http://schemas.microsoft.com/office/drawing/2014/chart" uri="{C3380CC4-5D6E-409C-BE32-E72D297353CC}">
              <c16:uniqueId val="{00000004-044B-49D2-A4EA-9F536FED52F4}"/>
            </c:ext>
          </c:extLst>
        </c:ser>
        <c:ser>
          <c:idx val="5"/>
          <c:order val="5"/>
          <c:tx>
            <c:strRef>
              <c:f>データシート!$A$32</c:f>
              <c:strCache>
                <c:ptCount val="1"/>
                <c:pt idx="0">
                  <c:v>浄化槽整備事業特別会計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0.14000000000000001</c:v>
                </c:pt>
              </c:numCache>
            </c:numRef>
          </c:val>
          <c:extLst>
            <c:ext xmlns:c16="http://schemas.microsoft.com/office/drawing/2014/chart" uri="{C3380CC4-5D6E-409C-BE32-E72D297353CC}">
              <c16:uniqueId val="{00000005-044B-49D2-A4EA-9F536FED52F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0.04</c:v>
                </c:pt>
                <c:pt idx="2">
                  <c:v>#N/A</c:v>
                </c:pt>
                <c:pt idx="3">
                  <c:v>0.04</c:v>
                </c:pt>
                <c:pt idx="4">
                  <c:v>#N/A</c:v>
                </c:pt>
                <c:pt idx="5">
                  <c:v>7.0000000000000007E-2</c:v>
                </c:pt>
                <c:pt idx="6">
                  <c:v>#N/A</c:v>
                </c:pt>
                <c:pt idx="7">
                  <c:v>0.37</c:v>
                </c:pt>
                <c:pt idx="8">
                  <c:v>#N/A</c:v>
                </c:pt>
                <c:pt idx="9">
                  <c:v>0.4</c:v>
                </c:pt>
              </c:numCache>
            </c:numRef>
          </c:val>
          <c:extLst>
            <c:ext xmlns:c16="http://schemas.microsoft.com/office/drawing/2014/chart" uri="{C3380CC4-5D6E-409C-BE32-E72D297353CC}">
              <c16:uniqueId val="{00000006-044B-49D2-A4EA-9F536FED52F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1.06</c:v>
                </c:pt>
                <c:pt idx="2">
                  <c:v>#N/A</c:v>
                </c:pt>
                <c:pt idx="3">
                  <c:v>0.8</c:v>
                </c:pt>
                <c:pt idx="4">
                  <c:v>#N/A</c:v>
                </c:pt>
                <c:pt idx="5">
                  <c:v>0.14000000000000001</c:v>
                </c:pt>
                <c:pt idx="6">
                  <c:v>#N/A</c:v>
                </c:pt>
                <c:pt idx="7">
                  <c:v>0.39</c:v>
                </c:pt>
                <c:pt idx="8">
                  <c:v>#N/A</c:v>
                </c:pt>
                <c:pt idx="9">
                  <c:v>1.31</c:v>
                </c:pt>
              </c:numCache>
            </c:numRef>
          </c:val>
          <c:extLst>
            <c:ext xmlns:c16="http://schemas.microsoft.com/office/drawing/2014/chart" uri="{C3380CC4-5D6E-409C-BE32-E72D297353CC}">
              <c16:uniqueId val="{00000007-044B-49D2-A4EA-9F536FED52F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0.49</c:v>
                </c:pt>
                <c:pt idx="2">
                  <c:v>#N/A</c:v>
                </c:pt>
                <c:pt idx="3">
                  <c:v>2.29</c:v>
                </c:pt>
                <c:pt idx="4">
                  <c:v>#N/A</c:v>
                </c:pt>
                <c:pt idx="5">
                  <c:v>2.15</c:v>
                </c:pt>
                <c:pt idx="6">
                  <c:v>#N/A</c:v>
                </c:pt>
                <c:pt idx="7">
                  <c:v>0.65</c:v>
                </c:pt>
                <c:pt idx="8">
                  <c:v>#N/A</c:v>
                </c:pt>
                <c:pt idx="9">
                  <c:v>2.73</c:v>
                </c:pt>
              </c:numCache>
            </c:numRef>
          </c:val>
          <c:extLst>
            <c:ext xmlns:c16="http://schemas.microsoft.com/office/drawing/2014/chart" uri="{C3380CC4-5D6E-409C-BE32-E72D297353CC}">
              <c16:uniqueId val="{00000008-044B-49D2-A4EA-9F536FED52F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4.9400000000000004</c:v>
                </c:pt>
                <c:pt idx="2">
                  <c:v>#N/A</c:v>
                </c:pt>
                <c:pt idx="3">
                  <c:v>4.76</c:v>
                </c:pt>
                <c:pt idx="4">
                  <c:v>#N/A</c:v>
                </c:pt>
                <c:pt idx="5">
                  <c:v>4.1399999999999997</c:v>
                </c:pt>
                <c:pt idx="6">
                  <c:v>#N/A</c:v>
                </c:pt>
                <c:pt idx="7">
                  <c:v>4.5199999999999996</c:v>
                </c:pt>
                <c:pt idx="8">
                  <c:v>#N/A</c:v>
                </c:pt>
                <c:pt idx="9">
                  <c:v>4.29</c:v>
                </c:pt>
              </c:numCache>
            </c:numRef>
          </c:val>
          <c:extLst>
            <c:ext xmlns:c16="http://schemas.microsoft.com/office/drawing/2014/chart" uri="{C3380CC4-5D6E-409C-BE32-E72D297353CC}">
              <c16:uniqueId val="{00000009-044B-49D2-A4EA-9F536FED52F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536</c:v>
                </c:pt>
                <c:pt idx="5">
                  <c:v>569</c:v>
                </c:pt>
                <c:pt idx="8">
                  <c:v>585</c:v>
                </c:pt>
                <c:pt idx="11">
                  <c:v>562</c:v>
                </c:pt>
                <c:pt idx="14">
                  <c:v>587</c:v>
                </c:pt>
              </c:numCache>
            </c:numRef>
          </c:val>
          <c:extLst>
            <c:ext xmlns:c16="http://schemas.microsoft.com/office/drawing/2014/chart" uri="{C3380CC4-5D6E-409C-BE32-E72D297353CC}">
              <c16:uniqueId val="{00000000-8D85-4547-AE1A-563D813BA58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D85-4547-AE1A-563D813BA58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D85-4547-AE1A-563D813BA58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124</c:v>
                </c:pt>
                <c:pt idx="3">
                  <c:v>92</c:v>
                </c:pt>
                <c:pt idx="6">
                  <c:v>93</c:v>
                </c:pt>
                <c:pt idx="9">
                  <c:v>95</c:v>
                </c:pt>
                <c:pt idx="12">
                  <c:v>101</c:v>
                </c:pt>
              </c:numCache>
            </c:numRef>
          </c:val>
          <c:extLst>
            <c:ext xmlns:c16="http://schemas.microsoft.com/office/drawing/2014/chart" uri="{C3380CC4-5D6E-409C-BE32-E72D297353CC}">
              <c16:uniqueId val="{00000003-8D85-4547-AE1A-563D813BA58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77</c:v>
                </c:pt>
                <c:pt idx="3">
                  <c:v>82</c:v>
                </c:pt>
                <c:pt idx="6">
                  <c:v>78</c:v>
                </c:pt>
                <c:pt idx="9">
                  <c:v>73</c:v>
                </c:pt>
                <c:pt idx="12">
                  <c:v>73</c:v>
                </c:pt>
              </c:numCache>
            </c:numRef>
          </c:val>
          <c:extLst>
            <c:ext xmlns:c16="http://schemas.microsoft.com/office/drawing/2014/chart" uri="{C3380CC4-5D6E-409C-BE32-E72D297353CC}">
              <c16:uniqueId val="{00000004-8D85-4547-AE1A-563D813BA58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85-4547-AE1A-563D813BA58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D85-4547-AE1A-563D813BA58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626</c:v>
                </c:pt>
                <c:pt idx="3">
                  <c:v>634</c:v>
                </c:pt>
                <c:pt idx="6">
                  <c:v>660</c:v>
                </c:pt>
                <c:pt idx="9">
                  <c:v>639</c:v>
                </c:pt>
                <c:pt idx="12">
                  <c:v>685</c:v>
                </c:pt>
              </c:numCache>
            </c:numRef>
          </c:val>
          <c:extLst>
            <c:ext xmlns:c16="http://schemas.microsoft.com/office/drawing/2014/chart" uri="{C3380CC4-5D6E-409C-BE32-E72D297353CC}">
              <c16:uniqueId val="{00000007-8D85-4547-AE1A-563D813BA58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291</c:v>
                </c:pt>
                <c:pt idx="2">
                  <c:v>#N/A</c:v>
                </c:pt>
                <c:pt idx="3">
                  <c:v>#N/A</c:v>
                </c:pt>
                <c:pt idx="4">
                  <c:v>239</c:v>
                </c:pt>
                <c:pt idx="5">
                  <c:v>#N/A</c:v>
                </c:pt>
                <c:pt idx="6">
                  <c:v>#N/A</c:v>
                </c:pt>
                <c:pt idx="7">
                  <c:v>246</c:v>
                </c:pt>
                <c:pt idx="8">
                  <c:v>#N/A</c:v>
                </c:pt>
                <c:pt idx="9">
                  <c:v>#N/A</c:v>
                </c:pt>
                <c:pt idx="10">
                  <c:v>245</c:v>
                </c:pt>
                <c:pt idx="11">
                  <c:v>#N/A</c:v>
                </c:pt>
                <c:pt idx="12">
                  <c:v>#N/A</c:v>
                </c:pt>
                <c:pt idx="13">
                  <c:v>272</c:v>
                </c:pt>
                <c:pt idx="14">
                  <c:v>#N/A</c:v>
                </c:pt>
              </c:numCache>
            </c:numRef>
          </c:val>
          <c:smooth val="0"/>
          <c:extLst>
            <c:ext xmlns:c16="http://schemas.microsoft.com/office/drawing/2014/chart" uri="{C3380CC4-5D6E-409C-BE32-E72D297353CC}">
              <c16:uniqueId val="{00000008-8D85-4547-AE1A-563D813BA58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5074</c:v>
                </c:pt>
                <c:pt idx="5">
                  <c:v>5127</c:v>
                </c:pt>
                <c:pt idx="8">
                  <c:v>4840</c:v>
                </c:pt>
                <c:pt idx="11">
                  <c:v>4834</c:v>
                </c:pt>
                <c:pt idx="14">
                  <c:v>4560</c:v>
                </c:pt>
              </c:numCache>
            </c:numRef>
          </c:val>
          <c:extLst>
            <c:ext xmlns:c16="http://schemas.microsoft.com/office/drawing/2014/chart" uri="{C3380CC4-5D6E-409C-BE32-E72D297353CC}">
              <c16:uniqueId val="{00000000-8347-4975-974B-6F371A6033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c:v>
                </c:pt>
                <c:pt idx="5">
                  <c:v>5</c:v>
                </c:pt>
                <c:pt idx="8">
                  <c:v>2</c:v>
                </c:pt>
                <c:pt idx="11">
                  <c:v>1</c:v>
                </c:pt>
                <c:pt idx="14">
                  <c:v>0</c:v>
                </c:pt>
              </c:numCache>
            </c:numRef>
          </c:val>
          <c:extLst>
            <c:ext xmlns:c16="http://schemas.microsoft.com/office/drawing/2014/chart" uri="{C3380CC4-5D6E-409C-BE32-E72D297353CC}">
              <c16:uniqueId val="{00000001-8347-4975-974B-6F371A6033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1628</c:v>
                </c:pt>
                <c:pt idx="5">
                  <c:v>1684</c:v>
                </c:pt>
                <c:pt idx="8">
                  <c:v>2093</c:v>
                </c:pt>
                <c:pt idx="11">
                  <c:v>2334</c:v>
                </c:pt>
                <c:pt idx="14">
                  <c:v>2721</c:v>
                </c:pt>
              </c:numCache>
            </c:numRef>
          </c:val>
          <c:extLst>
            <c:ext xmlns:c16="http://schemas.microsoft.com/office/drawing/2014/chart" uri="{C3380CC4-5D6E-409C-BE32-E72D297353CC}">
              <c16:uniqueId val="{00000002-8347-4975-974B-6F371A6033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347-4975-974B-6F371A6033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347-4975-974B-6F371A6033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70</c:v>
                </c:pt>
                <c:pt idx="3">
                  <c:v>37</c:v>
                </c:pt>
                <c:pt idx="6">
                  <c:v>34</c:v>
                </c:pt>
                <c:pt idx="9">
                  <c:v>27</c:v>
                </c:pt>
                <c:pt idx="12">
                  <c:v>24</c:v>
                </c:pt>
              </c:numCache>
            </c:numRef>
          </c:val>
          <c:extLst>
            <c:ext xmlns:c16="http://schemas.microsoft.com/office/drawing/2014/chart" uri="{C3380CC4-5D6E-409C-BE32-E72D297353CC}">
              <c16:uniqueId val="{00000005-8347-4975-974B-6F371A6033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1554</c:v>
                </c:pt>
                <c:pt idx="3">
                  <c:v>1466</c:v>
                </c:pt>
                <c:pt idx="6">
                  <c:v>1443</c:v>
                </c:pt>
                <c:pt idx="9">
                  <c:v>1414</c:v>
                </c:pt>
                <c:pt idx="12">
                  <c:v>1474</c:v>
                </c:pt>
              </c:numCache>
            </c:numRef>
          </c:val>
          <c:extLst>
            <c:ext xmlns:c16="http://schemas.microsoft.com/office/drawing/2014/chart" uri="{C3380CC4-5D6E-409C-BE32-E72D297353CC}">
              <c16:uniqueId val="{00000006-8347-4975-974B-6F371A6033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755</c:v>
                </c:pt>
                <c:pt idx="3">
                  <c:v>701</c:v>
                </c:pt>
                <c:pt idx="6">
                  <c:v>676</c:v>
                </c:pt>
                <c:pt idx="9">
                  <c:v>602</c:v>
                </c:pt>
                <c:pt idx="12">
                  <c:v>543</c:v>
                </c:pt>
              </c:numCache>
            </c:numRef>
          </c:val>
          <c:extLst>
            <c:ext xmlns:c16="http://schemas.microsoft.com/office/drawing/2014/chart" uri="{C3380CC4-5D6E-409C-BE32-E72D297353CC}">
              <c16:uniqueId val="{00000007-8347-4975-974B-6F371A6033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641</c:v>
                </c:pt>
                <c:pt idx="3">
                  <c:v>592</c:v>
                </c:pt>
                <c:pt idx="6">
                  <c:v>549</c:v>
                </c:pt>
                <c:pt idx="9">
                  <c:v>515</c:v>
                </c:pt>
                <c:pt idx="12">
                  <c:v>464</c:v>
                </c:pt>
              </c:numCache>
            </c:numRef>
          </c:val>
          <c:extLst>
            <c:ext xmlns:c16="http://schemas.microsoft.com/office/drawing/2014/chart" uri="{C3380CC4-5D6E-409C-BE32-E72D297353CC}">
              <c16:uniqueId val="{00000008-8347-4975-974B-6F371A6033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347-4975-974B-6F371A6033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5523</c:v>
                </c:pt>
                <c:pt idx="3">
                  <c:v>5465</c:v>
                </c:pt>
                <c:pt idx="6">
                  <c:v>5339</c:v>
                </c:pt>
                <c:pt idx="9">
                  <c:v>5377</c:v>
                </c:pt>
                <c:pt idx="12">
                  <c:v>5108</c:v>
                </c:pt>
              </c:numCache>
            </c:numRef>
          </c:val>
          <c:extLst>
            <c:ext xmlns:c16="http://schemas.microsoft.com/office/drawing/2014/chart" uri="{C3380CC4-5D6E-409C-BE32-E72D297353CC}">
              <c16:uniqueId val="{0000000A-8347-4975-974B-6F371A60337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1832</c:v>
                </c:pt>
                <c:pt idx="2">
                  <c:v>#N/A</c:v>
                </c:pt>
                <c:pt idx="3">
                  <c:v>#N/A</c:v>
                </c:pt>
                <c:pt idx="4">
                  <c:v>1446</c:v>
                </c:pt>
                <c:pt idx="5">
                  <c:v>#N/A</c:v>
                </c:pt>
                <c:pt idx="6">
                  <c:v>#N/A</c:v>
                </c:pt>
                <c:pt idx="7">
                  <c:v>1105</c:v>
                </c:pt>
                <c:pt idx="8">
                  <c:v>#N/A</c:v>
                </c:pt>
                <c:pt idx="9">
                  <c:v>#N/A</c:v>
                </c:pt>
                <c:pt idx="10">
                  <c:v>767</c:v>
                </c:pt>
                <c:pt idx="11">
                  <c:v>#N/A</c:v>
                </c:pt>
                <c:pt idx="12">
                  <c:v>#N/A</c:v>
                </c:pt>
                <c:pt idx="13">
                  <c:v>332</c:v>
                </c:pt>
                <c:pt idx="14">
                  <c:v>#N/A</c:v>
                </c:pt>
              </c:numCache>
            </c:numRef>
          </c:val>
          <c:smooth val="0"/>
          <c:extLst>
            <c:ext xmlns:c16="http://schemas.microsoft.com/office/drawing/2014/chart" uri="{C3380CC4-5D6E-409C-BE32-E72D297353CC}">
              <c16:uniqueId val="{0000000B-8347-4975-974B-6F371A60337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1182</c:v>
                </c:pt>
                <c:pt idx="1">
                  <c:v>1409</c:v>
                </c:pt>
                <c:pt idx="2">
                  <c:v>1715</c:v>
                </c:pt>
              </c:numCache>
            </c:numRef>
          </c:val>
          <c:extLst>
            <c:ext xmlns:c16="http://schemas.microsoft.com/office/drawing/2014/chart" uri="{C3380CC4-5D6E-409C-BE32-E72D297353CC}">
              <c16:uniqueId val="{00000000-4C8D-42EE-A8EA-C735DF8D67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c:v>
                </c:pt>
                <c:pt idx="1">
                  <c:v>15</c:v>
                </c:pt>
                <c:pt idx="2">
                  <c:v>53</c:v>
                </c:pt>
              </c:numCache>
            </c:numRef>
          </c:val>
          <c:extLst>
            <c:ext xmlns:c16="http://schemas.microsoft.com/office/drawing/2014/chart" uri="{C3380CC4-5D6E-409C-BE32-E72D297353CC}">
              <c16:uniqueId val="{00000001-4C8D-42EE-A8EA-C735DF8D67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605</c:v>
                </c:pt>
                <c:pt idx="1">
                  <c:v>636</c:v>
                </c:pt>
                <c:pt idx="2">
                  <c:v>679</c:v>
                </c:pt>
              </c:numCache>
            </c:numRef>
          </c:val>
          <c:extLst>
            <c:ext xmlns:c16="http://schemas.microsoft.com/office/drawing/2014/chart" uri="{C3380CC4-5D6E-409C-BE32-E72D297353CC}">
              <c16:uniqueId val="{00000002-4C8D-42EE-A8EA-C735DF8D674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{DA599AEF-8798-43E2-AB68-E2345B928BA6}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1FB-4870-BB66-4D362BEC94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{99CBE521-8F6A-4BC7-97E0-8391345CD854}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FB-4870-BB66-4D362BEC94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{5F36CE23-A7E3-4C59-93A3-381A5AEFF907}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FB-4870-BB66-4D362BEC94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{F75E4250-0CAE-4B81-9AA5-E160153B09D2}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FB-4870-BB66-4D362BEC94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{0DF8F338-F81D-4A4D-AEAD-0506B0052FB6}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FB-4870-BB66-4D362BEC94FF}"/>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{E55643C5-71BD-444F-BCD8-8074DEDF3B86}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1FB-4870-BB66-4D362BEC94FF}"/>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{48F1709B-DA97-47AD-9618-CFDA220402DE}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1FB-4870-BB66-4D362BEC94FF}"/>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{8CA1FA0B-0BBE-444F-85FF-04ED1C8FC8A0}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1FB-4870-BB66-4D362BEC94FF}"/>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{55729061-4D60-46AB-997C-5AF5B48E2DD2}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1FB-4870-BB66-4D362BEC94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77.599999999999994</c:v>
                </c:pt>
                <c:pt idx="8">
                  <c:v>75.599999999999994</c:v>
                </c:pt>
                <c:pt idx="16">
                  <c:v>75.599999999999994</c:v>
                </c:pt>
                <c:pt idx="24">
                  <c:v>75.099999999999994</c:v>
                </c:pt>
                <c:pt idx="32">
                  <c:v>75.3</c:v>
                </c:pt>
              </c:numCache>
            </c:numRef>
          </c:xVal>
          <c:yVal>
            <c:numRef>
              <c:f>公会計指標分析・財政指標組合せ分析表!$BP$51:$DC$51</c:f>
              <c:numCache>
                <c:formatCode>#,##0.0;"▲ "#,##0.0</c:formatCode>
                <c:ptCount val="40"/>
                <c:pt idx="0">
                  <c:v>66.400000000000006</c:v>
                </c:pt>
                <c:pt idx="8">
                  <c:v>52.6</c:v>
                </c:pt>
                <c:pt idx="16">
                  <c:v>40</c:v>
                </c:pt>
                <c:pt idx="24">
                  <c:v>26.2</c:v>
                </c:pt>
                <c:pt idx="32">
                  <c:v>10.5</c:v>
                </c:pt>
              </c:numCache>
            </c:numRef>
          </c:yVal>
          <c:smooth val="0"/>
          <c:extLst>
            <c:ext xmlns:c16="http://schemas.microsoft.com/office/drawing/2014/chart" uri="{C3380CC4-5D6E-409C-BE32-E72D297353CC}">
              <c16:uniqueId val="{00000009-11FB-4870-BB66-4D362BEC94F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{81F5DD21-5CE5-42FB-84C7-E6A1021D11B6}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1FB-4870-BB66-4D362BEC94F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{5C939971-DBC2-41C4-9107-48F9F6DFB03F}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FB-4870-BB66-4D362BEC94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{05472A43-EFF4-4D5A-8749-06D01561828A}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FB-4870-BB66-4D362BEC94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{D1863406-FB52-4EE8-A09B-C35CB2154D01}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FB-4870-BB66-4D362BEC94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{15EE8229-190C-41FE-A747-B1DCB027B288}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FB-4870-BB66-4D362BEC94F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{7566945C-60DB-4960-A938-6D94155E1599}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1FB-4870-BB66-4D362BEC94F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{4D6F2D6A-DA93-4AA2-9B50-A58A71F65A22}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1FB-4870-BB66-4D362BEC94F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{9D65B9CE-6BDD-4EFC-9A22-E738908DDB77}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1FB-4870-BB66-4D362BEC94F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{ACF73FDC-65A4-4B93-898A-1EDDEC7A2A74}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1FB-4870-BB66-4D362BEC94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1FB-4870-BB66-4D362BEC94FF}"/>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{E4DF4581-B7D5-42D2-93CA-BDAE029D9168}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94F-47B6-92BE-BC048946CC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{46F7EA58-F0E7-4025-ADDD-3911C4E9C87F}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4F-47B6-92BE-BC048946CC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{08332DF5-3835-409F-8573-82879DD43FFE}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4F-47B6-92BE-BC048946CC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{4C001D3D-305B-417D-9A25-A8A1CCDE642A}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4F-47B6-92BE-BC048946CC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{724BD067-856D-4D55-8CF2-0F4B9064136A}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4F-47B6-92BE-BC048946CC5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{B6FEC301-DA73-489B-8B11-833A34BECBA2}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94F-47B6-92BE-BC048946CC5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{CF51D8D1-A224-40D8-9B39-3E4C5DDCC04F}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94F-47B6-92BE-BC048946CC5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{E21A95D4-6B1C-443F-8881-D7A280A2C515}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94F-47B6-92BE-BC048946CC5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{398EDECD-77A8-41C6-8D8D-C59619F66D24}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94F-47B6-92BE-BC048946CC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9.1</c:v>
                </c:pt>
                <c:pt idx="16">
                  <c:v>9.3000000000000007</c:v>
                </c:pt>
                <c:pt idx="24">
                  <c:v>8.6</c:v>
                </c:pt>
                <c:pt idx="32">
                  <c:v>8.6</c:v>
                </c:pt>
              </c:numCache>
            </c:numRef>
          </c:xVal>
          <c:yVal>
            <c:numRef>
              <c:f>公会計指標分析・財政指標組合せ分析表!$BP$73:$DC$73</c:f>
              <c:numCache>
                <c:formatCode>#,##0.0;"▲ "#,##0.0</c:formatCode>
                <c:ptCount val="40"/>
                <c:pt idx="0">
                  <c:v>66.400000000000006</c:v>
                </c:pt>
                <c:pt idx="8">
                  <c:v>52.6</c:v>
                </c:pt>
                <c:pt idx="16">
                  <c:v>40</c:v>
                </c:pt>
                <c:pt idx="24">
                  <c:v>26.2</c:v>
                </c:pt>
                <c:pt idx="32">
                  <c:v>10.5</c:v>
                </c:pt>
              </c:numCache>
            </c:numRef>
          </c:yVal>
          <c:smooth val="0"/>
          <c:extLst>
            <c:ext xmlns:c16="http://schemas.microsoft.com/office/drawing/2014/chart" uri="{C3380CC4-5D6E-409C-BE32-E72D297353CC}">
              <c16:uniqueId val="{00000009-E94F-47B6-92BE-BC048946CC5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{378A5765-5147-4D96-A879-14B4E17E87CD}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94F-47B6-92BE-BC048946CC5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{D4935C68-D1B0-44DC-9F6B-F8832DCD1786}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4F-47B6-92BE-BC048946CC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{F63CE349-AC19-44AA-B5C3-3765663E7476}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4F-47B6-92BE-BC048946CC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{DE2ABC56-8BD3-47C1-9DF4-23BD91ADF344}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4F-47B6-92BE-BC048946CC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{2565AB1D-9960-42A3-946B-8D5CEE491515}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4F-47B6-92BE-BC048946CC59}"/>
                </c:ext>
              </c:extLst>
            </c:dLbl>
            <c:dLbl>
              <c:idx val="8"/>
              <c:layout>
                <c:manualLayout>
                  <c:x val="-1.823562808425012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{BCAA15CE-8B30-4939-BA08-50C842A40B57}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94F-47B6-92BE-BC048946CC5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{287AEA1C-9009-41DF-9773-3ED7678AC350}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94F-47B6-92BE-BC048946CC59}"/>
                </c:ext>
              </c:extLst>
            </c:dLbl>
            <c:dLbl>
              <c:idx val="24"/>
              <c:layout>
                <c:manualLayout>
                  <c:x val="-4.4905057365901106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{2AB1D3DC-7B4B-4E70-A327-56A767D117F5}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94F-47B6-92BE-BC048946CC59}"/>
                </c:ext>
              </c:extLst>
            </c:dLbl>
            <c:dLbl>
              <c:idx val="32"/>
              <c:layout>
                <c:manualLayout>
                  <c:x val="-1.8235628084250059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{660D48C0-C9A2-4B2E-90DA-507FADAA2F29}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94F-47B6-92BE-BC048946CC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94F-47B6-92BE-BC048946CC59}"/>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4B162016-B84B-43A8-83FF-8724E0DBDB26}"/>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3CE46475-DB62-40F4-A0A8-A5EFFD9448A6}"/>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群馬県下仁田町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年度単年では元利償還金が減少したものの、平成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年度と令和元・</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年度に大規模事業を実施し、また、令和元年度に発生した台風</a:t>
          </a:r>
          <a:r>
            <a:rPr kumimoji="1" lang="en-US" altLang="ja-JP" sz="1300">
              <a:latin typeface="ＭＳ ゴシック" pitchFamily="49" charset="-128"/>
              <a:ea typeface="ＭＳ ゴシック" pitchFamily="49" charset="-128"/>
            </a:rPr>
            <a:t>19</a:t>
          </a:r>
          <a:r>
            <a:rPr kumimoji="1" lang="ja-JP" altLang="en-US" sz="1300">
              <a:latin typeface="ＭＳ ゴシック" pitchFamily="49" charset="-128"/>
              <a:ea typeface="ＭＳ ゴシック" pitchFamily="49" charset="-128"/>
            </a:rPr>
            <a:t>号による災害復旧事業も令和元～</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年度に実施しているため、それらの償還が償還終了分を上回る事から、全体的に増加傾向となっている。</a:t>
          </a:r>
        </a:p>
        <a:p>
          <a:r>
            <a:rPr kumimoji="1" lang="ja-JP" altLang="en-US" sz="1300">
              <a:latin typeface="ＭＳ ゴシック" pitchFamily="49" charset="-128"/>
              <a:ea typeface="ＭＳ ゴシック" pitchFamily="49" charset="-128"/>
            </a:rPr>
            <a:t>　公営企業債の元利償還金に対する繰入については、主に水道事業に係るものである。</a:t>
          </a:r>
        </a:p>
        <a:p>
          <a:r>
            <a:rPr kumimoji="1" lang="ja-JP" altLang="en-US" sz="1300">
              <a:latin typeface="ＭＳ ゴシック" pitchFamily="49" charset="-128"/>
              <a:ea typeface="ＭＳ ゴシック" pitchFamily="49" charset="-128"/>
            </a:rPr>
            <a:t>　組合等に係る元利償還金に対する負担金等は、平成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年度がピークとなり、今後緩やかに減少していく見込みである。</a:t>
          </a:r>
        </a:p>
        <a:p>
          <a:r>
            <a:rPr kumimoji="1" lang="ja-JP" altLang="en-US" sz="1300">
              <a:latin typeface="ＭＳ ゴシック" pitchFamily="49" charset="-128"/>
              <a:ea typeface="ＭＳ ゴシック" pitchFamily="49" charset="-128"/>
            </a:rPr>
            <a:t>　算入公債費等については、大型建設事業に係る地方債に過疎対策事業債を主に充当しているので、今後も借り入れに合わせた算入となる見込みである。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群馬県下仁田町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一般会計に係る地方債現在高は、「道の駅しもにた」再整備工事等の大規模事業が終了したことにより、令和元年度までは減少していたが、令和元年度から開始した「西牧防災広場」建設工事などの新たな大規模事業の他、令和元年発生の台風</a:t>
          </a:r>
          <a:r>
            <a:rPr kumimoji="1" lang="en-US" altLang="ja-JP" sz="1100">
              <a:latin typeface="ＭＳ ゴシック" pitchFamily="49" charset="-128"/>
              <a:ea typeface="ＭＳ ゴシック" pitchFamily="49" charset="-128"/>
            </a:rPr>
            <a:t>19</a:t>
          </a:r>
          <a:r>
            <a:rPr kumimoji="1" lang="ja-JP" altLang="en-US" sz="1100">
              <a:latin typeface="ＭＳ ゴシック" pitchFamily="49" charset="-128"/>
              <a:ea typeface="ＭＳ ゴシック" pitchFamily="49" charset="-128"/>
            </a:rPr>
            <a:t>号の災害復旧事業などにより、令和２年度は増加となった。令和３年度は大規模事業が終了したことにより減少に転じている。</a:t>
          </a:r>
        </a:p>
        <a:p>
          <a:r>
            <a:rPr kumimoji="1" lang="ja-JP" altLang="en-US" sz="1100">
              <a:latin typeface="ＭＳ ゴシック" pitchFamily="49" charset="-128"/>
              <a:ea typeface="ＭＳ ゴシック" pitchFamily="49" charset="-128"/>
            </a:rPr>
            <a:t>　公営企業債等繰入見込額は、一時的に増加したが、今後は穏やかに減少していく見通しである。</a:t>
          </a:r>
        </a:p>
        <a:p>
          <a:r>
            <a:rPr kumimoji="1" lang="ja-JP" altLang="en-US" sz="1100">
              <a:latin typeface="ＭＳ ゴシック" pitchFamily="49" charset="-128"/>
              <a:ea typeface="ＭＳ ゴシック" pitchFamily="49" charset="-128"/>
            </a:rPr>
            <a:t>　組合等の負担見込額は、引き続き緩やかに減少していく見通しである。</a:t>
          </a:r>
        </a:p>
        <a:p>
          <a:r>
            <a:rPr kumimoji="1" lang="ja-JP" altLang="en-US" sz="1100">
              <a:latin typeface="ＭＳ ゴシック" pitchFamily="49" charset="-128"/>
              <a:ea typeface="ＭＳ ゴシック" pitchFamily="49" charset="-128"/>
            </a:rPr>
            <a:t>　設立法人等の負債額等負担見込額は、社会福祉法人に対する損失補償付債務残高によるもので、今後は減少していく見通しである。</a:t>
          </a:r>
        </a:p>
        <a:p>
          <a:r>
            <a:rPr kumimoji="1" lang="ja-JP" altLang="en-US" sz="1100">
              <a:latin typeface="ＭＳ ゴシック" pitchFamily="49" charset="-128"/>
              <a:ea typeface="ＭＳ ゴシック" pitchFamily="49" charset="-128"/>
            </a:rPr>
            <a:t>　充当可能基金は、増加しているものの、下仁田南牧医療事務組合へ負担金の増により、財政調整基金を取り崩さざるを得なくなる可能性があり、減少していくことも考えられる。</a:t>
          </a:r>
        </a:p>
        <a:p>
          <a:r>
            <a:rPr kumimoji="1" lang="ja-JP" altLang="en-US" sz="1100">
              <a:latin typeface="ＭＳ ゴシック" pitchFamily="49" charset="-128"/>
              <a:ea typeface="ＭＳ ゴシック" pitchFamily="49" charset="-128"/>
            </a:rPr>
            <a:t>　基準財政需要額算入見込額については、平成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～令和３年度の地方債で、過疎債の借入れが大きくなるため、今後増額となる見通しである。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群馬県下仁田町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百万円の増となったことが大きな要因であり、この他減債基金が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・財政規模に対する財政調整基金の残額比率は、全国的に見ても低いほうであり、町財政から考えると積み増しは難しいが、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憶円の維持を目標としてさらなる積み増しを図っていきたい。また、特定目的基金については、公共施設等の老朽化に対するための基金を設立するなど、使途を明確にした基金運営を行っていく予定である。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・下仁田町公共施設等整備基金：ガス事業清算による繰入金を原資として設置。公共施設等の整備に要する経費に充当する。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・ねぎとこんにゃく下仁田奨学金事業基金：町独自の施策である奨学金事業の原資として積み立て。毎年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百万円の積み立てを目標としている。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・ふるさと下仁田応援基金：ふるさと寄付金の受け皿として設置。当年度の寄付金を積み立て、翌年度に全額事業充当を基本とする。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・下仁田町都市計画区域公共施設等整備基金：従前の都市計画事業基金に替えて設置。都市計画区域内で行う公共施設等の整備に要する経費に充当する。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・下仁田町森林環境譲与税基金：国から譲与される森林環境譲与税を積み立て、森林の整備などに要する経費に充当する。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・下仁田町公共施設等整備基金：新たな積み立てを行わず、公共施設等の整備に要する経費に充当するするため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百万円取り崩したため減少となった。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・ねぎとこんにゃく下仁田奨学金事業基金：原資となる寄附金の増加により、積立額が取り崩し額を上回ったことから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・ふるさと下仁田応援基金：前年度の寄付金を積み立てて翌年度に全額事業充当をしているが、令和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年度より寄付金が増加したことと、新型コロナウイルス感染拡大の影響で充当事業が一部執行出来なかったことにより、積立額が取り崩し額を上回ったため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・下仁田町都市計画区域公共施設等整備基金：増減はない状況である。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・下仁田町森林環境譲与税基金：原資となる国から譲与される森林環境譲与税は前年度とほぼ同額であったが、積立額が取り崩し額を上回ったことから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・下仁田町公共施設等整備基金：運用益以外の新たな積立は発生しないので、公共施設等の整備など計画的な事業実施を行い、その財源として使用。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・ねぎとこんにゃく下仁田奨学金事業基金：事業実施の状況にもよるが、年度末残額が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億円になるように積立を行っていく。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・ふるさと応援寄付金：当年度の寄付金を積み立て、翌年度に事業充当という運用を続けていく。目標額の設定は無し。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・下仁田町都市計画区域公共施設等整備基金：都市計画区域内で行う公共施設等の整備など計画的な事業実施を行い、その財源として使用。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・下仁田町森林環境譲与税基金：森林の整備などに要する経費に使用。目標額の設定は無し。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・地方交付税の増等により、取り崩し額をすることなく積立てることが出来たため増加となっている。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年の予算作成時、残額が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億円を割るような状況となった事から、行財政改革を徹底し、基金残額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億円以上の水準を保つように町運営を行っており、今後も不測の事態に備え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億円を下回ることのないような運営を行っていく。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・令和３年度のみの措置として普通交付税に算定された臨時財政対策債振替相当額を全額積立てたことにより増加となっている。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・現状では減債基金を取り崩す償還はないが、今後繰り上げ償還が発生した際などに取り崩しを考える。また、基本的に積み増しは考えていない。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・臨時財政対策債振替相当額分については、令和３年度許可の臨時財政対策債の元金の償還が始まる令和７年度から償還終了まで毎年取り崩し、同債の償還に充てていく予定である。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82A56A4-0F50-4180-8D45-E852F32805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AB6ABB8-E185-4637-8419-5C9C09A31C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93B6BF5-61DB-4CE0-B545-BD6C943AA2A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3ECF84A-B68B-4E4A-92DB-AF848FF0B71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25C90EE-E04B-4C5F-9E9E-94C9769BFDF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27BBCEA-7B53-4AEC-8929-7FEA561670D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5324114-ACD9-4B52-84D2-6710AA297C9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D21E9A1-DA18-46B7-A1E7-6C436910E63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241676B-3924-40AB-82F9-033576D520F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31594EF-82D4-40E9-9856-B034026C851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2E4C0F8-8288-4EB0-941A-8C1DF9D1164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80D79C8-F982-4C4B-B63B-9023E5D6F4C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6,782
6,740
188.38
5,834,617
5,723,961
102,206
3,739,944
5,102,498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EE5BDC3-95A3-4AAF-B648-7E85955F046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A85BE08-8924-4778-8B6B-7C8A2726B82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D9AB8C7-B57C-4A0E-A9A6-971FE57C639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5D3FF5E-D814-4518-9812-2D58534D3DD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4891125-BAD4-4938-9D85-43E05D2F2A0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8F41F2C-982D-4416-8964-A8AFC3E2B4A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53522A0-F36E-44EB-B8F1-BC629C472BD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B34FE7A-2A40-4B29-A07E-517D050108D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CDD9A8C-B38D-4BB8-AD48-0867BF86A29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7BFDD79-4B8C-4F12-A9B1-2CBA2969466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6CA6C7E-5AF1-4219-9161-F8D5A8EF839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C38010B-CD0D-4DFC-9BE3-B5E62448104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9BD62CF-E86A-479E-BB95-31E9D32AB7F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6489809-EE54-4801-8A4F-A8C3FDEE2B3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B485F0C-2982-4FD6-9E9D-D38324F24F7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4C6CA59-68F6-43E1-BDF1-CD1567DC8D1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9ED5218-0570-4C40-9927-582DBDBA5F7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7A8000D-977E-4A83-BCAC-D75FCF573D4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208C302-B495-4F30-86BD-663DCEC40EE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3443E35C-FEEC-4558-81F6-C64DC1CB145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ABD256AC-4D41-4D90-9788-40EC9647586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345DDB14-BB8E-4E4D-95AC-704B107B1EB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34CE4777-F3DF-4730-90A3-FAB6B9D8DE8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9FBC3C0-B836-43DD-962B-32C6DD3BA50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641BCD24-4C05-49D0-B6F3-8A31739AC06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F7E0520-9C53-41B8-879C-8831AFED271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497AAE8-D14C-4DEF-A561-01B48F6EB5C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E790F10-CF3C-4876-AC12-6FC5F2E41DD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328CD99-D5BD-480C-89A4-F5587451D6C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C0FD40BF-6C58-456C-94BE-5DB1381B503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C120831-894A-43E9-8F3B-EBA84C1F106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ED0C5D0-6509-4FCB-AA0E-4CED6D55192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F70B5AF1-A8C8-4277-AE91-AAB4CA7EA6D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9DF43E07-8DC2-4905-AF12-0404AE949DE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691BC8A-3550-4D05-B06C-C31110D5962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対前年度比で</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ポイントの増となり、類似団体と比較し依然高い水準となっている。これは公会計における固定資産</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台帳</a:t>
          </a:r>
          <a:r>
            <a:rPr kumimoji="1" lang="ja-JP" altLang="en-US" sz="1100">
              <a:latin typeface="ＭＳ Ｐゴシック" panose="020B0600070205080204" pitchFamily="50" charset="-128"/>
              <a:ea typeface="ＭＳ Ｐゴシック" panose="020B0600070205080204" pitchFamily="50" charset="-128"/>
            </a:rPr>
            <a:t>整備で、道路や防火水槽などの期首残額を備忘価格の</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円にしていることが大きな要因ではあるが、各施設ごとに適正な管理計画を立てていく方針である。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114FDF37-E400-42E8-83B2-59B0336733D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B510D62-1FA9-46AA-AE57-B7CCFF72674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65723049-81E6-4183-88B9-B1F063CF87F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BB2C023B-092D-4B92-9875-0463C6917B91}"/>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6CDE72FB-BD4B-42A5-B4CB-37CE0217468D}"/>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917B5E30-0517-4319-A186-BD34A70784ED}"/>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7515D32A-A538-4F1B-9EF6-1C769965E0DD}"/>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18CC325D-B2A6-4F99-8767-E1466D79C693}"/>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3BC37EC0-AE2D-4EB3-A140-25D1C13A241A}"/>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8A688D93-667F-456E-9D1A-E7498B84D66E}"/>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18A2EBF0-FF21-4536-9C0B-11227020B5C3}"/>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F429829E-B9BC-413F-A163-15132D18BAF4}"/>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AD352877-BCDF-4133-B21B-64C9FE15231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3BC6964E-FDB2-4343-B2D4-38E2F236257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5C3C8830-4644-4E00-832A-DB7D1251C69A}"/>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F690E4D0-5278-42E2-91D1-4DCDC9650C6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65" name="直線コネクタ 64">
          <a:extLst>
            <a:ext uri="{FF2B5EF4-FFF2-40B4-BE49-F238E27FC236}">
              <a16:creationId xmlns:a16="http://schemas.microsoft.com/office/drawing/2014/main" id="{4885589E-E04D-4A2E-9711-8801CC0B653D}"/>
            </a:ext>
          </a:extLst>
        </xdr:cNvPr>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a:extLst>
            <a:ext uri="{FF2B5EF4-FFF2-40B4-BE49-F238E27FC236}">
              <a16:creationId xmlns:a16="http://schemas.microsoft.com/office/drawing/2014/main" id="{6DCC3069-8C9D-4ED0-90AC-9DFC9D17A422}"/>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a:extLst>
            <a:ext uri="{FF2B5EF4-FFF2-40B4-BE49-F238E27FC236}">
              <a16:creationId xmlns:a16="http://schemas.microsoft.com/office/drawing/2014/main" id="{E1E1780E-B294-4CB4-8CC2-66A46AE2FE7C}"/>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68" name="有形固定資産減価償却率最大値テキスト">
          <a:extLst>
            <a:ext uri="{FF2B5EF4-FFF2-40B4-BE49-F238E27FC236}">
              <a16:creationId xmlns:a16="http://schemas.microsoft.com/office/drawing/2014/main" id="{A6AF0235-F09E-4636-8F07-9780DB1975AA}"/>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69" name="直線コネクタ 68">
          <a:extLst>
            <a:ext uri="{FF2B5EF4-FFF2-40B4-BE49-F238E27FC236}">
              <a16:creationId xmlns:a16="http://schemas.microsoft.com/office/drawing/2014/main" id="{CB9DA039-E650-4CD8-BF74-E59451284DF3}"/>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31449</xdr:rowOff>
    </xdr:from>
    <xdr:ext cx="405111" cy="259045"/>
    <xdr:sp macro="" textlink="">
      <xdr:nvSpPr>
        <xdr:cNvPr id="70" name="有形固定資産減価償却率平均値テキスト">
          <a:extLst>
            <a:ext uri="{FF2B5EF4-FFF2-40B4-BE49-F238E27FC236}">
              <a16:creationId xmlns:a16="http://schemas.microsoft.com/office/drawing/2014/main" id="{7FA6A04E-48AD-42BD-960F-87C8B2AC9200}"/>
            </a:ext>
          </a:extLst>
        </xdr:cNvPr>
        <xdr:cNvSpPr txBox="1"/>
      </xdr:nvSpPr>
      <xdr:spPr>
        <a:xfrm>
          <a:off x="4813300" y="5946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1" name="フローチャート: 判断 70">
          <a:extLst>
            <a:ext uri="{FF2B5EF4-FFF2-40B4-BE49-F238E27FC236}">
              <a16:creationId xmlns:a16="http://schemas.microsoft.com/office/drawing/2014/main" id="{9FB8CD5C-06E5-47A5-A47F-3873BA548D27}"/>
            </a:ext>
          </a:extLst>
        </xdr:cNvPr>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72" name="フローチャート: 判断 71">
          <a:extLst>
            <a:ext uri="{FF2B5EF4-FFF2-40B4-BE49-F238E27FC236}">
              <a16:creationId xmlns:a16="http://schemas.microsoft.com/office/drawing/2014/main" id="{B02EA978-4B0D-4B7D-954B-320C85E1B5B6}"/>
            </a:ext>
          </a:extLst>
        </xdr:cNvPr>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a:extLst>
            <a:ext uri="{FF2B5EF4-FFF2-40B4-BE49-F238E27FC236}">
              <a16:creationId xmlns:a16="http://schemas.microsoft.com/office/drawing/2014/main" id="{5926DAC2-2408-416A-BD39-8EF9AEA7D16A}"/>
            </a:ext>
          </a:extLst>
        </xdr:cNvPr>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4" name="フローチャート: 判断 73">
          <a:extLst>
            <a:ext uri="{FF2B5EF4-FFF2-40B4-BE49-F238E27FC236}">
              <a16:creationId xmlns:a16="http://schemas.microsoft.com/office/drawing/2014/main" id="{64D5FC22-667F-438C-9946-77CCEF10560E}"/>
            </a:ext>
          </a:extLst>
        </xdr:cNvPr>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5" name="フローチャート: 判断 74">
          <a:extLst>
            <a:ext uri="{FF2B5EF4-FFF2-40B4-BE49-F238E27FC236}">
              <a16:creationId xmlns:a16="http://schemas.microsoft.com/office/drawing/2014/main" id="{B1F3E0B4-0A01-4C0D-AF90-4DD1FF05AAE1}"/>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8BF555D-97ED-4A26-BA06-66ED6CFDF6E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F7C0F6F3-9423-49A4-917C-53474A7FB8B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D7912E34-B0D9-466A-A934-E143339D874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39B6B747-6EDD-4F21-A9FB-15D80FB8581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CB3E230-46C5-43E9-84C2-D88A629668C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170497</xdr:rowOff>
    </xdr:from>
    <xdr:to>
      <xdr:col>23</xdr:col>
      <xdr:colOff>136525</xdr:colOff>
      <xdr:row>32</xdr:row>
      <xdr:rowOff>100647</xdr:rowOff>
    </xdr:to>
    <xdr:sp macro="" textlink="">
      <xdr:nvSpPr>
        <xdr:cNvPr id="81" name="楕円 80">
          <a:extLst>
            <a:ext uri="{FF2B5EF4-FFF2-40B4-BE49-F238E27FC236}">
              <a16:creationId xmlns:a16="http://schemas.microsoft.com/office/drawing/2014/main" id="{E13BE6B2-0D37-4565-B5AC-FEEB9859EE56}"/>
            </a:ext>
          </a:extLst>
        </xdr:cNvPr>
        <xdr:cNvSpPr/>
      </xdr:nvSpPr>
      <xdr:spPr>
        <a:xfrm>
          <a:off x="4711700" y="625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148924</xdr:rowOff>
    </xdr:from>
    <xdr:ext cx="405111" cy="259045"/>
    <xdr:sp macro="" textlink="">
      <xdr:nvSpPr>
        <xdr:cNvPr id="82" name="有形固定資産減価償却率該当値テキスト">
          <a:extLst>
            <a:ext uri="{FF2B5EF4-FFF2-40B4-BE49-F238E27FC236}">
              <a16:creationId xmlns:a16="http://schemas.microsoft.com/office/drawing/2014/main" id="{0BD0891F-DBD6-46BC-91D3-921DF78074AA}"/>
            </a:ext>
          </a:extLst>
        </xdr:cNvPr>
        <xdr:cNvSpPr txBox="1"/>
      </xdr:nvSpPr>
      <xdr:spPr>
        <a:xfrm>
          <a:off x="4813300" y="623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166899</xdr:rowOff>
    </xdr:from>
    <xdr:to>
      <xdr:col>19</xdr:col>
      <xdr:colOff>187325</xdr:colOff>
      <xdr:row>32</xdr:row>
      <xdr:rowOff>97049</xdr:rowOff>
    </xdr:to>
    <xdr:sp macro="" textlink="">
      <xdr:nvSpPr>
        <xdr:cNvPr id="83" name="楕円 82">
          <a:extLst>
            <a:ext uri="{FF2B5EF4-FFF2-40B4-BE49-F238E27FC236}">
              <a16:creationId xmlns:a16="http://schemas.microsoft.com/office/drawing/2014/main" id="{D08944CF-A63D-4DD4-A1A4-A0D34EE9BF29}"/>
            </a:ext>
          </a:extLst>
        </xdr:cNvPr>
        <xdr:cNvSpPr/>
      </xdr:nvSpPr>
      <xdr:spPr>
        <a:xfrm>
          <a:off x="4000500" y="625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46249</xdr:rowOff>
    </xdr:from>
    <xdr:to>
      <xdr:col>23</xdr:col>
      <xdr:colOff>85725</xdr:colOff>
      <xdr:row>32</xdr:row>
      <xdr:rowOff>49847</xdr:rowOff>
    </xdr:to>
    <xdr:cxnSp macro="">
      <xdr:nvCxnSpPr>
        <xdr:cNvPr id="84" name="直線コネクタ 83">
          <a:extLst>
            <a:ext uri="{FF2B5EF4-FFF2-40B4-BE49-F238E27FC236}">
              <a16:creationId xmlns:a16="http://schemas.microsoft.com/office/drawing/2014/main" id="{334A2E5D-CB27-42CB-A00B-61AA8F27E0A7}"/>
            </a:ext>
          </a:extLst>
        </xdr:cNvPr>
        <xdr:cNvCxnSpPr/>
      </xdr:nvCxnSpPr>
      <xdr:spPr>
        <a:xfrm>
          <a:off x="4051300" y="6304174"/>
          <a:ext cx="7112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4445</xdr:rowOff>
    </xdr:from>
    <xdr:to>
      <xdr:col>15</xdr:col>
      <xdr:colOff>187325</xdr:colOff>
      <xdr:row>32</xdr:row>
      <xdr:rowOff>106045</xdr:rowOff>
    </xdr:to>
    <xdr:sp macro="" textlink="">
      <xdr:nvSpPr>
        <xdr:cNvPr id="85" name="楕円 84">
          <a:extLst>
            <a:ext uri="{FF2B5EF4-FFF2-40B4-BE49-F238E27FC236}">
              <a16:creationId xmlns:a16="http://schemas.microsoft.com/office/drawing/2014/main" id="{2F1F5DD9-F238-42E5-9520-9B08B65EBAEA}"/>
            </a:ext>
          </a:extLst>
        </xdr:cNvPr>
        <xdr:cNvSpPr/>
      </xdr:nvSpPr>
      <xdr:spPr>
        <a:xfrm>
          <a:off x="3238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46249</xdr:rowOff>
    </xdr:from>
    <xdr:to>
      <xdr:col>19</xdr:col>
      <xdr:colOff>136525</xdr:colOff>
      <xdr:row>32</xdr:row>
      <xdr:rowOff>55245</xdr:rowOff>
    </xdr:to>
    <xdr:cxnSp macro="">
      <xdr:nvCxnSpPr>
        <xdr:cNvPr id="86" name="直線コネクタ 85">
          <a:extLst>
            <a:ext uri="{FF2B5EF4-FFF2-40B4-BE49-F238E27FC236}">
              <a16:creationId xmlns:a16="http://schemas.microsoft.com/office/drawing/2014/main" id="{6975BA72-ECC1-4468-8973-81F308AF45E7}"/>
            </a:ext>
          </a:extLst>
        </xdr:cNvPr>
        <xdr:cNvCxnSpPr/>
      </xdr:nvCxnSpPr>
      <xdr:spPr>
        <a:xfrm flipV="1">
          <a:off x="3289300" y="6304174"/>
          <a:ext cx="7620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4445</xdr:rowOff>
    </xdr:from>
    <xdr:to>
      <xdr:col>11</xdr:col>
      <xdr:colOff>187325</xdr:colOff>
      <xdr:row>32</xdr:row>
      <xdr:rowOff>106045</xdr:rowOff>
    </xdr:to>
    <xdr:sp macro="" textlink="">
      <xdr:nvSpPr>
        <xdr:cNvPr id="87" name="楕円 86">
          <a:extLst>
            <a:ext uri="{FF2B5EF4-FFF2-40B4-BE49-F238E27FC236}">
              <a16:creationId xmlns:a16="http://schemas.microsoft.com/office/drawing/2014/main" id="{329871C6-1096-499F-A412-4E09B6BECF17}"/>
            </a:ext>
          </a:extLst>
        </xdr:cNvPr>
        <xdr:cNvSpPr/>
      </xdr:nvSpPr>
      <xdr:spPr>
        <a:xfrm>
          <a:off x="2476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55245</xdr:rowOff>
    </xdr:from>
    <xdr:to>
      <xdr:col>15</xdr:col>
      <xdr:colOff>136525</xdr:colOff>
      <xdr:row>32</xdr:row>
      <xdr:rowOff>55245</xdr:rowOff>
    </xdr:to>
    <xdr:cxnSp macro="">
      <xdr:nvCxnSpPr>
        <xdr:cNvPr id="88" name="直線コネクタ 87">
          <a:extLst>
            <a:ext uri="{FF2B5EF4-FFF2-40B4-BE49-F238E27FC236}">
              <a16:creationId xmlns:a16="http://schemas.microsoft.com/office/drawing/2014/main" id="{B56D356F-797A-49B3-8085-6BCF7961F3E6}"/>
            </a:ext>
          </a:extLst>
        </xdr:cNvPr>
        <xdr:cNvCxnSpPr/>
      </xdr:nvCxnSpPr>
      <xdr:spPr>
        <a:xfrm>
          <a:off x="2527300" y="631317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40428</xdr:rowOff>
    </xdr:from>
    <xdr:to>
      <xdr:col>7</xdr:col>
      <xdr:colOff>187325</xdr:colOff>
      <xdr:row>32</xdr:row>
      <xdr:rowOff>142028</xdr:rowOff>
    </xdr:to>
    <xdr:sp macro="" textlink="">
      <xdr:nvSpPr>
        <xdr:cNvPr id="89" name="楕円 88">
          <a:extLst>
            <a:ext uri="{FF2B5EF4-FFF2-40B4-BE49-F238E27FC236}">
              <a16:creationId xmlns:a16="http://schemas.microsoft.com/office/drawing/2014/main" id="{9C1B7BFA-9979-4390-AD01-2B218DD2171C}"/>
            </a:ext>
          </a:extLst>
        </xdr:cNvPr>
        <xdr:cNvSpPr/>
      </xdr:nvSpPr>
      <xdr:spPr>
        <a:xfrm>
          <a:off x="1714500" y="62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55245</xdr:rowOff>
    </xdr:from>
    <xdr:to>
      <xdr:col>11</xdr:col>
      <xdr:colOff>136525</xdr:colOff>
      <xdr:row>32</xdr:row>
      <xdr:rowOff>91228</xdr:rowOff>
    </xdr:to>
    <xdr:cxnSp macro="">
      <xdr:nvCxnSpPr>
        <xdr:cNvPr id="90" name="直線コネクタ 89">
          <a:extLst>
            <a:ext uri="{FF2B5EF4-FFF2-40B4-BE49-F238E27FC236}">
              <a16:creationId xmlns:a16="http://schemas.microsoft.com/office/drawing/2014/main" id="{B98C3B53-96B3-48F8-9683-2521D3681E95}"/>
            </a:ext>
          </a:extLst>
        </xdr:cNvPr>
        <xdr:cNvCxnSpPr/>
      </xdr:nvCxnSpPr>
      <xdr:spPr>
        <a:xfrm flipV="1">
          <a:off x="1765300" y="6313170"/>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87118</xdr:rowOff>
    </xdr:from>
    <xdr:ext cx="405111" cy="259045"/>
    <xdr:sp macro="" textlink="">
      <xdr:nvSpPr>
        <xdr:cNvPr id="91" name="n_1aveValue有形固定資産減価償却率">
          <a:extLst>
            <a:ext uri="{FF2B5EF4-FFF2-40B4-BE49-F238E27FC236}">
              <a16:creationId xmlns:a16="http://schemas.microsoft.com/office/drawing/2014/main" id="{C4AF63CC-4F44-4E14-802B-F6D3F861948E}"/>
            </a:ext>
          </a:extLst>
        </xdr:cNvPr>
        <xdr:cNvSpPr txBox="1"/>
      </xdr:nvSpPr>
      <xdr:spPr>
        <a:xfrm>
          <a:off x="3836044" y="5830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92" name="n_2aveValue有形固定資産減価償却率">
          <a:extLst>
            <a:ext uri="{FF2B5EF4-FFF2-40B4-BE49-F238E27FC236}">
              <a16:creationId xmlns:a16="http://schemas.microsoft.com/office/drawing/2014/main" id="{C2E2EF1C-9FCE-4098-87F6-D25594A94189}"/>
            </a:ext>
          </a:extLst>
        </xdr:cNvPr>
        <xdr:cNvSpPr txBox="1"/>
      </xdr:nvSpPr>
      <xdr:spPr>
        <a:xfrm>
          <a:off x="3086744" y="58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93" name="n_3aveValue有形固定資産減価償却率">
          <a:extLst>
            <a:ext uri="{FF2B5EF4-FFF2-40B4-BE49-F238E27FC236}">
              <a16:creationId xmlns:a16="http://schemas.microsoft.com/office/drawing/2014/main" id="{66B27F74-266E-4112-958D-4C95412A776F}"/>
            </a:ext>
          </a:extLst>
        </xdr:cNvPr>
        <xdr:cNvSpPr txBox="1"/>
      </xdr:nvSpPr>
      <xdr:spPr>
        <a:xfrm>
          <a:off x="2324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4" name="n_4aveValue有形固定資産減価償却率">
          <a:extLst>
            <a:ext uri="{FF2B5EF4-FFF2-40B4-BE49-F238E27FC236}">
              <a16:creationId xmlns:a16="http://schemas.microsoft.com/office/drawing/2014/main" id="{B64FAD04-26C7-477E-96A7-C81CF9E5D504}"/>
            </a:ext>
          </a:extLst>
        </xdr:cNvPr>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88176</xdr:rowOff>
    </xdr:from>
    <xdr:ext cx="405111" cy="259045"/>
    <xdr:sp macro="" textlink="">
      <xdr:nvSpPr>
        <xdr:cNvPr id="95" name="n_1mainValue有形固定資産減価償却率">
          <a:extLst>
            <a:ext uri="{FF2B5EF4-FFF2-40B4-BE49-F238E27FC236}">
              <a16:creationId xmlns:a16="http://schemas.microsoft.com/office/drawing/2014/main" id="{9E34C339-0856-4C22-8348-71E346600526}"/>
            </a:ext>
          </a:extLst>
        </xdr:cNvPr>
        <xdr:cNvSpPr txBox="1"/>
      </xdr:nvSpPr>
      <xdr:spPr>
        <a:xfrm>
          <a:off x="3836044" y="6346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97172</xdr:rowOff>
    </xdr:from>
    <xdr:ext cx="405111" cy="259045"/>
    <xdr:sp macro="" textlink="">
      <xdr:nvSpPr>
        <xdr:cNvPr id="96" name="n_2mainValue有形固定資産減価償却率">
          <a:extLst>
            <a:ext uri="{FF2B5EF4-FFF2-40B4-BE49-F238E27FC236}">
              <a16:creationId xmlns:a16="http://schemas.microsoft.com/office/drawing/2014/main" id="{BD4D88FA-527C-4A8B-8147-1F1D85505C02}"/>
            </a:ext>
          </a:extLst>
        </xdr:cNvPr>
        <xdr:cNvSpPr txBox="1"/>
      </xdr:nvSpPr>
      <xdr:spPr>
        <a:xfrm>
          <a:off x="30867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97172</xdr:rowOff>
    </xdr:from>
    <xdr:ext cx="405111" cy="259045"/>
    <xdr:sp macro="" textlink="">
      <xdr:nvSpPr>
        <xdr:cNvPr id="97" name="n_3mainValue有形固定資産減価償却率">
          <a:extLst>
            <a:ext uri="{FF2B5EF4-FFF2-40B4-BE49-F238E27FC236}">
              <a16:creationId xmlns:a16="http://schemas.microsoft.com/office/drawing/2014/main" id="{0C563A12-40BE-484D-B629-152BF3A42A39}"/>
            </a:ext>
          </a:extLst>
        </xdr:cNvPr>
        <xdr:cNvSpPr txBox="1"/>
      </xdr:nvSpPr>
      <xdr:spPr>
        <a:xfrm>
          <a:off x="23247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133155</xdr:rowOff>
    </xdr:from>
    <xdr:ext cx="405111" cy="259045"/>
    <xdr:sp macro="" textlink="">
      <xdr:nvSpPr>
        <xdr:cNvPr id="98" name="n_4mainValue有形固定資産減価償却率">
          <a:extLst>
            <a:ext uri="{FF2B5EF4-FFF2-40B4-BE49-F238E27FC236}">
              <a16:creationId xmlns:a16="http://schemas.microsoft.com/office/drawing/2014/main" id="{4226B642-CB43-40B6-A8E5-E7A3C18AAF62}"/>
            </a:ext>
          </a:extLst>
        </xdr:cNvPr>
        <xdr:cNvSpPr txBox="1"/>
      </xdr:nvSpPr>
      <xdr:spPr>
        <a:xfrm>
          <a:off x="1562744" y="6391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D836A80C-3AC4-491A-A109-02308EB49E7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E246C5BB-DBA5-4942-A757-3BEF992DD83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4688CFA5-FA51-4CCA-A591-305247B4A7F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7852C672-5699-4574-8A54-6506ED7D9DB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A586E229-CEE3-43FC-9C8E-38A77295346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F7FBE64C-8A5A-4857-9060-75DDE712B1F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4F24C9A1-3AFD-4B28-8958-ABAF5A838D6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307A70F7-2714-4CF7-8A10-1FE7B87D4DF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FECDC7B9-18DA-47AB-BCC0-3D7FFD065F3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5584F4F0-458A-44A0-B3A9-2E2C6D039CD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2D2C6563-2233-47D5-BD79-F893BBDFCFB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1E0F61E6-E2AA-4782-A16D-AE286792B08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229A28C8-6862-4E02-9FC4-F88E3B0DC4C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前年度より</a:t>
          </a:r>
          <a:r>
            <a:rPr kumimoji="1" lang="en-US" altLang="ja-JP" sz="1100">
              <a:latin typeface="ＭＳ Ｐゴシック" panose="020B0600070205080204" pitchFamily="50" charset="-128"/>
              <a:ea typeface="ＭＳ Ｐゴシック" panose="020B0600070205080204" pitchFamily="50" charset="-128"/>
            </a:rPr>
            <a:t>100.5</a:t>
          </a:r>
          <a:r>
            <a:rPr kumimoji="1" lang="ja-JP" altLang="en-US" sz="1100">
              <a:latin typeface="ＭＳ Ｐゴシック" panose="020B0600070205080204" pitchFamily="50" charset="-128"/>
              <a:ea typeface="ＭＳ Ｐゴシック" panose="020B0600070205080204" pitchFamily="50" charset="-128"/>
            </a:rPr>
            <a:t>ポイントの減となったが、類似団体と比較して</a:t>
          </a:r>
          <a:r>
            <a:rPr kumimoji="1" lang="en-US" altLang="ja-JP" sz="1100">
              <a:latin typeface="ＭＳ Ｐゴシック" panose="020B0600070205080204" pitchFamily="50" charset="-128"/>
              <a:ea typeface="ＭＳ Ｐゴシック" panose="020B0600070205080204" pitchFamily="50" charset="-128"/>
            </a:rPr>
            <a:t>68.0</a:t>
          </a:r>
          <a:r>
            <a:rPr kumimoji="1" lang="ja-JP" altLang="en-US" sz="1100">
              <a:latin typeface="ＭＳ Ｐゴシック" panose="020B0600070205080204" pitchFamily="50" charset="-128"/>
              <a:ea typeface="ＭＳ Ｐゴシック" panose="020B0600070205080204" pitchFamily="50" charset="-128"/>
            </a:rPr>
            <a:t>ポイント高い状況となっている。これは将来負担比率（分子が大きい事に影響）・経常収支比率</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分母が小さい事に影響</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ともに類似団体平均より高い事が主要因と考えられる。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334C7697-21D4-4B27-9674-F27610AA3A8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A6EFA40D-8003-4CC0-ADAD-F15710126AA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C25C7950-49FE-4299-80A1-F940A2904CE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C0CD1A49-6CEA-44EE-800B-BCEFA536567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4A68FC4-E68F-4DD6-B041-3756B2B1BE72}"/>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5FBE1635-1B14-411A-B93F-C4B3FBDD7EB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13E02741-5100-4E1E-A9E4-69634D83CF93}"/>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592D7C7F-A8E5-424A-BA70-5307968596E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B098FFF9-9309-44D4-A6E0-4000658CB0C2}"/>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634BEFC5-6D28-441A-AD70-7FBA10AB814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7A42D1-B0EA-42EA-99AD-840141061EF1}"/>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E1983876-F7A1-4A50-8470-3A268D54703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4EE67DC9-68AF-4E68-883A-F1D467E20E3C}"/>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B418D95B-4301-4E2D-8CED-0BB2F099907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EFC047B2-FFEF-4506-B6D2-5593355017C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27" name="直線コネクタ 126">
          <a:extLst>
            <a:ext uri="{FF2B5EF4-FFF2-40B4-BE49-F238E27FC236}">
              <a16:creationId xmlns:a16="http://schemas.microsoft.com/office/drawing/2014/main" id="{F69DAC5F-1E9E-4431-852F-4828FB6DAB66}"/>
            </a:ext>
          </a:extLst>
        </xdr:cNvPr>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28" name="債務償還比率最小値テキスト">
          <a:extLst>
            <a:ext uri="{FF2B5EF4-FFF2-40B4-BE49-F238E27FC236}">
              <a16:creationId xmlns:a16="http://schemas.microsoft.com/office/drawing/2014/main" id="{CA892CAF-3FDA-4FD4-890A-BF812D22C7FD}"/>
            </a:ext>
          </a:extLst>
        </xdr:cNvPr>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29" name="直線コネクタ 128">
          <a:extLst>
            <a:ext uri="{FF2B5EF4-FFF2-40B4-BE49-F238E27FC236}">
              <a16:creationId xmlns:a16="http://schemas.microsoft.com/office/drawing/2014/main" id="{9864C36D-EEF2-4177-922D-A28026FFD201}"/>
            </a:ext>
          </a:extLst>
        </xdr:cNvPr>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392C1723-A828-4B23-BB4E-287C8ED1747C}"/>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5EE3E64F-D340-40C5-850C-F19536D57195}"/>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101405</xdr:rowOff>
    </xdr:from>
    <xdr:ext cx="469744" cy="259045"/>
    <xdr:sp macro="" textlink="">
      <xdr:nvSpPr>
        <xdr:cNvPr id="132" name="債務償還比率平均値テキスト">
          <a:extLst>
            <a:ext uri="{FF2B5EF4-FFF2-40B4-BE49-F238E27FC236}">
              <a16:creationId xmlns:a16="http://schemas.microsoft.com/office/drawing/2014/main" id="{AFEE2BC1-3E4E-482D-90C9-1DF9DF6B6A3B}"/>
            </a:ext>
          </a:extLst>
        </xdr:cNvPr>
        <xdr:cNvSpPr txBox="1"/>
      </xdr:nvSpPr>
      <xdr:spPr>
        <a:xfrm>
          <a:off x="14846300" y="5502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33" name="フローチャート: 判断 132">
          <a:extLst>
            <a:ext uri="{FF2B5EF4-FFF2-40B4-BE49-F238E27FC236}">
              <a16:creationId xmlns:a16="http://schemas.microsoft.com/office/drawing/2014/main" id="{5CD60B56-A709-4CE7-89C0-95E14BEB129D}"/>
            </a:ext>
          </a:extLst>
        </xdr:cNvPr>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34" name="フローチャート: 判断 133">
          <a:extLst>
            <a:ext uri="{FF2B5EF4-FFF2-40B4-BE49-F238E27FC236}">
              <a16:creationId xmlns:a16="http://schemas.microsoft.com/office/drawing/2014/main" id="{99AE3B81-1A29-4418-BC24-5F95F42A5FF9}"/>
            </a:ext>
          </a:extLst>
        </xdr:cNvPr>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35" name="フローチャート: 判断 134">
          <a:extLst>
            <a:ext uri="{FF2B5EF4-FFF2-40B4-BE49-F238E27FC236}">
              <a16:creationId xmlns:a16="http://schemas.microsoft.com/office/drawing/2014/main" id="{7986EF4A-7AE7-48CE-B5B8-7BDACC969990}"/>
            </a:ext>
          </a:extLst>
        </xdr:cNvPr>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36" name="フローチャート: 判断 135">
          <a:extLst>
            <a:ext uri="{FF2B5EF4-FFF2-40B4-BE49-F238E27FC236}">
              <a16:creationId xmlns:a16="http://schemas.microsoft.com/office/drawing/2014/main" id="{42D72529-896A-4418-8631-1A1862097165}"/>
            </a:ext>
          </a:extLst>
        </xdr:cNvPr>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37" name="フローチャート: 判断 136">
          <a:extLst>
            <a:ext uri="{FF2B5EF4-FFF2-40B4-BE49-F238E27FC236}">
              <a16:creationId xmlns:a16="http://schemas.microsoft.com/office/drawing/2014/main" id="{18682A51-13E7-4ECD-B3C0-07CC540A5120}"/>
            </a:ext>
          </a:extLst>
        </xdr:cNvPr>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33AB9757-04CE-43E6-8C66-6327A225DF7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C9104B9E-8DE7-452E-9404-D1A83E74959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1124E2E0-ECD0-4C1D-97D8-6F9D4602230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C16973AD-4EFF-4A43-90A6-5D57E9ECA46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1C3F3E68-4BAF-498D-BED9-2689E399CD9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160091</xdr:rowOff>
    </xdr:from>
    <xdr:to>
      <xdr:col>76</xdr:col>
      <xdr:colOff>73025</xdr:colOff>
      <xdr:row>29</xdr:row>
      <xdr:rowOff>90241</xdr:rowOff>
    </xdr:to>
    <xdr:sp macro="" textlink="">
      <xdr:nvSpPr>
        <xdr:cNvPr id="143" name="楕円 142">
          <a:extLst>
            <a:ext uri="{FF2B5EF4-FFF2-40B4-BE49-F238E27FC236}">
              <a16:creationId xmlns:a16="http://schemas.microsoft.com/office/drawing/2014/main" id="{71A9C95A-35D3-42BC-B0B4-3A89A34797F4}"/>
            </a:ext>
          </a:extLst>
        </xdr:cNvPr>
        <xdr:cNvSpPr/>
      </xdr:nvSpPr>
      <xdr:spPr>
        <a:xfrm>
          <a:off x="14744700" y="573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138518</xdr:rowOff>
    </xdr:from>
    <xdr:ext cx="469744" cy="259045"/>
    <xdr:sp macro="" textlink="">
      <xdr:nvSpPr>
        <xdr:cNvPr id="144" name="債務償還比率該当値テキスト">
          <a:extLst>
            <a:ext uri="{FF2B5EF4-FFF2-40B4-BE49-F238E27FC236}">
              <a16:creationId xmlns:a16="http://schemas.microsoft.com/office/drawing/2014/main" id="{3D13F39C-5B58-404F-8158-BA15F1E794C5}"/>
            </a:ext>
          </a:extLst>
        </xdr:cNvPr>
        <xdr:cNvSpPr txBox="1"/>
      </xdr:nvSpPr>
      <xdr:spPr>
        <a:xfrm>
          <a:off x="14846300" y="571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109185</xdr:rowOff>
    </xdr:from>
    <xdr:to>
      <xdr:col>72</xdr:col>
      <xdr:colOff>123825</xdr:colOff>
      <xdr:row>30</xdr:row>
      <xdr:rowOff>39335</xdr:rowOff>
    </xdr:to>
    <xdr:sp macro="" textlink="">
      <xdr:nvSpPr>
        <xdr:cNvPr id="145" name="楕円 144">
          <a:extLst>
            <a:ext uri="{FF2B5EF4-FFF2-40B4-BE49-F238E27FC236}">
              <a16:creationId xmlns:a16="http://schemas.microsoft.com/office/drawing/2014/main" id="{4DBF9465-91CC-48DD-9A8E-4A7BBECAC13D}"/>
            </a:ext>
          </a:extLst>
        </xdr:cNvPr>
        <xdr:cNvSpPr/>
      </xdr:nvSpPr>
      <xdr:spPr>
        <a:xfrm>
          <a:off x="14033500" y="58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39441</xdr:rowOff>
    </xdr:from>
    <xdr:to>
      <xdr:col>76</xdr:col>
      <xdr:colOff>22225</xdr:colOff>
      <xdr:row>29</xdr:row>
      <xdr:rowOff>159985</xdr:rowOff>
    </xdr:to>
    <xdr:cxnSp macro="">
      <xdr:nvCxnSpPr>
        <xdr:cNvPr id="146" name="直線コネクタ 145">
          <a:extLst>
            <a:ext uri="{FF2B5EF4-FFF2-40B4-BE49-F238E27FC236}">
              <a16:creationId xmlns:a16="http://schemas.microsoft.com/office/drawing/2014/main" id="{889BE693-B5C0-4FB5-875D-673BB8CD580D}"/>
            </a:ext>
          </a:extLst>
        </xdr:cNvPr>
        <xdr:cNvCxnSpPr/>
      </xdr:nvCxnSpPr>
      <xdr:spPr>
        <a:xfrm flipV="1">
          <a:off x="14084300" y="5783016"/>
          <a:ext cx="711200" cy="12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53001</xdr:rowOff>
    </xdr:from>
    <xdr:to>
      <xdr:col>68</xdr:col>
      <xdr:colOff>123825</xdr:colOff>
      <xdr:row>30</xdr:row>
      <xdr:rowOff>154601</xdr:rowOff>
    </xdr:to>
    <xdr:sp macro="" textlink="">
      <xdr:nvSpPr>
        <xdr:cNvPr id="147" name="楕円 146">
          <a:extLst>
            <a:ext uri="{FF2B5EF4-FFF2-40B4-BE49-F238E27FC236}">
              <a16:creationId xmlns:a16="http://schemas.microsoft.com/office/drawing/2014/main" id="{3D7947AD-E1D0-419D-9E8C-220D4467E629}"/>
            </a:ext>
          </a:extLst>
        </xdr:cNvPr>
        <xdr:cNvSpPr/>
      </xdr:nvSpPr>
      <xdr:spPr>
        <a:xfrm>
          <a:off x="13271500" y="59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159985</xdr:rowOff>
    </xdr:from>
    <xdr:to>
      <xdr:col>72</xdr:col>
      <xdr:colOff>73025</xdr:colOff>
      <xdr:row>30</xdr:row>
      <xdr:rowOff>103801</xdr:rowOff>
    </xdr:to>
    <xdr:cxnSp macro="">
      <xdr:nvCxnSpPr>
        <xdr:cNvPr id="148" name="直線コネクタ 147">
          <a:extLst>
            <a:ext uri="{FF2B5EF4-FFF2-40B4-BE49-F238E27FC236}">
              <a16:creationId xmlns:a16="http://schemas.microsoft.com/office/drawing/2014/main" id="{BE185E56-FF1B-4C8C-9F15-F1E1ECA8444E}"/>
            </a:ext>
          </a:extLst>
        </xdr:cNvPr>
        <xdr:cNvCxnSpPr/>
      </xdr:nvCxnSpPr>
      <xdr:spPr>
        <a:xfrm flipV="1">
          <a:off x="13322300" y="5903560"/>
          <a:ext cx="762000" cy="1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159152</xdr:rowOff>
    </xdr:from>
    <xdr:to>
      <xdr:col>64</xdr:col>
      <xdr:colOff>123825</xdr:colOff>
      <xdr:row>31</xdr:row>
      <xdr:rowOff>89302</xdr:rowOff>
    </xdr:to>
    <xdr:sp macro="" textlink="">
      <xdr:nvSpPr>
        <xdr:cNvPr id="149" name="楕円 148">
          <a:extLst>
            <a:ext uri="{FF2B5EF4-FFF2-40B4-BE49-F238E27FC236}">
              <a16:creationId xmlns:a16="http://schemas.microsoft.com/office/drawing/2014/main" id="{33D690EB-4290-423E-B969-6E659AF615F9}"/>
            </a:ext>
          </a:extLst>
        </xdr:cNvPr>
        <xdr:cNvSpPr/>
      </xdr:nvSpPr>
      <xdr:spPr>
        <a:xfrm>
          <a:off x="12509500" y="607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103801</xdr:rowOff>
    </xdr:from>
    <xdr:to>
      <xdr:col>68</xdr:col>
      <xdr:colOff>73025</xdr:colOff>
      <xdr:row>31</xdr:row>
      <xdr:rowOff>38502</xdr:rowOff>
    </xdr:to>
    <xdr:cxnSp macro="">
      <xdr:nvCxnSpPr>
        <xdr:cNvPr id="150" name="直線コネクタ 149">
          <a:extLst>
            <a:ext uri="{FF2B5EF4-FFF2-40B4-BE49-F238E27FC236}">
              <a16:creationId xmlns:a16="http://schemas.microsoft.com/office/drawing/2014/main" id="{CA00F881-6F9E-4E4C-BC67-43F6A66F0C69}"/>
            </a:ext>
          </a:extLst>
        </xdr:cNvPr>
        <xdr:cNvCxnSpPr/>
      </xdr:nvCxnSpPr>
      <xdr:spPr>
        <a:xfrm flipV="1">
          <a:off x="12560300" y="6018826"/>
          <a:ext cx="762000" cy="10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50433</xdr:rowOff>
    </xdr:from>
    <xdr:to>
      <xdr:col>60</xdr:col>
      <xdr:colOff>123825</xdr:colOff>
      <xdr:row>31</xdr:row>
      <xdr:rowOff>152033</xdr:rowOff>
    </xdr:to>
    <xdr:sp macro="" textlink="">
      <xdr:nvSpPr>
        <xdr:cNvPr id="151" name="楕円 150">
          <a:extLst>
            <a:ext uri="{FF2B5EF4-FFF2-40B4-BE49-F238E27FC236}">
              <a16:creationId xmlns:a16="http://schemas.microsoft.com/office/drawing/2014/main" id="{DE767F32-453E-45E8-AFA4-64FDE5E2A812}"/>
            </a:ext>
          </a:extLst>
        </xdr:cNvPr>
        <xdr:cNvSpPr/>
      </xdr:nvSpPr>
      <xdr:spPr>
        <a:xfrm>
          <a:off x="11747500" y="61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38502</xdr:rowOff>
    </xdr:from>
    <xdr:to>
      <xdr:col>64</xdr:col>
      <xdr:colOff>73025</xdr:colOff>
      <xdr:row>31</xdr:row>
      <xdr:rowOff>101233</xdr:rowOff>
    </xdr:to>
    <xdr:cxnSp macro="">
      <xdr:nvCxnSpPr>
        <xdr:cNvPr id="152" name="直線コネクタ 151">
          <a:extLst>
            <a:ext uri="{FF2B5EF4-FFF2-40B4-BE49-F238E27FC236}">
              <a16:creationId xmlns:a16="http://schemas.microsoft.com/office/drawing/2014/main" id="{0E27FA8B-2399-469A-84B6-305196E5793D}"/>
            </a:ext>
          </a:extLst>
        </xdr:cNvPr>
        <xdr:cNvCxnSpPr/>
      </xdr:nvCxnSpPr>
      <xdr:spPr>
        <a:xfrm flipV="1">
          <a:off x="11798300" y="6124977"/>
          <a:ext cx="762000" cy="6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160622</xdr:rowOff>
    </xdr:from>
    <xdr:ext cx="469744" cy="259045"/>
    <xdr:sp macro="" textlink="">
      <xdr:nvSpPr>
        <xdr:cNvPr id="153" name="n_1aveValue債務償還比率">
          <a:extLst>
            <a:ext uri="{FF2B5EF4-FFF2-40B4-BE49-F238E27FC236}">
              <a16:creationId xmlns:a16="http://schemas.microsoft.com/office/drawing/2014/main" id="{29042481-34E5-4234-979B-7C8ABFC84A79}"/>
            </a:ext>
          </a:extLst>
        </xdr:cNvPr>
        <xdr:cNvSpPr txBox="1"/>
      </xdr:nvSpPr>
      <xdr:spPr>
        <a:xfrm>
          <a:off x="13836727" y="55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32712</xdr:rowOff>
    </xdr:from>
    <xdr:ext cx="469744" cy="259045"/>
    <xdr:sp macro="" textlink="">
      <xdr:nvSpPr>
        <xdr:cNvPr id="154" name="n_2aveValue債務償還比率">
          <a:extLst>
            <a:ext uri="{FF2B5EF4-FFF2-40B4-BE49-F238E27FC236}">
              <a16:creationId xmlns:a16="http://schemas.microsoft.com/office/drawing/2014/main" id="{43CE6C86-5C78-466F-8694-313467158B9D}"/>
            </a:ext>
          </a:extLst>
        </xdr:cNvPr>
        <xdr:cNvSpPr txBox="1"/>
      </xdr:nvSpPr>
      <xdr:spPr>
        <a:xfrm>
          <a:off x="13087427" y="560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19998</xdr:rowOff>
    </xdr:from>
    <xdr:ext cx="469744" cy="259045"/>
    <xdr:sp macro="" textlink="">
      <xdr:nvSpPr>
        <xdr:cNvPr id="155" name="n_3aveValue債務償還比率">
          <a:extLst>
            <a:ext uri="{FF2B5EF4-FFF2-40B4-BE49-F238E27FC236}">
              <a16:creationId xmlns:a16="http://schemas.microsoft.com/office/drawing/2014/main" id="{52A5D29E-AEB6-4874-B5E1-80BCD769F066}"/>
            </a:ext>
          </a:extLst>
        </xdr:cNvPr>
        <xdr:cNvSpPr txBox="1"/>
      </xdr:nvSpPr>
      <xdr:spPr>
        <a:xfrm>
          <a:off x="123254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36911</xdr:rowOff>
    </xdr:from>
    <xdr:ext cx="469744" cy="259045"/>
    <xdr:sp macro="" textlink="">
      <xdr:nvSpPr>
        <xdr:cNvPr id="156" name="n_4aveValue債務償還比率">
          <a:extLst>
            <a:ext uri="{FF2B5EF4-FFF2-40B4-BE49-F238E27FC236}">
              <a16:creationId xmlns:a16="http://schemas.microsoft.com/office/drawing/2014/main" id="{396D512C-C7C2-4316-9A42-C85F0146B84E}"/>
            </a:ext>
          </a:extLst>
        </xdr:cNvPr>
        <xdr:cNvSpPr txBox="1"/>
      </xdr:nvSpPr>
      <xdr:spPr>
        <a:xfrm>
          <a:off x="11563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30462</xdr:rowOff>
    </xdr:from>
    <xdr:ext cx="469744" cy="259045"/>
    <xdr:sp macro="" textlink="">
      <xdr:nvSpPr>
        <xdr:cNvPr id="157" name="n_1mainValue債務償還比率">
          <a:extLst>
            <a:ext uri="{FF2B5EF4-FFF2-40B4-BE49-F238E27FC236}">
              <a16:creationId xmlns:a16="http://schemas.microsoft.com/office/drawing/2014/main" id="{B411518F-BA50-456C-A236-ACF6D8B0B12C}"/>
            </a:ext>
          </a:extLst>
        </xdr:cNvPr>
        <xdr:cNvSpPr txBox="1"/>
      </xdr:nvSpPr>
      <xdr:spPr>
        <a:xfrm>
          <a:off x="13836727" y="594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145728</xdr:rowOff>
    </xdr:from>
    <xdr:ext cx="469744" cy="259045"/>
    <xdr:sp macro="" textlink="">
      <xdr:nvSpPr>
        <xdr:cNvPr id="158" name="n_2mainValue債務償還比率">
          <a:extLst>
            <a:ext uri="{FF2B5EF4-FFF2-40B4-BE49-F238E27FC236}">
              <a16:creationId xmlns:a16="http://schemas.microsoft.com/office/drawing/2014/main" id="{CF143B78-C22A-4AA4-B73B-10CC8ACAE91E}"/>
            </a:ext>
          </a:extLst>
        </xdr:cNvPr>
        <xdr:cNvSpPr txBox="1"/>
      </xdr:nvSpPr>
      <xdr:spPr>
        <a:xfrm>
          <a:off x="13087427" y="606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80429</xdr:rowOff>
    </xdr:from>
    <xdr:ext cx="469744" cy="259045"/>
    <xdr:sp macro="" textlink="">
      <xdr:nvSpPr>
        <xdr:cNvPr id="159" name="n_3mainValue債務償還比率">
          <a:extLst>
            <a:ext uri="{FF2B5EF4-FFF2-40B4-BE49-F238E27FC236}">
              <a16:creationId xmlns:a16="http://schemas.microsoft.com/office/drawing/2014/main" id="{79E67B4E-6B14-44C2-9CBD-2A38D36413DC}"/>
            </a:ext>
          </a:extLst>
        </xdr:cNvPr>
        <xdr:cNvSpPr txBox="1"/>
      </xdr:nvSpPr>
      <xdr:spPr>
        <a:xfrm>
          <a:off x="12325427" y="616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143160</xdr:rowOff>
    </xdr:from>
    <xdr:ext cx="469744" cy="259045"/>
    <xdr:sp macro="" textlink="">
      <xdr:nvSpPr>
        <xdr:cNvPr id="160" name="n_4mainValue債務償還比率">
          <a:extLst>
            <a:ext uri="{FF2B5EF4-FFF2-40B4-BE49-F238E27FC236}">
              <a16:creationId xmlns:a16="http://schemas.microsoft.com/office/drawing/2014/main" id="{0A8C4652-3BE4-498D-94E8-01C9BA90495C}"/>
            </a:ext>
          </a:extLst>
        </xdr:cNvPr>
        <xdr:cNvSpPr txBox="1"/>
      </xdr:nvSpPr>
      <xdr:spPr>
        <a:xfrm>
          <a:off x="11563427" y="62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9143CED3-234B-439D-89CC-395719D2660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D01B84F3-13C9-4A2A-B042-1D135E29689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5A477C8-235F-49CC-A58D-E4B182BDA66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20365EB-92AE-4CE7-9A2A-3F175B3BCB8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33ABF462-51FC-4E74-AFC3-6B11EF45282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47B9FC16-7CAA-4B13-965D-674DD25E347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BF580F2-D9BA-463D-AC51-0B740696A9C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B596FA3-0E76-4BF2-9AF6-4C4E0E04D21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ED91916-27D4-4FF9-BF2C-45DCBADA802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D5F2DD7-C599-4527-9AA6-79603F48631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9D0718-2C5B-4265-AF78-7B684D07BF2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9805FC6-0C86-4509-A56A-4F5F67F853A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6B6714D-DE72-4911-B754-ECB370069E6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E641B2D-4165-4C5A-A9B1-E5D6981D36F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BF44EB1-C80D-4B3D-BBA6-C91FC0D8090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2103E97-D05F-43AB-BCC2-F7843392FFA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6,782
6,740
188.38
5,834,617
5,723,961
102,206
3,739,944
5,102,498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6E93FAB-1C59-4D49-BC7C-F39011E9087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944200C-387B-4335-B68B-01A76D23EF4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5C5CD62-A766-4F98-8692-07E30FDA378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6AE136F-4D2F-4400-8794-889B9C26E64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2FA8E55-EC68-4591-A3EC-9A872030542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525CA4A-9169-4A2A-9280-6294941300D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5F37EBD-B23E-49EE-A098-D544763841A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CE07DC1-15A5-43B0-B199-29A6A4DF8F7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017BD2F-3CBB-4BC5-B74F-4D7633802E7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B0AD46E-F12F-4F3C-9D32-FECCD270838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403C341-C7AA-46D7-96C8-17C4A4E6913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E1CF69C-7922-4DC3-BC07-223F504D1C3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08443AF-CF5A-4B92-8CCA-0D5027F81EE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E329CAB-B027-4C78-BFF2-94600D7C9CE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7C34B46-2D66-4C26-8A4E-25440F420D7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1EE4CB7-E940-42D5-8B23-61CF6644CB3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1AF2859-472B-4303-9AEA-15C9A043BC8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0E24EAD-A9DE-410A-903F-6B726558FF2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73BABA2-62FC-4727-B874-D668E71B5CC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57F8054-3D21-45EB-8781-3D4396F7E2A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C0F9E4D-5DA6-47A6-AD19-17DAAAB8872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BF128CB-76DE-4D6B-B8FE-ABDADDA7B39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ACDFB19-D603-4E12-BA68-A6AE919361F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B98FB4B-8B5F-4257-87B1-5B1C343AE16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C6C393C-028D-4930-8757-BF83A0D2618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2D718E2-7FC5-43C0-B3D2-7EC4A0B4F75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2B9973A-A114-4F46-A7BB-86141817BB7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E15AD68-1F4F-48A5-A54D-4F839DBAB35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7280333-8383-49DC-9C59-19EFDEC9D31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61D041D-6A54-40BE-9691-8F98569FD17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C8891A6-644D-4BC9-B798-254DE6E1CC2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9AF03BD-A9C8-4F4D-9B46-D244F23625B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C07514C-F72D-4100-A0CC-B456D4F97E2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700FEBF-B717-492F-A43F-096F1223C77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97CDFBC-6434-4182-8A91-AAE9AC55E3C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D189617-98AE-40A1-B52C-C8E874C6AF2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6178397-8DD8-4803-BB76-FD1FEB62719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EE47489-36CF-431A-8627-1A7E79AFCE0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1BEB225-E156-49A3-A6E3-BB376619246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805027E-8AC7-45D1-945A-A5A014F54C9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4837C9D-E6EE-439A-8A1E-21076D95C34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9B6127B-7A81-49A4-90B1-FE59DE190631}"/>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B1B02C6-2FC5-4BD4-B783-E470C453A9A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E85FC50-B0D2-4838-A67D-0CC81D0E75E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E7DC212-9E32-446D-A25A-9DD34E617F6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002E52C9-546A-4D0A-8336-5B24D3A9EDD7}"/>
            </a:ext>
          </a:extLst>
        </xdr:cNvPr>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637402CC-77F6-4AD7-9353-9078B2C6BFE8}"/>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3FE7C4B7-3673-4873-80E8-0F2AFC9F0AB8}"/>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001D462A-61B7-4824-B0A7-811E61995222}"/>
            </a:ext>
          </a:extLst>
        </xdr:cNvPr>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7213CEFE-FB95-442D-B81E-2FE9EDF43F84}"/>
            </a:ext>
          </a:extLst>
        </xdr:cNvPr>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84472</xdr:rowOff>
    </xdr:from>
    <xdr:ext cx="405111" cy="259045"/>
    <xdr:sp macro="" textlink="">
      <xdr:nvSpPr>
        <xdr:cNvPr id="62" name="【道路】&#10;有形固定資産減価償却率平均値テキスト">
          <a:extLst>
            <a:ext uri="{FF2B5EF4-FFF2-40B4-BE49-F238E27FC236}">
              <a16:creationId xmlns:a16="http://schemas.microsoft.com/office/drawing/2014/main" id="{BE2EB39B-4A74-4B3F-A341-DBBD3020F5F6}"/>
            </a:ext>
          </a:extLst>
        </xdr:cNvPr>
        <xdr:cNvSpPr txBox="1"/>
      </xdr:nvSpPr>
      <xdr:spPr>
        <a:xfrm>
          <a:off x="4673600" y="6428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116A95C0-C5A4-48C8-BD82-FCC20D66601E}"/>
            </a:ext>
          </a:extLst>
        </xdr:cNvPr>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08959B85-6E9F-420B-8FBA-8C0263559485}"/>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a:extLst>
            <a:ext uri="{FF2B5EF4-FFF2-40B4-BE49-F238E27FC236}">
              <a16:creationId xmlns:a16="http://schemas.microsoft.com/office/drawing/2014/main" id="{EE8F4E1E-0443-447C-AB58-C58ECDED493D}"/>
            </a:ext>
          </a:extLst>
        </xdr:cNvPr>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a:extLst>
            <a:ext uri="{FF2B5EF4-FFF2-40B4-BE49-F238E27FC236}">
              <a16:creationId xmlns:a16="http://schemas.microsoft.com/office/drawing/2014/main" id="{35384DEF-5080-4EFE-93A0-B2F373CC8C9A}"/>
            </a:ext>
          </a:extLst>
        </xdr:cNvPr>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a:extLst>
            <a:ext uri="{FF2B5EF4-FFF2-40B4-BE49-F238E27FC236}">
              <a16:creationId xmlns:a16="http://schemas.microsoft.com/office/drawing/2014/main" id="{EA65006C-71B4-4F76-A469-0BC561CBA323}"/>
            </a:ext>
          </a:extLst>
        </xdr:cNvPr>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A8C7079-E759-48A6-AE40-A1DB59E836B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2ED5547-576A-4CEC-B683-18D5799350E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A33C7B8-1483-466E-A08A-B6691265B34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88422C2-4784-4337-9689-C0954E7703F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3C3F57C-3FC5-48C3-8DEF-AF47EC1B32D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13970</xdr:rowOff>
    </xdr:from>
    <xdr:to>
      <xdr:col>24</xdr:col>
      <xdr:colOff>114300</xdr:colOff>
      <xdr:row>41</xdr:row>
      <xdr:rowOff>115570</xdr:rowOff>
    </xdr:to>
    <xdr:sp macro="" textlink="">
      <xdr:nvSpPr>
        <xdr:cNvPr id="73" name="楕円 72">
          <a:extLst>
            <a:ext uri="{FF2B5EF4-FFF2-40B4-BE49-F238E27FC236}">
              <a16:creationId xmlns:a16="http://schemas.microsoft.com/office/drawing/2014/main" id="{53645BA1-6E8F-4A38-AA64-26D27E7DF8F0}"/>
            </a:ext>
          </a:extLst>
        </xdr:cNvPr>
        <xdr:cNvSpPr/>
      </xdr:nvSpPr>
      <xdr:spPr>
        <a:xfrm>
          <a:off x="45847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163847</xdr:rowOff>
    </xdr:from>
    <xdr:ext cx="405111" cy="259045"/>
    <xdr:sp macro="" textlink="">
      <xdr:nvSpPr>
        <xdr:cNvPr id="74" name="【道路】&#10;有形固定資産減価償却率該当値テキスト">
          <a:extLst>
            <a:ext uri="{FF2B5EF4-FFF2-40B4-BE49-F238E27FC236}">
              <a16:creationId xmlns:a16="http://schemas.microsoft.com/office/drawing/2014/main" id="{AF70461F-95D3-4CD4-A0C6-5EE0E52E1AEA}"/>
            </a:ext>
          </a:extLst>
        </xdr:cNvPr>
        <xdr:cNvSpPr txBox="1"/>
      </xdr:nvSpPr>
      <xdr:spPr>
        <a:xfrm>
          <a:off x="4673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105410</xdr:rowOff>
    </xdr:from>
    <xdr:to>
      <xdr:col>20</xdr:col>
      <xdr:colOff>38100</xdr:colOff>
      <xdr:row>42</xdr:row>
      <xdr:rowOff>35560</xdr:rowOff>
    </xdr:to>
    <xdr:sp macro="" textlink="">
      <xdr:nvSpPr>
        <xdr:cNvPr id="75" name="楕円 74">
          <a:extLst>
            <a:ext uri="{FF2B5EF4-FFF2-40B4-BE49-F238E27FC236}">
              <a16:creationId xmlns:a16="http://schemas.microsoft.com/office/drawing/2014/main" id="{2B0E7BB8-5A84-4DB3-BCB8-F9B7A7F9B61B}"/>
            </a:ext>
          </a:extLst>
        </xdr:cNvPr>
        <xdr:cNvSpPr/>
      </xdr:nvSpPr>
      <xdr:spPr>
        <a:xfrm>
          <a:off x="3746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64770</xdr:rowOff>
    </xdr:from>
    <xdr:to>
      <xdr:col>24</xdr:col>
      <xdr:colOff>63500</xdr:colOff>
      <xdr:row>41</xdr:row>
      <xdr:rowOff>156210</xdr:rowOff>
    </xdr:to>
    <xdr:cxnSp macro="">
      <xdr:nvCxnSpPr>
        <xdr:cNvPr id="76" name="直線コネクタ 75">
          <a:extLst>
            <a:ext uri="{FF2B5EF4-FFF2-40B4-BE49-F238E27FC236}">
              <a16:creationId xmlns:a16="http://schemas.microsoft.com/office/drawing/2014/main" id="{ECBB0BD6-A888-487C-9E5E-1F0583F73447}"/>
            </a:ext>
          </a:extLst>
        </xdr:cNvPr>
        <xdr:cNvCxnSpPr/>
      </xdr:nvCxnSpPr>
      <xdr:spPr>
        <a:xfrm flipV="1">
          <a:off x="3797300" y="70942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71120</xdr:rowOff>
    </xdr:from>
    <xdr:to>
      <xdr:col>15</xdr:col>
      <xdr:colOff>101600</xdr:colOff>
      <xdr:row>42</xdr:row>
      <xdr:rowOff>1270</xdr:rowOff>
    </xdr:to>
    <xdr:sp macro="" textlink="">
      <xdr:nvSpPr>
        <xdr:cNvPr id="77" name="楕円 76">
          <a:extLst>
            <a:ext uri="{FF2B5EF4-FFF2-40B4-BE49-F238E27FC236}">
              <a16:creationId xmlns:a16="http://schemas.microsoft.com/office/drawing/2014/main" id="{EEF575F0-2BF2-48C9-A67B-B35346B48533}"/>
            </a:ext>
          </a:extLst>
        </xdr:cNvPr>
        <xdr:cNvSpPr/>
      </xdr:nvSpPr>
      <xdr:spPr>
        <a:xfrm>
          <a:off x="2857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121920</xdr:rowOff>
    </xdr:from>
    <xdr:to>
      <xdr:col>19</xdr:col>
      <xdr:colOff>177800</xdr:colOff>
      <xdr:row>41</xdr:row>
      <xdr:rowOff>156210</xdr:rowOff>
    </xdr:to>
    <xdr:cxnSp macro="">
      <xdr:nvCxnSpPr>
        <xdr:cNvPr id="78" name="直線コネクタ 77">
          <a:extLst>
            <a:ext uri="{FF2B5EF4-FFF2-40B4-BE49-F238E27FC236}">
              <a16:creationId xmlns:a16="http://schemas.microsoft.com/office/drawing/2014/main" id="{0A07573B-3CF7-4F92-A0E6-BE2B88B46816}"/>
            </a:ext>
          </a:extLst>
        </xdr:cNvPr>
        <xdr:cNvCxnSpPr/>
      </xdr:nvCxnSpPr>
      <xdr:spPr>
        <a:xfrm>
          <a:off x="2908300" y="71513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103505</xdr:rowOff>
    </xdr:from>
    <xdr:to>
      <xdr:col>10</xdr:col>
      <xdr:colOff>165100</xdr:colOff>
      <xdr:row>42</xdr:row>
      <xdr:rowOff>33655</xdr:rowOff>
    </xdr:to>
    <xdr:sp macro="" textlink="">
      <xdr:nvSpPr>
        <xdr:cNvPr id="79" name="楕円 78">
          <a:extLst>
            <a:ext uri="{FF2B5EF4-FFF2-40B4-BE49-F238E27FC236}">
              <a16:creationId xmlns:a16="http://schemas.microsoft.com/office/drawing/2014/main" id="{E762E765-2581-4583-AC3D-988857D18907}"/>
            </a:ext>
          </a:extLst>
        </xdr:cNvPr>
        <xdr:cNvSpPr/>
      </xdr:nvSpPr>
      <xdr:spPr>
        <a:xfrm>
          <a:off x="1968500" y="71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121920</xdr:rowOff>
    </xdr:from>
    <xdr:to>
      <xdr:col>15</xdr:col>
      <xdr:colOff>50800</xdr:colOff>
      <xdr:row>41</xdr:row>
      <xdr:rowOff>154305</xdr:rowOff>
    </xdr:to>
    <xdr:cxnSp macro="">
      <xdr:nvCxnSpPr>
        <xdr:cNvPr id="80" name="直線コネクタ 79">
          <a:extLst>
            <a:ext uri="{FF2B5EF4-FFF2-40B4-BE49-F238E27FC236}">
              <a16:creationId xmlns:a16="http://schemas.microsoft.com/office/drawing/2014/main" id="{BAD3C64A-C51A-41A8-AFF1-EB7FBC7CF24D}"/>
            </a:ext>
          </a:extLst>
        </xdr:cNvPr>
        <xdr:cNvCxnSpPr/>
      </xdr:nvCxnSpPr>
      <xdr:spPr>
        <a:xfrm flipV="1">
          <a:off x="2019300" y="71513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139700</xdr:rowOff>
    </xdr:from>
    <xdr:to>
      <xdr:col>6</xdr:col>
      <xdr:colOff>38100</xdr:colOff>
      <xdr:row>42</xdr:row>
      <xdr:rowOff>69850</xdr:rowOff>
    </xdr:to>
    <xdr:sp macro="" textlink="">
      <xdr:nvSpPr>
        <xdr:cNvPr id="81" name="楕円 80">
          <a:extLst>
            <a:ext uri="{FF2B5EF4-FFF2-40B4-BE49-F238E27FC236}">
              <a16:creationId xmlns:a16="http://schemas.microsoft.com/office/drawing/2014/main" id="{2A290F1F-E592-4227-9AB8-4327AB39E968}"/>
            </a:ext>
          </a:extLst>
        </xdr:cNvPr>
        <xdr:cNvSpPr/>
      </xdr:nvSpPr>
      <xdr:spPr>
        <a:xfrm>
          <a:off x="10795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154305</xdr:rowOff>
    </xdr:from>
    <xdr:to>
      <xdr:col>10</xdr:col>
      <xdr:colOff>114300</xdr:colOff>
      <xdr:row>42</xdr:row>
      <xdr:rowOff>19050</xdr:rowOff>
    </xdr:to>
    <xdr:cxnSp macro="">
      <xdr:nvCxnSpPr>
        <xdr:cNvPr id="82" name="直線コネクタ 81">
          <a:extLst>
            <a:ext uri="{FF2B5EF4-FFF2-40B4-BE49-F238E27FC236}">
              <a16:creationId xmlns:a16="http://schemas.microsoft.com/office/drawing/2014/main" id="{47442ACB-1F4F-4F3A-9D5A-03F18B47BB57}"/>
            </a:ext>
          </a:extLst>
        </xdr:cNvPr>
        <xdr:cNvCxnSpPr/>
      </xdr:nvCxnSpPr>
      <xdr:spPr>
        <a:xfrm flipV="1">
          <a:off x="1130300" y="71837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83" name="n_1aveValue【道路】&#10;有形固定資産減価償却率">
          <a:extLst>
            <a:ext uri="{FF2B5EF4-FFF2-40B4-BE49-F238E27FC236}">
              <a16:creationId xmlns:a16="http://schemas.microsoft.com/office/drawing/2014/main" id="{F12623C2-AE82-4804-9DF1-8CB394F64A4B}"/>
            </a:ext>
          </a:extLst>
        </xdr:cNvPr>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135907</xdr:rowOff>
    </xdr:from>
    <xdr:ext cx="405111" cy="259045"/>
    <xdr:sp macro="" textlink="">
      <xdr:nvSpPr>
        <xdr:cNvPr id="84" name="n_2aveValue【道路】&#10;有形固定資産減価償却率">
          <a:extLst>
            <a:ext uri="{FF2B5EF4-FFF2-40B4-BE49-F238E27FC236}">
              <a16:creationId xmlns:a16="http://schemas.microsoft.com/office/drawing/2014/main" id="{F55B0D60-5BC1-487A-B13C-1C35D35B05F7}"/>
            </a:ext>
          </a:extLst>
        </xdr:cNvPr>
        <xdr:cNvSpPr txBox="1"/>
      </xdr:nvSpPr>
      <xdr:spPr>
        <a:xfrm>
          <a:off x="27057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109237</xdr:rowOff>
    </xdr:from>
    <xdr:ext cx="405111" cy="259045"/>
    <xdr:sp macro="" textlink="">
      <xdr:nvSpPr>
        <xdr:cNvPr id="85" name="n_3aveValue【道路】&#10;有形固定資産減価償却率">
          <a:extLst>
            <a:ext uri="{FF2B5EF4-FFF2-40B4-BE49-F238E27FC236}">
              <a16:creationId xmlns:a16="http://schemas.microsoft.com/office/drawing/2014/main" id="{8A3C6519-AC98-479B-A046-6545BB325026}"/>
            </a:ext>
          </a:extLst>
        </xdr:cNvPr>
        <xdr:cNvSpPr txBox="1"/>
      </xdr:nvSpPr>
      <xdr:spPr>
        <a:xfrm>
          <a:off x="1816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69232</xdr:rowOff>
    </xdr:from>
    <xdr:ext cx="405111" cy="259045"/>
    <xdr:sp macro="" textlink="">
      <xdr:nvSpPr>
        <xdr:cNvPr id="86" name="n_4aveValue【道路】&#10;有形固定資産減価償却率">
          <a:extLst>
            <a:ext uri="{FF2B5EF4-FFF2-40B4-BE49-F238E27FC236}">
              <a16:creationId xmlns:a16="http://schemas.microsoft.com/office/drawing/2014/main" id="{E8E6B813-A0E4-47EF-8A15-21CAD3C6DB3B}"/>
            </a:ext>
          </a:extLst>
        </xdr:cNvPr>
        <xdr:cNvSpPr txBox="1"/>
      </xdr:nvSpPr>
      <xdr:spPr>
        <a:xfrm>
          <a:off x="927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26687</xdr:rowOff>
    </xdr:from>
    <xdr:ext cx="405111" cy="259045"/>
    <xdr:sp macro="" textlink="">
      <xdr:nvSpPr>
        <xdr:cNvPr id="87" name="n_1mainValue【道路】&#10;有形固定資産減価償却率">
          <a:extLst>
            <a:ext uri="{FF2B5EF4-FFF2-40B4-BE49-F238E27FC236}">
              <a16:creationId xmlns:a16="http://schemas.microsoft.com/office/drawing/2014/main" id="{214B6940-8789-416B-B415-163FF1007509}"/>
            </a:ext>
          </a:extLst>
        </xdr:cNvPr>
        <xdr:cNvSpPr txBox="1"/>
      </xdr:nvSpPr>
      <xdr:spPr>
        <a:xfrm>
          <a:off x="3582044"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163847</xdr:rowOff>
    </xdr:from>
    <xdr:ext cx="405111" cy="259045"/>
    <xdr:sp macro="" textlink="">
      <xdr:nvSpPr>
        <xdr:cNvPr id="88" name="n_2mainValue【道路】&#10;有形固定資産減価償却率">
          <a:extLst>
            <a:ext uri="{FF2B5EF4-FFF2-40B4-BE49-F238E27FC236}">
              <a16:creationId xmlns:a16="http://schemas.microsoft.com/office/drawing/2014/main" id="{CDC56060-FBC8-4FB4-AF52-0878B4BA065F}"/>
            </a:ext>
          </a:extLst>
        </xdr:cNvPr>
        <xdr:cNvSpPr txBox="1"/>
      </xdr:nvSpPr>
      <xdr:spPr>
        <a:xfrm>
          <a:off x="2705744"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24782</xdr:rowOff>
    </xdr:from>
    <xdr:ext cx="405111" cy="259045"/>
    <xdr:sp macro="" textlink="">
      <xdr:nvSpPr>
        <xdr:cNvPr id="89" name="n_3mainValue【道路】&#10;有形固定資産減価償却率">
          <a:extLst>
            <a:ext uri="{FF2B5EF4-FFF2-40B4-BE49-F238E27FC236}">
              <a16:creationId xmlns:a16="http://schemas.microsoft.com/office/drawing/2014/main" id="{3191D266-16E2-4AD6-9624-65E6486CF1A7}"/>
            </a:ext>
          </a:extLst>
        </xdr:cNvPr>
        <xdr:cNvSpPr txBox="1"/>
      </xdr:nvSpPr>
      <xdr:spPr>
        <a:xfrm>
          <a:off x="1816744"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60977</xdr:rowOff>
    </xdr:from>
    <xdr:ext cx="405111" cy="259045"/>
    <xdr:sp macro="" textlink="">
      <xdr:nvSpPr>
        <xdr:cNvPr id="90" name="n_4mainValue【道路】&#10;有形固定資産減価償却率">
          <a:extLst>
            <a:ext uri="{FF2B5EF4-FFF2-40B4-BE49-F238E27FC236}">
              <a16:creationId xmlns:a16="http://schemas.microsoft.com/office/drawing/2014/main" id="{E093A63E-FE58-41D0-801C-1A5DF950A710}"/>
            </a:ext>
          </a:extLst>
        </xdr:cNvPr>
        <xdr:cNvSpPr txBox="1"/>
      </xdr:nvSpPr>
      <xdr:spPr>
        <a:xfrm>
          <a:off x="927744"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B9F5B994-9CCF-4216-ADBB-4096CC98804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0C0FEFE-F8B0-4DE8-BF5F-F6FA6EE5350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4852993B-52B2-421B-9B5E-03173C91206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D704C15-B518-47FF-8E25-E30639C7B59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4050EE02-5E30-47F9-B56E-E4883BAFE56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BB61930B-9BF0-4390-9623-2617B418D1A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B9C0AFDD-E53B-4F2D-94D9-6C819FB869B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5EDAC288-AF21-4955-875F-2B1D4D38EAC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CFCBFC73-71C4-4C24-A40D-150BAD87FB6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B47FED8-CC97-47D1-8A8F-C62605E2C54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1BE11946-F1BF-4E23-9E29-175FDAD50FE8}"/>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6EB53A95-FD31-447C-99CF-85D959440815}"/>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132F97FD-9AD6-42CC-A4E8-6093BC399B1D}"/>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B0680E6-4D26-4B0A-8942-7A5949E4A5F1}"/>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F7509F71-3542-4125-8ED0-49936EB1A946}"/>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1BC98387-46F4-4507-B34F-932FD45EAAD1}"/>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77D1A522-9D0E-4763-A282-DD6FF6484018}"/>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59886956-1924-4575-AA9F-6B8396416FA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854ACE51-FDC5-46A3-80F7-334EF586A143}"/>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4C794A13-E24E-4AA6-A2E6-4FC1454C6298}"/>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62CA222D-ABD5-4D52-BC2C-A72B2D22D4C5}"/>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A1CF7B71-56A1-459C-A35B-CB22E276BB0C}"/>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A1C5D704-8257-4A4D-AECF-E49E3EC45B4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41114802-56A0-4C55-B751-9EACCD5CA23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8E12205D-36E1-4828-88DC-F33A1805F58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a:extLst>
            <a:ext uri="{FF2B5EF4-FFF2-40B4-BE49-F238E27FC236}">
              <a16:creationId xmlns:a16="http://schemas.microsoft.com/office/drawing/2014/main" id="{61D0876F-E362-46D4-A681-5F89D0C3A43E}"/>
            </a:ext>
          </a:extLst>
        </xdr:cNvPr>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a:extLst>
            <a:ext uri="{FF2B5EF4-FFF2-40B4-BE49-F238E27FC236}">
              <a16:creationId xmlns:a16="http://schemas.microsoft.com/office/drawing/2014/main" id="{C53F46E8-28CC-421F-974A-37E624DB85F1}"/>
            </a:ext>
          </a:extLst>
        </xdr:cNvPr>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a:extLst>
            <a:ext uri="{FF2B5EF4-FFF2-40B4-BE49-F238E27FC236}">
              <a16:creationId xmlns:a16="http://schemas.microsoft.com/office/drawing/2014/main" id="{BEE38F8D-9FC7-4567-AD79-2A2AAFF05B09}"/>
            </a:ext>
          </a:extLst>
        </xdr:cNvPr>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a:extLst>
            <a:ext uri="{FF2B5EF4-FFF2-40B4-BE49-F238E27FC236}">
              <a16:creationId xmlns:a16="http://schemas.microsoft.com/office/drawing/2014/main" id="{429D2A79-62D6-492E-9B7B-98495A2DA529}"/>
            </a:ext>
          </a:extLst>
        </xdr:cNvPr>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a:extLst>
            <a:ext uri="{FF2B5EF4-FFF2-40B4-BE49-F238E27FC236}">
              <a16:creationId xmlns:a16="http://schemas.microsoft.com/office/drawing/2014/main" id="{FD0B484C-C079-4CBE-83CC-7CE5C9C9C7DE}"/>
            </a:ext>
          </a:extLst>
        </xdr:cNvPr>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139468</xdr:rowOff>
    </xdr:from>
    <xdr:ext cx="534377" cy="259045"/>
    <xdr:sp macro="" textlink="">
      <xdr:nvSpPr>
        <xdr:cNvPr id="121" name="【道路】&#10;一人当たり延長平均値テキスト">
          <a:extLst>
            <a:ext uri="{FF2B5EF4-FFF2-40B4-BE49-F238E27FC236}">
              <a16:creationId xmlns:a16="http://schemas.microsoft.com/office/drawing/2014/main" id="{5B7992FC-47AD-41AE-B5D5-F7A16EFB9DF4}"/>
            </a:ext>
          </a:extLst>
        </xdr:cNvPr>
        <xdr:cNvSpPr txBox="1"/>
      </xdr:nvSpPr>
      <xdr:spPr>
        <a:xfrm>
          <a:off x="10515600" y="6654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a:extLst>
            <a:ext uri="{FF2B5EF4-FFF2-40B4-BE49-F238E27FC236}">
              <a16:creationId xmlns:a16="http://schemas.microsoft.com/office/drawing/2014/main" id="{7EE0102F-3859-47BB-BC29-C5EA523C1E40}"/>
            </a:ext>
          </a:extLst>
        </xdr:cNvPr>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a:extLst>
            <a:ext uri="{FF2B5EF4-FFF2-40B4-BE49-F238E27FC236}">
              <a16:creationId xmlns:a16="http://schemas.microsoft.com/office/drawing/2014/main" id="{6647AAAC-9501-4BB0-9FF5-88F868680344}"/>
            </a:ext>
          </a:extLst>
        </xdr:cNvPr>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a:extLst>
            <a:ext uri="{FF2B5EF4-FFF2-40B4-BE49-F238E27FC236}">
              <a16:creationId xmlns:a16="http://schemas.microsoft.com/office/drawing/2014/main" id="{A9582414-590A-441E-9B43-5330D1846133}"/>
            </a:ext>
          </a:extLst>
        </xdr:cNvPr>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a:extLst>
            <a:ext uri="{FF2B5EF4-FFF2-40B4-BE49-F238E27FC236}">
              <a16:creationId xmlns:a16="http://schemas.microsoft.com/office/drawing/2014/main" id="{AE88EF93-D30E-4006-A285-79A4AA8D5387}"/>
            </a:ext>
          </a:extLst>
        </xdr:cNvPr>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a:extLst>
            <a:ext uri="{FF2B5EF4-FFF2-40B4-BE49-F238E27FC236}">
              <a16:creationId xmlns:a16="http://schemas.microsoft.com/office/drawing/2014/main" id="{B9B03864-E7B8-406C-B2AB-A855D54AA661}"/>
            </a:ext>
          </a:extLst>
        </xdr:cNvPr>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D36E93-AE03-42DB-A151-B5EE4E98138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0E387F7-A54C-48A9-B48F-66DCE3C297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BC13F90-4445-4AC5-BB71-A0DCC8DB64E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8E43CFE-C4DE-4DF9-A36E-159C01305A4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E4D29191-1242-458B-AA0A-A528953BB2F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73161</xdr:rowOff>
    </xdr:from>
    <xdr:to>
      <xdr:col>55</xdr:col>
      <xdr:colOff>50800</xdr:colOff>
      <xdr:row>38</xdr:row>
      <xdr:rowOff>3311</xdr:rowOff>
    </xdr:to>
    <xdr:sp macro="" textlink="">
      <xdr:nvSpPr>
        <xdr:cNvPr id="132" name="楕円 131">
          <a:extLst>
            <a:ext uri="{FF2B5EF4-FFF2-40B4-BE49-F238E27FC236}">
              <a16:creationId xmlns:a16="http://schemas.microsoft.com/office/drawing/2014/main" id="{01F863B5-7CF1-4EA4-A5C7-FBD788EDF69E}"/>
            </a:ext>
          </a:extLst>
        </xdr:cNvPr>
        <xdr:cNvSpPr/>
      </xdr:nvSpPr>
      <xdr:spPr>
        <a:xfrm>
          <a:off x="10426700" y="641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96038</xdr:rowOff>
    </xdr:from>
    <xdr:ext cx="534377" cy="259045"/>
    <xdr:sp macro="" textlink="">
      <xdr:nvSpPr>
        <xdr:cNvPr id="133" name="【道路】&#10;一人当たり延長該当値テキスト">
          <a:extLst>
            <a:ext uri="{FF2B5EF4-FFF2-40B4-BE49-F238E27FC236}">
              <a16:creationId xmlns:a16="http://schemas.microsoft.com/office/drawing/2014/main" id="{0938A23A-CF2F-4724-9B99-EC18FE0F55BE}"/>
            </a:ext>
          </a:extLst>
        </xdr:cNvPr>
        <xdr:cNvSpPr txBox="1"/>
      </xdr:nvSpPr>
      <xdr:spPr>
        <a:xfrm>
          <a:off x="10515600" y="626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99973</xdr:rowOff>
    </xdr:from>
    <xdr:to>
      <xdr:col>50</xdr:col>
      <xdr:colOff>165100</xdr:colOff>
      <xdr:row>38</xdr:row>
      <xdr:rowOff>30122</xdr:rowOff>
    </xdr:to>
    <xdr:sp macro="" textlink="">
      <xdr:nvSpPr>
        <xdr:cNvPr id="134" name="楕円 133">
          <a:extLst>
            <a:ext uri="{FF2B5EF4-FFF2-40B4-BE49-F238E27FC236}">
              <a16:creationId xmlns:a16="http://schemas.microsoft.com/office/drawing/2014/main" id="{D7F52FF3-717F-4645-8A77-33043F54EF25}"/>
            </a:ext>
          </a:extLst>
        </xdr:cNvPr>
        <xdr:cNvSpPr/>
      </xdr:nvSpPr>
      <xdr:spPr>
        <a:xfrm>
          <a:off x="9588500" y="64436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123961</xdr:rowOff>
    </xdr:from>
    <xdr:to>
      <xdr:col>55</xdr:col>
      <xdr:colOff>0</xdr:colOff>
      <xdr:row>37</xdr:row>
      <xdr:rowOff>150773</xdr:rowOff>
    </xdr:to>
    <xdr:cxnSp macro="">
      <xdr:nvCxnSpPr>
        <xdr:cNvPr id="135" name="直線コネクタ 134">
          <a:extLst>
            <a:ext uri="{FF2B5EF4-FFF2-40B4-BE49-F238E27FC236}">
              <a16:creationId xmlns:a16="http://schemas.microsoft.com/office/drawing/2014/main" id="{E67195CE-C0B7-4985-96F3-37EDDF8E18C5}"/>
            </a:ext>
          </a:extLst>
        </xdr:cNvPr>
        <xdr:cNvCxnSpPr/>
      </xdr:nvCxnSpPr>
      <xdr:spPr>
        <a:xfrm flipV="1">
          <a:off x="9639300" y="6467611"/>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105018</xdr:rowOff>
    </xdr:from>
    <xdr:to>
      <xdr:col>46</xdr:col>
      <xdr:colOff>38100</xdr:colOff>
      <xdr:row>37</xdr:row>
      <xdr:rowOff>35168</xdr:rowOff>
    </xdr:to>
    <xdr:sp macro="" textlink="">
      <xdr:nvSpPr>
        <xdr:cNvPr id="136" name="楕円 135">
          <a:extLst>
            <a:ext uri="{FF2B5EF4-FFF2-40B4-BE49-F238E27FC236}">
              <a16:creationId xmlns:a16="http://schemas.microsoft.com/office/drawing/2014/main" id="{0C84FEDA-A70A-4617-82D4-658800FCBA13}"/>
            </a:ext>
          </a:extLst>
        </xdr:cNvPr>
        <xdr:cNvSpPr/>
      </xdr:nvSpPr>
      <xdr:spPr>
        <a:xfrm>
          <a:off x="8699500" y="627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155818</xdr:rowOff>
    </xdr:from>
    <xdr:to>
      <xdr:col>50</xdr:col>
      <xdr:colOff>114300</xdr:colOff>
      <xdr:row>37</xdr:row>
      <xdr:rowOff>150773</xdr:rowOff>
    </xdr:to>
    <xdr:cxnSp macro="">
      <xdr:nvCxnSpPr>
        <xdr:cNvPr id="137" name="直線コネクタ 136">
          <a:extLst>
            <a:ext uri="{FF2B5EF4-FFF2-40B4-BE49-F238E27FC236}">
              <a16:creationId xmlns:a16="http://schemas.microsoft.com/office/drawing/2014/main" id="{1EE17099-56D4-4117-9C5C-1041BECEB445}"/>
            </a:ext>
          </a:extLst>
        </xdr:cNvPr>
        <xdr:cNvCxnSpPr/>
      </xdr:nvCxnSpPr>
      <xdr:spPr>
        <a:xfrm>
          <a:off x="8750300" y="6328018"/>
          <a:ext cx="889000" cy="16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127160</xdr:rowOff>
    </xdr:from>
    <xdr:to>
      <xdr:col>41</xdr:col>
      <xdr:colOff>101600</xdr:colOff>
      <xdr:row>37</xdr:row>
      <xdr:rowOff>57310</xdr:rowOff>
    </xdr:to>
    <xdr:sp macro="" textlink="">
      <xdr:nvSpPr>
        <xdr:cNvPr id="138" name="楕円 137">
          <a:extLst>
            <a:ext uri="{FF2B5EF4-FFF2-40B4-BE49-F238E27FC236}">
              <a16:creationId xmlns:a16="http://schemas.microsoft.com/office/drawing/2014/main" id="{152979CD-8EF7-4030-8E64-F0A65326C510}"/>
            </a:ext>
          </a:extLst>
        </xdr:cNvPr>
        <xdr:cNvSpPr/>
      </xdr:nvSpPr>
      <xdr:spPr>
        <a:xfrm>
          <a:off x="7810500" y="62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155818</xdr:rowOff>
    </xdr:from>
    <xdr:to>
      <xdr:col>45</xdr:col>
      <xdr:colOff>177800</xdr:colOff>
      <xdr:row>37</xdr:row>
      <xdr:rowOff>6510</xdr:rowOff>
    </xdr:to>
    <xdr:cxnSp macro="">
      <xdr:nvCxnSpPr>
        <xdr:cNvPr id="139" name="直線コネクタ 138">
          <a:extLst>
            <a:ext uri="{FF2B5EF4-FFF2-40B4-BE49-F238E27FC236}">
              <a16:creationId xmlns:a16="http://schemas.microsoft.com/office/drawing/2014/main" id="{C2CAEB95-1EBB-45AB-8474-FE0144ECBAB0}"/>
            </a:ext>
          </a:extLst>
        </xdr:cNvPr>
        <xdr:cNvCxnSpPr/>
      </xdr:nvCxnSpPr>
      <xdr:spPr>
        <a:xfrm flipV="1">
          <a:off x="7861300" y="6328018"/>
          <a:ext cx="889000" cy="2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152812</xdr:rowOff>
    </xdr:from>
    <xdr:to>
      <xdr:col>36</xdr:col>
      <xdr:colOff>165100</xdr:colOff>
      <xdr:row>37</xdr:row>
      <xdr:rowOff>82962</xdr:rowOff>
    </xdr:to>
    <xdr:sp macro="" textlink="">
      <xdr:nvSpPr>
        <xdr:cNvPr id="140" name="楕円 139">
          <a:extLst>
            <a:ext uri="{FF2B5EF4-FFF2-40B4-BE49-F238E27FC236}">
              <a16:creationId xmlns:a16="http://schemas.microsoft.com/office/drawing/2014/main" id="{C414E354-255C-4ED8-A217-11CB1A08505F}"/>
            </a:ext>
          </a:extLst>
        </xdr:cNvPr>
        <xdr:cNvSpPr/>
      </xdr:nvSpPr>
      <xdr:spPr>
        <a:xfrm>
          <a:off x="6921500" y="632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6510</xdr:rowOff>
    </xdr:from>
    <xdr:to>
      <xdr:col>41</xdr:col>
      <xdr:colOff>50800</xdr:colOff>
      <xdr:row>37</xdr:row>
      <xdr:rowOff>32162</xdr:rowOff>
    </xdr:to>
    <xdr:cxnSp macro="">
      <xdr:nvCxnSpPr>
        <xdr:cNvPr id="141" name="直線コネクタ 140">
          <a:extLst>
            <a:ext uri="{FF2B5EF4-FFF2-40B4-BE49-F238E27FC236}">
              <a16:creationId xmlns:a16="http://schemas.microsoft.com/office/drawing/2014/main" id="{F181CA6C-6A27-4D2E-AFB4-CDD5FFCCC78F}"/>
            </a:ext>
          </a:extLst>
        </xdr:cNvPr>
        <xdr:cNvCxnSpPr/>
      </xdr:nvCxnSpPr>
      <xdr:spPr>
        <a:xfrm flipV="1">
          <a:off x="6972300" y="6350160"/>
          <a:ext cx="889000" cy="2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89699</xdr:rowOff>
    </xdr:from>
    <xdr:ext cx="534377" cy="259045"/>
    <xdr:sp macro="" textlink="">
      <xdr:nvSpPr>
        <xdr:cNvPr id="142" name="n_1aveValue【道路】&#10;一人当たり延長">
          <a:extLst>
            <a:ext uri="{FF2B5EF4-FFF2-40B4-BE49-F238E27FC236}">
              <a16:creationId xmlns:a16="http://schemas.microsoft.com/office/drawing/2014/main" id="{C870F585-26A7-47A5-913E-643BA16289C1}"/>
            </a:ext>
          </a:extLst>
        </xdr:cNvPr>
        <xdr:cNvSpPr txBox="1"/>
      </xdr:nvSpPr>
      <xdr:spPr>
        <a:xfrm>
          <a:off x="9359411" y="677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133884</xdr:rowOff>
    </xdr:from>
    <xdr:ext cx="534377" cy="259045"/>
    <xdr:sp macro="" textlink="">
      <xdr:nvSpPr>
        <xdr:cNvPr id="143" name="n_2aveValue【道路】&#10;一人当たり延長">
          <a:extLst>
            <a:ext uri="{FF2B5EF4-FFF2-40B4-BE49-F238E27FC236}">
              <a16:creationId xmlns:a16="http://schemas.microsoft.com/office/drawing/2014/main" id="{539F7551-E3C3-419C-98A1-762FFCE35682}"/>
            </a:ext>
          </a:extLst>
        </xdr:cNvPr>
        <xdr:cNvSpPr txBox="1"/>
      </xdr:nvSpPr>
      <xdr:spPr>
        <a:xfrm>
          <a:off x="8483111" y="682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157153</xdr:rowOff>
    </xdr:from>
    <xdr:ext cx="534377" cy="259045"/>
    <xdr:sp macro="" textlink="">
      <xdr:nvSpPr>
        <xdr:cNvPr id="144" name="n_3aveValue【道路】&#10;一人当たり延長">
          <a:extLst>
            <a:ext uri="{FF2B5EF4-FFF2-40B4-BE49-F238E27FC236}">
              <a16:creationId xmlns:a16="http://schemas.microsoft.com/office/drawing/2014/main" id="{9D57081D-A18E-4AF6-9FBD-FC012CDB7600}"/>
            </a:ext>
          </a:extLst>
        </xdr:cNvPr>
        <xdr:cNvSpPr txBox="1"/>
      </xdr:nvSpPr>
      <xdr:spPr>
        <a:xfrm>
          <a:off x="7594111" y="684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139567</xdr:rowOff>
    </xdr:from>
    <xdr:ext cx="534377" cy="259045"/>
    <xdr:sp macro="" textlink="">
      <xdr:nvSpPr>
        <xdr:cNvPr id="145" name="n_4aveValue【道路】&#10;一人当たり延長">
          <a:extLst>
            <a:ext uri="{FF2B5EF4-FFF2-40B4-BE49-F238E27FC236}">
              <a16:creationId xmlns:a16="http://schemas.microsoft.com/office/drawing/2014/main" id="{2DE7905D-C8B1-416E-AEE1-E526ABE340B7}"/>
            </a:ext>
          </a:extLst>
        </xdr:cNvPr>
        <xdr:cNvSpPr txBox="1"/>
      </xdr:nvSpPr>
      <xdr:spPr>
        <a:xfrm>
          <a:off x="6705111" y="68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46650</xdr:rowOff>
    </xdr:from>
    <xdr:ext cx="534377" cy="259045"/>
    <xdr:sp macro="" textlink="">
      <xdr:nvSpPr>
        <xdr:cNvPr id="146" name="n_1mainValue【道路】&#10;一人当たり延長">
          <a:extLst>
            <a:ext uri="{FF2B5EF4-FFF2-40B4-BE49-F238E27FC236}">
              <a16:creationId xmlns:a16="http://schemas.microsoft.com/office/drawing/2014/main" id="{41DD94AF-4404-445E-AD55-05795FAA396D}"/>
            </a:ext>
          </a:extLst>
        </xdr:cNvPr>
        <xdr:cNvSpPr txBox="1"/>
      </xdr:nvSpPr>
      <xdr:spPr>
        <a:xfrm>
          <a:off x="9359411" y="621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51695</xdr:rowOff>
    </xdr:from>
    <xdr:ext cx="534377" cy="259045"/>
    <xdr:sp macro="" textlink="">
      <xdr:nvSpPr>
        <xdr:cNvPr id="147" name="n_2mainValue【道路】&#10;一人当たり延長">
          <a:extLst>
            <a:ext uri="{FF2B5EF4-FFF2-40B4-BE49-F238E27FC236}">
              <a16:creationId xmlns:a16="http://schemas.microsoft.com/office/drawing/2014/main" id="{08B63F0C-7A3C-438F-B7C0-6E55ED32A6A3}"/>
            </a:ext>
          </a:extLst>
        </xdr:cNvPr>
        <xdr:cNvSpPr txBox="1"/>
      </xdr:nvSpPr>
      <xdr:spPr>
        <a:xfrm>
          <a:off x="8483111" y="60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73837</xdr:rowOff>
    </xdr:from>
    <xdr:ext cx="534377" cy="259045"/>
    <xdr:sp macro="" textlink="">
      <xdr:nvSpPr>
        <xdr:cNvPr id="148" name="n_3mainValue【道路】&#10;一人当たり延長">
          <a:extLst>
            <a:ext uri="{FF2B5EF4-FFF2-40B4-BE49-F238E27FC236}">
              <a16:creationId xmlns:a16="http://schemas.microsoft.com/office/drawing/2014/main" id="{F58326E3-5A66-4A95-8A60-3551134AB6D3}"/>
            </a:ext>
          </a:extLst>
        </xdr:cNvPr>
        <xdr:cNvSpPr txBox="1"/>
      </xdr:nvSpPr>
      <xdr:spPr>
        <a:xfrm>
          <a:off x="7594111" y="607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99489</xdr:rowOff>
    </xdr:from>
    <xdr:ext cx="534377" cy="259045"/>
    <xdr:sp macro="" textlink="">
      <xdr:nvSpPr>
        <xdr:cNvPr id="149" name="n_4mainValue【道路】&#10;一人当たり延長">
          <a:extLst>
            <a:ext uri="{FF2B5EF4-FFF2-40B4-BE49-F238E27FC236}">
              <a16:creationId xmlns:a16="http://schemas.microsoft.com/office/drawing/2014/main" id="{7E7A7C99-6395-4867-A229-E92C9D2D7586}"/>
            </a:ext>
          </a:extLst>
        </xdr:cNvPr>
        <xdr:cNvSpPr txBox="1"/>
      </xdr:nvSpPr>
      <xdr:spPr>
        <a:xfrm>
          <a:off x="6705111" y="610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DF8BB88B-6778-48C2-9B76-E0259725369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9F1E8CA0-7FA6-40E6-AA23-3E28983345C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FBC1C37C-8F85-4304-9F3B-2C980EF5B2D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CA9B1DF5-B6B5-460C-A684-CD140DA6105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3E58324A-3DD5-4A18-BEAE-B811DA215CF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4B3B2FAE-A727-4AF1-930B-289EC259AB1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ABFDB266-A076-4DE8-99BB-113B2DCF8C8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AE9B3382-69A3-494C-9DA6-AAEB638E861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4A9079CB-B98A-4680-9DCA-C9F4D23A271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35B01D8C-49D8-4459-B680-D51DCA8ADFE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23C4B27E-4C97-409D-9BB6-91DDA8A2E0D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E80389AC-7101-4DE9-A270-B35997A8AB2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5CAF59FA-5AE0-4247-8756-A55E0AE2D21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9456C920-40F0-40D4-8EA4-23A96FCF338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0CEAA1F8-3F04-46BF-B566-DDA3177E7FA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B586FA91-32A6-4A31-9993-259E652AD98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82A9E3A5-46A9-4BDB-8E1F-54DC093CCBF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9B84E2A8-3B7E-47F6-9FBB-770EC4B2623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B1E486E4-309C-4353-A84D-3980BF4E88E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BEC37761-6E4B-4306-BC43-508EBBF5334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F5A5F681-FD5F-449F-8D03-D7C099F68D9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28C39699-CD16-468B-8370-D8E4CFA1A8C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06870F0A-D88B-4233-9879-7E8B2F257D9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A0AC21CA-8F85-42FE-AF9E-5BC044EFCFC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6CD452AC-2D44-4897-A96B-2EAFBBFC8EE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a:extLst>
            <a:ext uri="{FF2B5EF4-FFF2-40B4-BE49-F238E27FC236}">
              <a16:creationId xmlns:a16="http://schemas.microsoft.com/office/drawing/2014/main" id="{607CED1A-D452-4E8C-B3D0-BB2A36232606}"/>
            </a:ext>
          </a:extLst>
        </xdr:cNvPr>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8A3902E9-6E46-4097-82D0-DE1B86D4D90A}"/>
            </a:ext>
          </a:extLst>
        </xdr:cNvPr>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a:extLst>
            <a:ext uri="{FF2B5EF4-FFF2-40B4-BE49-F238E27FC236}">
              <a16:creationId xmlns:a16="http://schemas.microsoft.com/office/drawing/2014/main" id="{21B6E790-FA79-4EE9-B441-CFD6C51DB873}"/>
            </a:ext>
          </a:extLst>
        </xdr:cNvPr>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91EA61BD-5645-4A42-9B0E-BF47C47FD5A2}"/>
            </a:ext>
          </a:extLst>
        </xdr:cNvPr>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a:extLst>
            <a:ext uri="{FF2B5EF4-FFF2-40B4-BE49-F238E27FC236}">
              <a16:creationId xmlns:a16="http://schemas.microsoft.com/office/drawing/2014/main" id="{082F7B2C-5128-4771-A7B9-64968221A1DF}"/>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136633</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43143181-8AE6-4A04-A227-350F9212F524}"/>
            </a:ext>
          </a:extLst>
        </xdr:cNvPr>
        <xdr:cNvSpPr txBox="1"/>
      </xdr:nvSpPr>
      <xdr:spPr>
        <a:xfrm>
          <a:off x="4673600" y="10423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a:extLst>
            <a:ext uri="{FF2B5EF4-FFF2-40B4-BE49-F238E27FC236}">
              <a16:creationId xmlns:a16="http://schemas.microsoft.com/office/drawing/2014/main" id="{594C7506-9C1A-4FD9-8BE1-C646B47941F0}"/>
            </a:ext>
          </a:extLst>
        </xdr:cNvPr>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a:extLst>
            <a:ext uri="{FF2B5EF4-FFF2-40B4-BE49-F238E27FC236}">
              <a16:creationId xmlns:a16="http://schemas.microsoft.com/office/drawing/2014/main" id="{0CBA4323-5E25-4668-9173-EDAD894D6BD2}"/>
            </a:ext>
          </a:extLst>
        </xdr:cNvPr>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a:extLst>
            <a:ext uri="{FF2B5EF4-FFF2-40B4-BE49-F238E27FC236}">
              <a16:creationId xmlns:a16="http://schemas.microsoft.com/office/drawing/2014/main" id="{9E7B2DD2-643B-4AAC-92A9-A63AE025161D}"/>
            </a:ext>
          </a:extLst>
        </xdr:cNvPr>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a:extLst>
            <a:ext uri="{FF2B5EF4-FFF2-40B4-BE49-F238E27FC236}">
              <a16:creationId xmlns:a16="http://schemas.microsoft.com/office/drawing/2014/main" id="{34637095-56DB-40AE-9F41-2D2205723F7B}"/>
            </a:ext>
          </a:extLst>
        </xdr:cNvPr>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a:extLst>
            <a:ext uri="{FF2B5EF4-FFF2-40B4-BE49-F238E27FC236}">
              <a16:creationId xmlns:a16="http://schemas.microsoft.com/office/drawing/2014/main" id="{DC788370-4125-4CCC-8ED6-0C0FDB08BF72}"/>
            </a:ext>
          </a:extLst>
        </xdr:cNvPr>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490FD31-6B50-4D80-98B8-DEAD8EB0062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F219F58-BB5C-4B5F-B68C-512058DB62D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0413554-F461-45B1-BCAD-BA06E9592FD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4AEE13B7-E792-4BA2-B65F-7E85CA3D12B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9A957CE-8239-4313-BA5B-9544BEAD113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91" name="楕円 190">
          <a:extLst>
            <a:ext uri="{FF2B5EF4-FFF2-40B4-BE49-F238E27FC236}">
              <a16:creationId xmlns:a16="http://schemas.microsoft.com/office/drawing/2014/main" id="{85F3EC77-23A2-4D82-BD4B-70A37BD17529}"/>
            </a:ext>
          </a:extLst>
        </xdr:cNvPr>
        <xdr:cNvSpPr/>
      </xdr:nvSpPr>
      <xdr:spPr>
        <a:xfrm>
          <a:off x="4584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6367</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C6A5AFFC-0317-4050-BFA4-F0A374B3AC39}"/>
            </a:ext>
          </a:extLst>
        </xdr:cNvPr>
        <xdr:cNvSpPr txBox="1"/>
      </xdr:nvSpPr>
      <xdr:spPr>
        <a:xfrm>
          <a:off x="4673600"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158206</xdr:rowOff>
    </xdr:from>
    <xdr:to>
      <xdr:col>20</xdr:col>
      <xdr:colOff>38100</xdr:colOff>
      <xdr:row>60</xdr:row>
      <xdr:rowOff>88356</xdr:rowOff>
    </xdr:to>
    <xdr:sp macro="" textlink="">
      <xdr:nvSpPr>
        <xdr:cNvPr id="193" name="楕円 192">
          <a:extLst>
            <a:ext uri="{FF2B5EF4-FFF2-40B4-BE49-F238E27FC236}">
              <a16:creationId xmlns:a16="http://schemas.microsoft.com/office/drawing/2014/main" id="{50EF60D4-B08F-4F16-B079-89852A5A140C}"/>
            </a:ext>
          </a:extLst>
        </xdr:cNvPr>
        <xdr:cNvSpPr/>
      </xdr:nvSpPr>
      <xdr:spPr>
        <a:xfrm>
          <a:off x="3746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34290</xdr:rowOff>
    </xdr:from>
    <xdr:to>
      <xdr:col>24</xdr:col>
      <xdr:colOff>63500</xdr:colOff>
      <xdr:row>60</xdr:row>
      <xdr:rowOff>37556</xdr:rowOff>
    </xdr:to>
    <xdr:cxnSp macro="">
      <xdr:nvCxnSpPr>
        <xdr:cNvPr id="194" name="直線コネクタ 193">
          <a:extLst>
            <a:ext uri="{FF2B5EF4-FFF2-40B4-BE49-F238E27FC236}">
              <a16:creationId xmlns:a16="http://schemas.microsoft.com/office/drawing/2014/main" id="{25541FAA-B279-4A1A-85DA-19969B30EED2}"/>
            </a:ext>
          </a:extLst>
        </xdr:cNvPr>
        <xdr:cNvCxnSpPr/>
      </xdr:nvCxnSpPr>
      <xdr:spPr>
        <a:xfrm flipV="1">
          <a:off x="3797300" y="1032129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135346</xdr:rowOff>
    </xdr:from>
    <xdr:to>
      <xdr:col>15</xdr:col>
      <xdr:colOff>101600</xdr:colOff>
      <xdr:row>60</xdr:row>
      <xdr:rowOff>65496</xdr:rowOff>
    </xdr:to>
    <xdr:sp macro="" textlink="">
      <xdr:nvSpPr>
        <xdr:cNvPr id="195" name="楕円 194">
          <a:extLst>
            <a:ext uri="{FF2B5EF4-FFF2-40B4-BE49-F238E27FC236}">
              <a16:creationId xmlns:a16="http://schemas.microsoft.com/office/drawing/2014/main" id="{569054C7-BE61-4E9B-A060-637CA3C61A19}"/>
            </a:ext>
          </a:extLst>
        </xdr:cNvPr>
        <xdr:cNvSpPr/>
      </xdr:nvSpPr>
      <xdr:spPr>
        <a:xfrm>
          <a:off x="2857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14696</xdr:rowOff>
    </xdr:from>
    <xdr:to>
      <xdr:col>19</xdr:col>
      <xdr:colOff>177800</xdr:colOff>
      <xdr:row>60</xdr:row>
      <xdr:rowOff>37556</xdr:rowOff>
    </xdr:to>
    <xdr:cxnSp macro="">
      <xdr:nvCxnSpPr>
        <xdr:cNvPr id="196" name="直線コネクタ 195">
          <a:extLst>
            <a:ext uri="{FF2B5EF4-FFF2-40B4-BE49-F238E27FC236}">
              <a16:creationId xmlns:a16="http://schemas.microsoft.com/office/drawing/2014/main" id="{67C92614-FBB4-4435-BCF7-C1045777333E}"/>
            </a:ext>
          </a:extLst>
        </xdr:cNvPr>
        <xdr:cNvCxnSpPr/>
      </xdr:nvCxnSpPr>
      <xdr:spPr>
        <a:xfrm>
          <a:off x="2908300" y="103016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110853</xdr:rowOff>
    </xdr:from>
    <xdr:to>
      <xdr:col>10</xdr:col>
      <xdr:colOff>165100</xdr:colOff>
      <xdr:row>60</xdr:row>
      <xdr:rowOff>41003</xdr:rowOff>
    </xdr:to>
    <xdr:sp macro="" textlink="">
      <xdr:nvSpPr>
        <xdr:cNvPr id="197" name="楕円 196">
          <a:extLst>
            <a:ext uri="{FF2B5EF4-FFF2-40B4-BE49-F238E27FC236}">
              <a16:creationId xmlns:a16="http://schemas.microsoft.com/office/drawing/2014/main" id="{3986EBD1-4345-46B0-8019-347ABC851A60}"/>
            </a:ext>
          </a:extLst>
        </xdr:cNvPr>
        <xdr:cNvSpPr/>
      </xdr:nvSpPr>
      <xdr:spPr>
        <a:xfrm>
          <a:off x="1968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161653</xdr:rowOff>
    </xdr:from>
    <xdr:to>
      <xdr:col>15</xdr:col>
      <xdr:colOff>50800</xdr:colOff>
      <xdr:row>60</xdr:row>
      <xdr:rowOff>14696</xdr:rowOff>
    </xdr:to>
    <xdr:cxnSp macro="">
      <xdr:nvCxnSpPr>
        <xdr:cNvPr id="198" name="直線コネクタ 197">
          <a:extLst>
            <a:ext uri="{FF2B5EF4-FFF2-40B4-BE49-F238E27FC236}">
              <a16:creationId xmlns:a16="http://schemas.microsoft.com/office/drawing/2014/main" id="{212F3D4B-F4A2-41BE-8802-D596A296513A}"/>
            </a:ext>
          </a:extLst>
        </xdr:cNvPr>
        <xdr:cNvCxnSpPr/>
      </xdr:nvCxnSpPr>
      <xdr:spPr>
        <a:xfrm>
          <a:off x="2019300" y="1027720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86360</xdr:rowOff>
    </xdr:from>
    <xdr:to>
      <xdr:col>6</xdr:col>
      <xdr:colOff>38100</xdr:colOff>
      <xdr:row>60</xdr:row>
      <xdr:rowOff>16510</xdr:rowOff>
    </xdr:to>
    <xdr:sp macro="" textlink="">
      <xdr:nvSpPr>
        <xdr:cNvPr id="199" name="楕円 198">
          <a:extLst>
            <a:ext uri="{FF2B5EF4-FFF2-40B4-BE49-F238E27FC236}">
              <a16:creationId xmlns:a16="http://schemas.microsoft.com/office/drawing/2014/main" id="{AE33C6DA-B43B-45BC-93BB-AA518D035237}"/>
            </a:ext>
          </a:extLst>
        </xdr:cNvPr>
        <xdr:cNvSpPr/>
      </xdr:nvSpPr>
      <xdr:spPr>
        <a:xfrm>
          <a:off x="1079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137160</xdr:rowOff>
    </xdr:from>
    <xdr:to>
      <xdr:col>10</xdr:col>
      <xdr:colOff>114300</xdr:colOff>
      <xdr:row>59</xdr:row>
      <xdr:rowOff>161653</xdr:rowOff>
    </xdr:to>
    <xdr:cxnSp macro="">
      <xdr:nvCxnSpPr>
        <xdr:cNvPr id="200" name="直線コネクタ 199">
          <a:extLst>
            <a:ext uri="{FF2B5EF4-FFF2-40B4-BE49-F238E27FC236}">
              <a16:creationId xmlns:a16="http://schemas.microsoft.com/office/drawing/2014/main" id="{17083517-D73F-4F3C-BBB2-944AFE7F35A3}"/>
            </a:ext>
          </a:extLst>
        </xdr:cNvPr>
        <xdr:cNvCxnSpPr/>
      </xdr:nvCxnSpPr>
      <xdr:spPr>
        <a:xfrm>
          <a:off x="1130300" y="1025271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48458</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8FC7DEEA-504B-4526-8966-32D194140D99}"/>
            </a:ext>
          </a:extLst>
        </xdr:cNvPr>
        <xdr:cNvSpPr txBox="1"/>
      </xdr:nvSpPr>
      <xdr:spPr>
        <a:xfrm>
          <a:off x="35820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563D2BF9-965C-4FD1-AFDC-F9D19A8B86AE}"/>
            </a:ext>
          </a:extLst>
        </xdr:cNvPr>
        <xdr:cNvSpPr txBox="1"/>
      </xdr:nvSpPr>
      <xdr:spPr>
        <a:xfrm>
          <a:off x="2705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BB6EFCC1-A28D-4ADF-8C63-50738CD76F85}"/>
            </a:ext>
          </a:extLst>
        </xdr:cNvPr>
        <xdr:cNvSpPr txBox="1"/>
      </xdr:nvSpPr>
      <xdr:spPr>
        <a:xfrm>
          <a:off x="1816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4371</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BAE6B52B-2719-4E25-99CE-3D1A4AA2AC9D}"/>
            </a:ext>
          </a:extLst>
        </xdr:cNvPr>
        <xdr:cNvSpPr txBox="1"/>
      </xdr:nvSpPr>
      <xdr:spPr>
        <a:xfrm>
          <a:off x="927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104883</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1E40920E-1D3F-4CD7-B4DE-752DCEF76FFE}"/>
            </a:ext>
          </a:extLst>
        </xdr:cNvPr>
        <xdr:cNvSpPr txBox="1"/>
      </xdr:nvSpPr>
      <xdr:spPr>
        <a:xfrm>
          <a:off x="3582044"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82023</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79293F32-FC4D-4FD2-B0B4-91C46BE673AE}"/>
            </a:ext>
          </a:extLst>
        </xdr:cNvPr>
        <xdr:cNvSpPr txBox="1"/>
      </xdr:nvSpPr>
      <xdr:spPr>
        <a:xfrm>
          <a:off x="27057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57530</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7E756926-2447-4193-824B-9AC38867CD35}"/>
            </a:ext>
          </a:extLst>
        </xdr:cNvPr>
        <xdr:cNvSpPr txBox="1"/>
      </xdr:nvSpPr>
      <xdr:spPr>
        <a:xfrm>
          <a:off x="1816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F68BA510-FC4D-47B9-98D4-F900F2BC7D85}"/>
            </a:ext>
          </a:extLst>
        </xdr:cNvPr>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1493E059-72CD-4626-BE56-5C411ECF378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3B5B0444-331B-48FD-9A26-7D5D0322C95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3FBA1D03-C864-4576-9E0B-9957B678DB9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F416F9BB-A3E6-49C5-A666-A2745D5DEAF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6BF8BEA2-8A5A-42F1-A533-DE30DBC539A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16DEF88F-F421-4DC2-823A-D36E8190C53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E4F5294E-8508-48E9-9AF6-BA072378231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75997789-78A0-46D8-AA4E-DC0731D00C4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6D8BB380-C6E6-43C7-A574-B211365C347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E19014C9-10AC-4538-9137-FBE8FA16C10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E9378F63-B0FB-46F5-B553-F6F2A185142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a:extLst>
            <a:ext uri="{FF2B5EF4-FFF2-40B4-BE49-F238E27FC236}">
              <a16:creationId xmlns:a16="http://schemas.microsoft.com/office/drawing/2014/main" id="{397170F9-928A-4767-B90A-8A15BE12260F}"/>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A54CA94C-52D6-4F02-AE8A-51C69C45AE39}"/>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a:extLst>
            <a:ext uri="{FF2B5EF4-FFF2-40B4-BE49-F238E27FC236}">
              <a16:creationId xmlns:a16="http://schemas.microsoft.com/office/drawing/2014/main" id="{57D657A4-1E12-48BA-954E-BE845369A579}"/>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254DBC3D-96F8-467E-B32A-3FFBA4397DE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a:extLst>
            <a:ext uri="{FF2B5EF4-FFF2-40B4-BE49-F238E27FC236}">
              <a16:creationId xmlns:a16="http://schemas.microsoft.com/office/drawing/2014/main" id="{430BDB7F-81EC-4968-8321-5F7888F26AC8}"/>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457FF72E-438B-409F-AE8E-1D9EE6DDB05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a:extLst>
            <a:ext uri="{FF2B5EF4-FFF2-40B4-BE49-F238E27FC236}">
              <a16:creationId xmlns:a16="http://schemas.microsoft.com/office/drawing/2014/main" id="{DA724AF7-B68D-4726-88E8-329FC228B29E}"/>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841A536E-F3CB-43FD-A7F5-EDD61C1BBBD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35DEB157-86AD-41D2-A728-1550FDEBD1E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82F6E7F9-286C-47C1-9E6D-878085E8643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a:extLst>
            <a:ext uri="{FF2B5EF4-FFF2-40B4-BE49-F238E27FC236}">
              <a16:creationId xmlns:a16="http://schemas.microsoft.com/office/drawing/2014/main" id="{FD930000-3851-41D0-8003-7B838765D56F}"/>
            </a:ext>
          </a:extLst>
        </xdr:cNvPr>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C6403A38-F6A3-4C54-B605-6311A658837D}"/>
            </a:ext>
          </a:extLst>
        </xdr:cNvPr>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a:extLst>
            <a:ext uri="{FF2B5EF4-FFF2-40B4-BE49-F238E27FC236}">
              <a16:creationId xmlns:a16="http://schemas.microsoft.com/office/drawing/2014/main" id="{3AE82DA1-0D6B-4264-BC4F-2AB8DB451E8D}"/>
            </a:ext>
          </a:extLst>
        </xdr:cNvPr>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2DF98B2A-259D-4D18-9DE3-AF9969142BDF}"/>
            </a:ext>
          </a:extLst>
        </xdr:cNvPr>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a:extLst>
            <a:ext uri="{FF2B5EF4-FFF2-40B4-BE49-F238E27FC236}">
              <a16:creationId xmlns:a16="http://schemas.microsoft.com/office/drawing/2014/main" id="{F6521197-DEA9-495A-99D6-3B4DCDA0A608}"/>
            </a:ext>
          </a:extLst>
        </xdr:cNvPr>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163660</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60D95493-9CF5-4256-ACB9-3506D092D19C}"/>
            </a:ext>
          </a:extLst>
        </xdr:cNvPr>
        <xdr:cNvSpPr txBox="1"/>
      </xdr:nvSpPr>
      <xdr:spPr>
        <a:xfrm>
          <a:off x="10515600" y="10622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a:extLst>
            <a:ext uri="{FF2B5EF4-FFF2-40B4-BE49-F238E27FC236}">
              <a16:creationId xmlns:a16="http://schemas.microsoft.com/office/drawing/2014/main" id="{839936B2-E968-42D8-8B9E-A87DABD3DFAD}"/>
            </a:ext>
          </a:extLst>
        </xdr:cNvPr>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a:extLst>
            <a:ext uri="{FF2B5EF4-FFF2-40B4-BE49-F238E27FC236}">
              <a16:creationId xmlns:a16="http://schemas.microsoft.com/office/drawing/2014/main" id="{856E4761-EFAD-4475-99B9-94E773E90AAD}"/>
            </a:ext>
          </a:extLst>
        </xdr:cNvPr>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a:extLst>
            <a:ext uri="{FF2B5EF4-FFF2-40B4-BE49-F238E27FC236}">
              <a16:creationId xmlns:a16="http://schemas.microsoft.com/office/drawing/2014/main" id="{496309AA-AF1E-4DB8-9F58-D23D00F28819}"/>
            </a:ext>
          </a:extLst>
        </xdr:cNvPr>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a:extLst>
            <a:ext uri="{FF2B5EF4-FFF2-40B4-BE49-F238E27FC236}">
              <a16:creationId xmlns:a16="http://schemas.microsoft.com/office/drawing/2014/main" id="{5EB0F342-8212-4108-9F23-3ECAB9B3C1BA}"/>
            </a:ext>
          </a:extLst>
        </xdr:cNvPr>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a:extLst>
            <a:ext uri="{FF2B5EF4-FFF2-40B4-BE49-F238E27FC236}">
              <a16:creationId xmlns:a16="http://schemas.microsoft.com/office/drawing/2014/main" id="{7CB395C0-B71A-4FD8-A260-7450CC2FCDB1}"/>
            </a:ext>
          </a:extLst>
        </xdr:cNvPr>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DEA54B4-5FF3-4F8D-84D5-BDE69F6BDE1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BBAC955-DA8D-4121-B21F-3B7CC34C083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58F8B5C-BE80-4F93-9AEA-2C3C7510887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3175C74-36C4-4555-AD92-A08E577FEBC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7F6713F-2C4E-475D-ABDA-FB4EFDF97AE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50244</xdr:rowOff>
    </xdr:from>
    <xdr:to>
      <xdr:col>55</xdr:col>
      <xdr:colOff>50800</xdr:colOff>
      <xdr:row>61</xdr:row>
      <xdr:rowOff>151844</xdr:rowOff>
    </xdr:to>
    <xdr:sp macro="" textlink="">
      <xdr:nvSpPr>
        <xdr:cNvPr id="246" name="楕円 245">
          <a:extLst>
            <a:ext uri="{FF2B5EF4-FFF2-40B4-BE49-F238E27FC236}">
              <a16:creationId xmlns:a16="http://schemas.microsoft.com/office/drawing/2014/main" id="{75756A07-35FA-42EE-95A7-068EE75FA23F}"/>
            </a:ext>
          </a:extLst>
        </xdr:cNvPr>
        <xdr:cNvSpPr/>
      </xdr:nvSpPr>
      <xdr:spPr>
        <a:xfrm>
          <a:off x="10426700" y="105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73121</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B6C8B595-74F9-42A2-92D1-3A5BDE7147EB}"/>
            </a:ext>
          </a:extLst>
        </xdr:cNvPr>
        <xdr:cNvSpPr txBox="1"/>
      </xdr:nvSpPr>
      <xdr:spPr>
        <a:xfrm>
          <a:off x="10515600" y="1036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76513</xdr:rowOff>
    </xdr:from>
    <xdr:to>
      <xdr:col>50</xdr:col>
      <xdr:colOff>165100</xdr:colOff>
      <xdr:row>62</xdr:row>
      <xdr:rowOff>6663</xdr:rowOff>
    </xdr:to>
    <xdr:sp macro="" textlink="">
      <xdr:nvSpPr>
        <xdr:cNvPr id="248" name="楕円 247">
          <a:extLst>
            <a:ext uri="{FF2B5EF4-FFF2-40B4-BE49-F238E27FC236}">
              <a16:creationId xmlns:a16="http://schemas.microsoft.com/office/drawing/2014/main" id="{831EFD93-80BF-4980-A324-CBFD4563608A}"/>
            </a:ext>
          </a:extLst>
        </xdr:cNvPr>
        <xdr:cNvSpPr/>
      </xdr:nvSpPr>
      <xdr:spPr>
        <a:xfrm>
          <a:off x="9588500" y="105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101044</xdr:rowOff>
    </xdr:from>
    <xdr:to>
      <xdr:col>55</xdr:col>
      <xdr:colOff>0</xdr:colOff>
      <xdr:row>61</xdr:row>
      <xdr:rowOff>127313</xdr:rowOff>
    </xdr:to>
    <xdr:cxnSp macro="">
      <xdr:nvCxnSpPr>
        <xdr:cNvPr id="249" name="直線コネクタ 248">
          <a:extLst>
            <a:ext uri="{FF2B5EF4-FFF2-40B4-BE49-F238E27FC236}">
              <a16:creationId xmlns:a16="http://schemas.microsoft.com/office/drawing/2014/main" id="{F4E9D066-4600-4DB0-B43F-26F246942E72}"/>
            </a:ext>
          </a:extLst>
        </xdr:cNvPr>
        <xdr:cNvCxnSpPr/>
      </xdr:nvCxnSpPr>
      <xdr:spPr>
        <a:xfrm flipV="1">
          <a:off x="9639300" y="10559494"/>
          <a:ext cx="838200" cy="2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88192</xdr:rowOff>
    </xdr:from>
    <xdr:to>
      <xdr:col>46</xdr:col>
      <xdr:colOff>38100</xdr:colOff>
      <xdr:row>62</xdr:row>
      <xdr:rowOff>18342</xdr:rowOff>
    </xdr:to>
    <xdr:sp macro="" textlink="">
      <xdr:nvSpPr>
        <xdr:cNvPr id="250" name="楕円 249">
          <a:extLst>
            <a:ext uri="{FF2B5EF4-FFF2-40B4-BE49-F238E27FC236}">
              <a16:creationId xmlns:a16="http://schemas.microsoft.com/office/drawing/2014/main" id="{5D9BB32F-27C3-4532-9EFD-AE79A8818E3A}"/>
            </a:ext>
          </a:extLst>
        </xdr:cNvPr>
        <xdr:cNvSpPr/>
      </xdr:nvSpPr>
      <xdr:spPr>
        <a:xfrm>
          <a:off x="8699500" y="1054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127313</xdr:rowOff>
    </xdr:from>
    <xdr:to>
      <xdr:col>50</xdr:col>
      <xdr:colOff>114300</xdr:colOff>
      <xdr:row>61</xdr:row>
      <xdr:rowOff>138992</xdr:rowOff>
    </xdr:to>
    <xdr:cxnSp macro="">
      <xdr:nvCxnSpPr>
        <xdr:cNvPr id="251" name="直線コネクタ 250">
          <a:extLst>
            <a:ext uri="{FF2B5EF4-FFF2-40B4-BE49-F238E27FC236}">
              <a16:creationId xmlns:a16="http://schemas.microsoft.com/office/drawing/2014/main" id="{A06B7338-0F71-4AED-B344-DB01230982C7}"/>
            </a:ext>
          </a:extLst>
        </xdr:cNvPr>
        <xdr:cNvCxnSpPr/>
      </xdr:nvCxnSpPr>
      <xdr:spPr>
        <a:xfrm flipV="1">
          <a:off x="8750300" y="10585763"/>
          <a:ext cx="889000" cy="1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97851</xdr:rowOff>
    </xdr:from>
    <xdr:to>
      <xdr:col>41</xdr:col>
      <xdr:colOff>101600</xdr:colOff>
      <xdr:row>62</xdr:row>
      <xdr:rowOff>28001</xdr:rowOff>
    </xdr:to>
    <xdr:sp macro="" textlink="">
      <xdr:nvSpPr>
        <xdr:cNvPr id="252" name="楕円 251">
          <a:extLst>
            <a:ext uri="{FF2B5EF4-FFF2-40B4-BE49-F238E27FC236}">
              <a16:creationId xmlns:a16="http://schemas.microsoft.com/office/drawing/2014/main" id="{B849D9D1-935E-401A-95AD-2FBCA8ABB506}"/>
            </a:ext>
          </a:extLst>
        </xdr:cNvPr>
        <xdr:cNvSpPr/>
      </xdr:nvSpPr>
      <xdr:spPr>
        <a:xfrm>
          <a:off x="7810500" y="1055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138992</xdr:rowOff>
    </xdr:from>
    <xdr:to>
      <xdr:col>45</xdr:col>
      <xdr:colOff>177800</xdr:colOff>
      <xdr:row>61</xdr:row>
      <xdr:rowOff>148651</xdr:rowOff>
    </xdr:to>
    <xdr:cxnSp macro="">
      <xdr:nvCxnSpPr>
        <xdr:cNvPr id="253" name="直線コネクタ 252">
          <a:extLst>
            <a:ext uri="{FF2B5EF4-FFF2-40B4-BE49-F238E27FC236}">
              <a16:creationId xmlns:a16="http://schemas.microsoft.com/office/drawing/2014/main" id="{81328432-4D02-4A7E-A3E1-D33B6F081B35}"/>
            </a:ext>
          </a:extLst>
        </xdr:cNvPr>
        <xdr:cNvCxnSpPr/>
      </xdr:nvCxnSpPr>
      <xdr:spPr>
        <a:xfrm flipV="1">
          <a:off x="7861300" y="10597442"/>
          <a:ext cx="889000" cy="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106760</xdr:rowOff>
    </xdr:from>
    <xdr:to>
      <xdr:col>36</xdr:col>
      <xdr:colOff>165100</xdr:colOff>
      <xdr:row>62</xdr:row>
      <xdr:rowOff>36910</xdr:rowOff>
    </xdr:to>
    <xdr:sp macro="" textlink="">
      <xdr:nvSpPr>
        <xdr:cNvPr id="254" name="楕円 253">
          <a:extLst>
            <a:ext uri="{FF2B5EF4-FFF2-40B4-BE49-F238E27FC236}">
              <a16:creationId xmlns:a16="http://schemas.microsoft.com/office/drawing/2014/main" id="{05CAB2C5-C877-4F93-9B6A-7D781377C02D}"/>
            </a:ext>
          </a:extLst>
        </xdr:cNvPr>
        <xdr:cNvSpPr/>
      </xdr:nvSpPr>
      <xdr:spPr>
        <a:xfrm>
          <a:off x="6921500" y="1056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148651</xdr:rowOff>
    </xdr:from>
    <xdr:to>
      <xdr:col>41</xdr:col>
      <xdr:colOff>50800</xdr:colOff>
      <xdr:row>61</xdr:row>
      <xdr:rowOff>157560</xdr:rowOff>
    </xdr:to>
    <xdr:cxnSp macro="">
      <xdr:nvCxnSpPr>
        <xdr:cNvPr id="255" name="直線コネクタ 254">
          <a:extLst>
            <a:ext uri="{FF2B5EF4-FFF2-40B4-BE49-F238E27FC236}">
              <a16:creationId xmlns:a16="http://schemas.microsoft.com/office/drawing/2014/main" id="{2F9540FF-5608-487B-9A9A-6DEFFFB59877}"/>
            </a:ext>
          </a:extLst>
        </xdr:cNvPr>
        <xdr:cNvCxnSpPr/>
      </xdr:nvCxnSpPr>
      <xdr:spPr>
        <a:xfrm flipV="1">
          <a:off x="6972300" y="10607101"/>
          <a:ext cx="889000" cy="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116946</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AF43F4CF-045B-4E29-8DB1-1CE3A8435604}"/>
            </a:ext>
          </a:extLst>
        </xdr:cNvPr>
        <xdr:cNvSpPr txBox="1"/>
      </xdr:nvSpPr>
      <xdr:spPr>
        <a:xfrm>
          <a:off x="9327095" y="1074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139464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FC19C2BB-7904-4FE5-BD66-4A63213D2FFD}"/>
            </a:ext>
          </a:extLst>
        </xdr:cNvPr>
        <xdr:cNvSpPr txBox="1"/>
      </xdr:nvSpPr>
      <xdr:spPr>
        <a:xfrm>
          <a:off x="8450795" y="1076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171052</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A992E9AF-E640-43E1-9F17-FC8239BD88B5}"/>
            </a:ext>
          </a:extLst>
        </xdr:cNvPr>
        <xdr:cNvSpPr txBox="1"/>
      </xdr:nvSpPr>
      <xdr:spPr>
        <a:xfrm>
          <a:off x="7561795" y="1080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136234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E333EBCC-8A6C-4813-A560-FE789694574A}"/>
            </a:ext>
          </a:extLst>
        </xdr:cNvPr>
        <xdr:cNvSpPr txBox="1"/>
      </xdr:nvSpPr>
      <xdr:spPr>
        <a:xfrm>
          <a:off x="6672795" y="1076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23190</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15EAD842-6E72-47DE-B20F-CA855F044F8E}"/>
            </a:ext>
          </a:extLst>
        </xdr:cNvPr>
        <xdr:cNvSpPr txBox="1"/>
      </xdr:nvSpPr>
      <xdr:spPr>
        <a:xfrm>
          <a:off x="9327095" y="1031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34869</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6A778FBD-1DC9-4757-942D-5B4889441EB5}"/>
            </a:ext>
          </a:extLst>
        </xdr:cNvPr>
        <xdr:cNvSpPr txBox="1"/>
      </xdr:nvSpPr>
      <xdr:spPr>
        <a:xfrm>
          <a:off x="8450795" y="10321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44528</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A7D2E92B-6BED-4B2A-BC47-B367B9E53F66}"/>
            </a:ext>
          </a:extLst>
        </xdr:cNvPr>
        <xdr:cNvSpPr txBox="1"/>
      </xdr:nvSpPr>
      <xdr:spPr>
        <a:xfrm>
          <a:off x="7561795" y="1033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53437</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67F853FF-88B6-448C-8DCE-75F373EB32D1}"/>
            </a:ext>
          </a:extLst>
        </xdr:cNvPr>
        <xdr:cNvSpPr txBox="1"/>
      </xdr:nvSpPr>
      <xdr:spPr>
        <a:xfrm>
          <a:off x="6672795" y="1034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4CD19009-3B1A-4218-86AF-9257A69AEF5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44A21F4-F08F-4193-84FE-C30650765D4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A816BC7E-D68F-4ADC-9061-AED05A86ECE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16DB1949-DA86-4C2E-8891-EEC6A9F47AD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2F931FC9-7939-4209-B19C-1C5E2BC2CC6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78D6E826-3228-4D8F-9694-FE4A3F5E4B1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4303E23D-176B-448D-872D-778C397FB42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4ECE3807-6E5D-46D1-A203-D8EBAFA8217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75D824D0-1061-4B17-84D7-520E32EDA35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439F802C-64A5-478A-9A10-37D2BCA09D9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231BD247-3278-4E89-A625-EC5236295FE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7043F4AE-4841-41DA-9ADC-81996A2191D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81D034DE-B1D9-4135-B5AB-702D612F98A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BA2B60B7-F478-469F-B77F-ABECE371450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38947806-B5CD-465C-8A11-AFA2C381CC1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56A2DAD6-9B62-4491-95F8-C4113381F5D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D5BC98BD-6053-46BF-838C-DF4BE173CD0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1C78AC56-32EA-4E6E-ADF9-5D75F1B5512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B8E3A7C-2333-4022-B777-290DD6F7547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8E9D312C-C275-4D67-B273-207947D9ED1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EB0E38E4-9F1D-4EFD-9ED4-92CE5DD0810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742CD18E-1543-408E-80DF-1C1F7F636F2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DD5B70-9630-4C4B-A48F-B8617786C85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3177F770-C898-474A-91A4-BA67924AC6D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6851481E-084B-422B-B259-BAF15F75F36E}"/>
            </a:ext>
          </a:extLst>
        </xdr:cNvPr>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C186DA70-6804-489B-8943-FD6BD596FC3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ADD74ACB-3685-4CFC-B971-5465448584B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B20F9570-5DA0-4942-BA9C-C6BDF3A1F32C}"/>
            </a:ext>
          </a:extLst>
        </xdr:cNvPr>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a:extLst>
            <a:ext uri="{FF2B5EF4-FFF2-40B4-BE49-F238E27FC236}">
              <a16:creationId xmlns:a16="http://schemas.microsoft.com/office/drawing/2014/main" id="{1D20A9DF-B4CA-4F54-99F9-EA3A1D038901}"/>
            </a:ext>
          </a:extLst>
        </xdr:cNvPr>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256A2D63-D2FA-4124-AC02-BB7E35AD5512}"/>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a:extLst>
            <a:ext uri="{FF2B5EF4-FFF2-40B4-BE49-F238E27FC236}">
              <a16:creationId xmlns:a16="http://schemas.microsoft.com/office/drawing/2014/main" id="{81E91610-E6BD-4C30-A274-CD0E58C3799B}"/>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5" name="フローチャート: 判断 294">
          <a:extLst>
            <a:ext uri="{FF2B5EF4-FFF2-40B4-BE49-F238E27FC236}">
              <a16:creationId xmlns:a16="http://schemas.microsoft.com/office/drawing/2014/main" id="{0315D9A5-E714-4DEF-9604-4976AA0E2090}"/>
            </a:ext>
          </a:extLst>
        </xdr:cNvPr>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6" name="フローチャート: 判断 295">
          <a:extLst>
            <a:ext uri="{FF2B5EF4-FFF2-40B4-BE49-F238E27FC236}">
              <a16:creationId xmlns:a16="http://schemas.microsoft.com/office/drawing/2014/main" id="{54A576D1-A7C7-4696-BFFB-4D625C8188E2}"/>
            </a:ext>
          </a:extLst>
        </xdr:cNvPr>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7" name="フローチャート: 判断 296">
          <a:extLst>
            <a:ext uri="{FF2B5EF4-FFF2-40B4-BE49-F238E27FC236}">
              <a16:creationId xmlns:a16="http://schemas.microsoft.com/office/drawing/2014/main" id="{5D08E30D-CD15-46B1-A138-EE739AA3E10E}"/>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8" name="フローチャート: 判断 297">
          <a:extLst>
            <a:ext uri="{FF2B5EF4-FFF2-40B4-BE49-F238E27FC236}">
              <a16:creationId xmlns:a16="http://schemas.microsoft.com/office/drawing/2014/main" id="{F8CF0816-E891-465E-934A-567AF4B82D5A}"/>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F50D179-68EE-462A-AD55-B9BA3A0D591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437141A-B668-44A2-A9BA-F8FA7A5E78C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14B00DE-3F7C-49C6-9595-14A46B942A7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9839120-7ABA-4F75-9280-653CD566545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AA00447-7FA5-43A2-9683-F15BBD4E86A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304" name="楕円 303">
          <a:extLst>
            <a:ext uri="{FF2B5EF4-FFF2-40B4-BE49-F238E27FC236}">
              <a16:creationId xmlns:a16="http://schemas.microsoft.com/office/drawing/2014/main" id="{54D99C12-E09E-47A1-9065-0C038FB85332}"/>
            </a:ext>
          </a:extLst>
        </xdr:cNvPr>
        <xdr:cNvSpPr/>
      </xdr:nvSpPr>
      <xdr:spPr>
        <a:xfrm>
          <a:off x="4584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4EBCF88A-B2D3-40F4-B033-A6389DE2562D}"/>
            </a:ext>
          </a:extLst>
        </xdr:cNvPr>
        <xdr:cNvSpPr txBox="1"/>
      </xdr:nvSpPr>
      <xdr:spPr>
        <a:xfrm>
          <a:off x="4673600"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65405</xdr:rowOff>
    </xdr:from>
    <xdr:to>
      <xdr:col>20</xdr:col>
      <xdr:colOff>38100</xdr:colOff>
      <xdr:row>83</xdr:row>
      <xdr:rowOff>167005</xdr:rowOff>
    </xdr:to>
    <xdr:sp macro="" textlink="">
      <xdr:nvSpPr>
        <xdr:cNvPr id="306" name="楕円 305">
          <a:extLst>
            <a:ext uri="{FF2B5EF4-FFF2-40B4-BE49-F238E27FC236}">
              <a16:creationId xmlns:a16="http://schemas.microsoft.com/office/drawing/2014/main" id="{8F8087E0-BC1C-4840-BC07-67F385DC15EC}"/>
            </a:ext>
          </a:extLst>
        </xdr:cNvPr>
        <xdr:cNvSpPr/>
      </xdr:nvSpPr>
      <xdr:spPr>
        <a:xfrm>
          <a:off x="3746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72389</xdr:rowOff>
    </xdr:from>
    <xdr:to>
      <xdr:col>24</xdr:col>
      <xdr:colOff>63500</xdr:colOff>
      <xdr:row>83</xdr:row>
      <xdr:rowOff>116205</xdr:rowOff>
    </xdr:to>
    <xdr:cxnSp macro="">
      <xdr:nvCxnSpPr>
        <xdr:cNvPr id="307" name="直線コネクタ 306">
          <a:extLst>
            <a:ext uri="{FF2B5EF4-FFF2-40B4-BE49-F238E27FC236}">
              <a16:creationId xmlns:a16="http://schemas.microsoft.com/office/drawing/2014/main" id="{5B8285EE-923E-4C82-8630-54F65736C573}"/>
            </a:ext>
          </a:extLst>
        </xdr:cNvPr>
        <xdr:cNvCxnSpPr/>
      </xdr:nvCxnSpPr>
      <xdr:spPr>
        <a:xfrm flipV="1">
          <a:off x="3797300" y="1430273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59689</xdr:rowOff>
    </xdr:from>
    <xdr:to>
      <xdr:col>15</xdr:col>
      <xdr:colOff>101600</xdr:colOff>
      <xdr:row>83</xdr:row>
      <xdr:rowOff>161289</xdr:rowOff>
    </xdr:to>
    <xdr:sp macro="" textlink="">
      <xdr:nvSpPr>
        <xdr:cNvPr id="308" name="楕円 307">
          <a:extLst>
            <a:ext uri="{FF2B5EF4-FFF2-40B4-BE49-F238E27FC236}">
              <a16:creationId xmlns:a16="http://schemas.microsoft.com/office/drawing/2014/main" id="{142E5576-1C6E-426B-B8D5-AEB5AE27AC78}"/>
            </a:ext>
          </a:extLst>
        </xdr:cNvPr>
        <xdr:cNvSpPr/>
      </xdr:nvSpPr>
      <xdr:spPr>
        <a:xfrm>
          <a:off x="2857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110489</xdr:rowOff>
    </xdr:from>
    <xdr:to>
      <xdr:col>19</xdr:col>
      <xdr:colOff>177800</xdr:colOff>
      <xdr:row>83</xdr:row>
      <xdr:rowOff>116205</xdr:rowOff>
    </xdr:to>
    <xdr:cxnSp macro="">
      <xdr:nvCxnSpPr>
        <xdr:cNvPr id="309" name="直線コネクタ 308">
          <a:extLst>
            <a:ext uri="{FF2B5EF4-FFF2-40B4-BE49-F238E27FC236}">
              <a16:creationId xmlns:a16="http://schemas.microsoft.com/office/drawing/2014/main" id="{41E7BD42-3634-4213-800D-4050A148DAEF}"/>
            </a:ext>
          </a:extLst>
        </xdr:cNvPr>
        <xdr:cNvCxnSpPr/>
      </xdr:nvCxnSpPr>
      <xdr:spPr>
        <a:xfrm>
          <a:off x="2908300" y="143408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59689</xdr:rowOff>
    </xdr:from>
    <xdr:to>
      <xdr:col>10</xdr:col>
      <xdr:colOff>165100</xdr:colOff>
      <xdr:row>83</xdr:row>
      <xdr:rowOff>161289</xdr:rowOff>
    </xdr:to>
    <xdr:sp macro="" textlink="">
      <xdr:nvSpPr>
        <xdr:cNvPr id="310" name="楕円 309">
          <a:extLst>
            <a:ext uri="{FF2B5EF4-FFF2-40B4-BE49-F238E27FC236}">
              <a16:creationId xmlns:a16="http://schemas.microsoft.com/office/drawing/2014/main" id="{FC864CFF-45A7-4C21-B5DA-C24AA9AD15DF}"/>
            </a:ext>
          </a:extLst>
        </xdr:cNvPr>
        <xdr:cNvSpPr/>
      </xdr:nvSpPr>
      <xdr:spPr>
        <a:xfrm>
          <a:off x="1968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110489</xdr:rowOff>
    </xdr:from>
    <xdr:to>
      <xdr:col>15</xdr:col>
      <xdr:colOff>50800</xdr:colOff>
      <xdr:row>83</xdr:row>
      <xdr:rowOff>110489</xdr:rowOff>
    </xdr:to>
    <xdr:cxnSp macro="">
      <xdr:nvCxnSpPr>
        <xdr:cNvPr id="311" name="直線コネクタ 310">
          <a:extLst>
            <a:ext uri="{FF2B5EF4-FFF2-40B4-BE49-F238E27FC236}">
              <a16:creationId xmlns:a16="http://schemas.microsoft.com/office/drawing/2014/main" id="{D344D102-6520-4779-9F1F-5CE8231AF491}"/>
            </a:ext>
          </a:extLst>
        </xdr:cNvPr>
        <xdr:cNvCxnSpPr/>
      </xdr:nvCxnSpPr>
      <xdr:spPr>
        <a:xfrm>
          <a:off x="2019300" y="14340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23495</xdr:rowOff>
    </xdr:from>
    <xdr:to>
      <xdr:col>6</xdr:col>
      <xdr:colOff>38100</xdr:colOff>
      <xdr:row>83</xdr:row>
      <xdr:rowOff>125095</xdr:rowOff>
    </xdr:to>
    <xdr:sp macro="" textlink="">
      <xdr:nvSpPr>
        <xdr:cNvPr id="312" name="楕円 311">
          <a:extLst>
            <a:ext uri="{FF2B5EF4-FFF2-40B4-BE49-F238E27FC236}">
              <a16:creationId xmlns:a16="http://schemas.microsoft.com/office/drawing/2014/main" id="{8F0F5738-146F-4EB6-A4DC-E5E19B7C3AB0}"/>
            </a:ext>
          </a:extLst>
        </xdr:cNvPr>
        <xdr:cNvSpPr/>
      </xdr:nvSpPr>
      <xdr:spPr>
        <a:xfrm>
          <a:off x="1079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74295</xdr:rowOff>
    </xdr:from>
    <xdr:to>
      <xdr:col>10</xdr:col>
      <xdr:colOff>114300</xdr:colOff>
      <xdr:row>83</xdr:row>
      <xdr:rowOff>110489</xdr:rowOff>
    </xdr:to>
    <xdr:cxnSp macro="">
      <xdr:nvCxnSpPr>
        <xdr:cNvPr id="313" name="直線コネクタ 312">
          <a:extLst>
            <a:ext uri="{FF2B5EF4-FFF2-40B4-BE49-F238E27FC236}">
              <a16:creationId xmlns:a16="http://schemas.microsoft.com/office/drawing/2014/main" id="{E3789051-23B8-4DCC-AB58-5586F140A221}"/>
            </a:ext>
          </a:extLst>
        </xdr:cNvPr>
        <xdr:cNvCxnSpPr/>
      </xdr:nvCxnSpPr>
      <xdr:spPr>
        <a:xfrm>
          <a:off x="1130300" y="143046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31132</xdr:rowOff>
    </xdr:from>
    <xdr:ext cx="405111" cy="259045"/>
    <xdr:sp macro="" textlink="">
      <xdr:nvSpPr>
        <xdr:cNvPr id="314" name="n_1aveValue【公営住宅】&#10;有形固定資産減価償却率">
          <a:extLst>
            <a:ext uri="{FF2B5EF4-FFF2-40B4-BE49-F238E27FC236}">
              <a16:creationId xmlns:a16="http://schemas.microsoft.com/office/drawing/2014/main" id="{775B9B79-4B81-40AB-B0DA-470A19514AC4}"/>
            </a:ext>
          </a:extLst>
        </xdr:cNvPr>
        <xdr:cNvSpPr txBox="1"/>
      </xdr:nvSpPr>
      <xdr:spPr>
        <a:xfrm>
          <a:off x="3582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315" name="n_2aveValue【公営住宅】&#10;有形固定資産減価償却率">
          <a:extLst>
            <a:ext uri="{FF2B5EF4-FFF2-40B4-BE49-F238E27FC236}">
              <a16:creationId xmlns:a16="http://schemas.microsoft.com/office/drawing/2014/main" id="{09E7942A-4982-48F3-AB12-A5D804F535D8}"/>
            </a:ext>
          </a:extLst>
        </xdr:cNvPr>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16" name="n_3aveValue【公営住宅】&#10;有形固定資産減価償却率">
          <a:extLst>
            <a:ext uri="{FF2B5EF4-FFF2-40B4-BE49-F238E27FC236}">
              <a16:creationId xmlns:a16="http://schemas.microsoft.com/office/drawing/2014/main" id="{E6FC956D-5AC9-4EE2-B96C-C19C87EF73EF}"/>
            </a:ext>
          </a:extLst>
        </xdr:cNvPr>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317" name="n_4aveValue【公営住宅】&#10;有形固定資産減価償却率">
          <a:extLst>
            <a:ext uri="{FF2B5EF4-FFF2-40B4-BE49-F238E27FC236}">
              <a16:creationId xmlns:a16="http://schemas.microsoft.com/office/drawing/2014/main" id="{D79184D6-3912-4371-8446-8934CD981FF9}"/>
            </a:ext>
          </a:extLst>
        </xdr:cNvPr>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158132</xdr:rowOff>
    </xdr:from>
    <xdr:ext cx="405111" cy="259045"/>
    <xdr:sp macro="" textlink="">
      <xdr:nvSpPr>
        <xdr:cNvPr id="318" name="n_1mainValue【公営住宅】&#10;有形固定資産減価償却率">
          <a:extLst>
            <a:ext uri="{FF2B5EF4-FFF2-40B4-BE49-F238E27FC236}">
              <a16:creationId xmlns:a16="http://schemas.microsoft.com/office/drawing/2014/main" id="{618B9086-72C1-4962-B231-74896F3C5B33}"/>
            </a:ext>
          </a:extLst>
        </xdr:cNvPr>
        <xdr:cNvSpPr txBox="1"/>
      </xdr:nvSpPr>
      <xdr:spPr>
        <a:xfrm>
          <a:off x="35820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152416</xdr:rowOff>
    </xdr:from>
    <xdr:ext cx="405111" cy="259045"/>
    <xdr:sp macro="" textlink="">
      <xdr:nvSpPr>
        <xdr:cNvPr id="319" name="n_2mainValue【公営住宅】&#10;有形固定資産減価償却率">
          <a:extLst>
            <a:ext uri="{FF2B5EF4-FFF2-40B4-BE49-F238E27FC236}">
              <a16:creationId xmlns:a16="http://schemas.microsoft.com/office/drawing/2014/main" id="{904C18BC-431C-4BED-B9D0-308D8BCD1B14}"/>
            </a:ext>
          </a:extLst>
        </xdr:cNvPr>
        <xdr:cNvSpPr txBox="1"/>
      </xdr:nvSpPr>
      <xdr:spPr>
        <a:xfrm>
          <a:off x="27057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152416</xdr:rowOff>
    </xdr:from>
    <xdr:ext cx="405111" cy="259045"/>
    <xdr:sp macro="" textlink="">
      <xdr:nvSpPr>
        <xdr:cNvPr id="320" name="n_3mainValue【公営住宅】&#10;有形固定資産減価償却率">
          <a:extLst>
            <a:ext uri="{FF2B5EF4-FFF2-40B4-BE49-F238E27FC236}">
              <a16:creationId xmlns:a16="http://schemas.microsoft.com/office/drawing/2014/main" id="{2E8AD0E6-4F0E-45AD-9EA9-15F8FA89035F}"/>
            </a:ext>
          </a:extLst>
        </xdr:cNvPr>
        <xdr:cNvSpPr txBox="1"/>
      </xdr:nvSpPr>
      <xdr:spPr>
        <a:xfrm>
          <a:off x="18167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116222</xdr:rowOff>
    </xdr:from>
    <xdr:ext cx="405111" cy="259045"/>
    <xdr:sp macro="" textlink="">
      <xdr:nvSpPr>
        <xdr:cNvPr id="321" name="n_4mainValue【公営住宅】&#10;有形固定資産減価償却率">
          <a:extLst>
            <a:ext uri="{FF2B5EF4-FFF2-40B4-BE49-F238E27FC236}">
              <a16:creationId xmlns:a16="http://schemas.microsoft.com/office/drawing/2014/main" id="{0039CFB0-25F0-4C5F-B24C-FFDEFF00FA19}"/>
            </a:ext>
          </a:extLst>
        </xdr:cNvPr>
        <xdr:cNvSpPr txBox="1"/>
      </xdr:nvSpPr>
      <xdr:spPr>
        <a:xfrm>
          <a:off x="927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FE37EA06-91BE-4789-8D82-6BB5197CDEF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5C6FC1ED-C534-4A8C-A3F4-55402E16C5B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DB4EEEE-EB8B-4EE5-AB27-502147FFD4F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939A8E3B-0CD2-4E4B-BE0B-CE417640C46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E898E182-FF10-4B84-AAED-2984E88068F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F6AA2647-8D0C-49AA-955B-3578AC2C578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1FD9DDFD-EDB0-46D3-9574-E172B1A3FD9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8163CCD7-DFC1-43C5-BC1A-41D1D44BA4A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958BD69C-38E1-4B29-B2B0-8D956AC656A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FE2B7AEF-AC74-4DF9-95C9-737B3B214F3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B2347FF3-6593-4CF4-9CFB-D82C74930B29}"/>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A0976CDA-DDCE-4F5E-86EE-A3458395CFF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01867E94-291F-41AE-BEB1-B79CB127E86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5C378FB7-9DF5-41CA-8F5F-59E1691293D1}"/>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0BAFBE31-EED3-4A82-975A-CF99BF479F49}"/>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63DDBEA2-AA04-4603-A868-E58100D457B5}"/>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4514D8A4-729E-4F1F-8AA4-9A6971CD0B11}"/>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08E6008A-F179-4F3F-8A4D-D0546B32A04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323323A8-6B85-4BAF-AB03-0175D6CF4F0F}"/>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a:extLst>
            <a:ext uri="{FF2B5EF4-FFF2-40B4-BE49-F238E27FC236}">
              <a16:creationId xmlns:a16="http://schemas.microsoft.com/office/drawing/2014/main" id="{05E6434D-8A6A-49E7-B53B-175C5824EEAB}"/>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D060F535-40EB-464F-8A5E-BF5673016103}"/>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a:extLst>
            <a:ext uri="{FF2B5EF4-FFF2-40B4-BE49-F238E27FC236}">
              <a16:creationId xmlns:a16="http://schemas.microsoft.com/office/drawing/2014/main" id="{A329EA67-02DE-4C8A-952A-870B3856405B}"/>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FCC7E4BA-F084-4DB9-A750-4D1AD080450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71C8711C-444E-4C60-A9B8-A03FF1E36B69}"/>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13102855-463E-47D7-9755-FADA65F309F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a:extLst>
            <a:ext uri="{FF2B5EF4-FFF2-40B4-BE49-F238E27FC236}">
              <a16:creationId xmlns:a16="http://schemas.microsoft.com/office/drawing/2014/main" id="{D2068484-D54E-461F-AD51-52C4678919B2}"/>
            </a:ext>
          </a:extLst>
        </xdr:cNvPr>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a:extLst>
            <a:ext uri="{FF2B5EF4-FFF2-40B4-BE49-F238E27FC236}">
              <a16:creationId xmlns:a16="http://schemas.microsoft.com/office/drawing/2014/main" id="{33BD6FF2-8FFF-47CC-8458-59A4BF43A6EF}"/>
            </a:ext>
          </a:extLst>
        </xdr:cNvPr>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a:extLst>
            <a:ext uri="{FF2B5EF4-FFF2-40B4-BE49-F238E27FC236}">
              <a16:creationId xmlns:a16="http://schemas.microsoft.com/office/drawing/2014/main" id="{5797045A-6014-40D7-AC88-C771240C7E0D}"/>
            </a:ext>
          </a:extLst>
        </xdr:cNvPr>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a:extLst>
            <a:ext uri="{FF2B5EF4-FFF2-40B4-BE49-F238E27FC236}">
              <a16:creationId xmlns:a16="http://schemas.microsoft.com/office/drawing/2014/main" id="{5CF6516F-523F-4AED-BFAE-C961678F3014}"/>
            </a:ext>
          </a:extLst>
        </xdr:cNvPr>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a:extLst>
            <a:ext uri="{FF2B5EF4-FFF2-40B4-BE49-F238E27FC236}">
              <a16:creationId xmlns:a16="http://schemas.microsoft.com/office/drawing/2014/main" id="{97452290-08B3-47FD-83F2-6531D4C9DDE2}"/>
            </a:ext>
          </a:extLst>
        </xdr:cNvPr>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162468</xdr:rowOff>
    </xdr:from>
    <xdr:ext cx="469744" cy="259045"/>
    <xdr:sp macro="" textlink="">
      <xdr:nvSpPr>
        <xdr:cNvPr id="352" name="【公営住宅】&#10;一人当たり面積平均値テキスト">
          <a:extLst>
            <a:ext uri="{FF2B5EF4-FFF2-40B4-BE49-F238E27FC236}">
              <a16:creationId xmlns:a16="http://schemas.microsoft.com/office/drawing/2014/main" id="{6FF857B8-4EB5-4AD1-AFF6-04D4D32BA2B9}"/>
            </a:ext>
          </a:extLst>
        </xdr:cNvPr>
        <xdr:cNvSpPr txBox="1"/>
      </xdr:nvSpPr>
      <xdr:spPr>
        <a:xfrm>
          <a:off x="10515600" y="14564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a:extLst>
            <a:ext uri="{FF2B5EF4-FFF2-40B4-BE49-F238E27FC236}">
              <a16:creationId xmlns:a16="http://schemas.microsoft.com/office/drawing/2014/main" id="{548A3C14-C6F9-48D8-B876-B7D8AAF664CF}"/>
            </a:ext>
          </a:extLst>
        </xdr:cNvPr>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4" name="フローチャート: 判断 353">
          <a:extLst>
            <a:ext uri="{FF2B5EF4-FFF2-40B4-BE49-F238E27FC236}">
              <a16:creationId xmlns:a16="http://schemas.microsoft.com/office/drawing/2014/main" id="{783743A9-F19D-4381-903E-4A1F05F3535A}"/>
            </a:ext>
          </a:extLst>
        </xdr:cNvPr>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55" name="フローチャート: 判断 354">
          <a:extLst>
            <a:ext uri="{FF2B5EF4-FFF2-40B4-BE49-F238E27FC236}">
              <a16:creationId xmlns:a16="http://schemas.microsoft.com/office/drawing/2014/main" id="{D7D57938-9B8C-46D5-A45A-EB52BB30008A}"/>
            </a:ext>
          </a:extLst>
        </xdr:cNvPr>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56" name="フローチャート: 判断 355">
          <a:extLst>
            <a:ext uri="{FF2B5EF4-FFF2-40B4-BE49-F238E27FC236}">
              <a16:creationId xmlns:a16="http://schemas.microsoft.com/office/drawing/2014/main" id="{D68B9EA9-B40D-4DA6-88C6-5207807D3693}"/>
            </a:ext>
          </a:extLst>
        </xdr:cNvPr>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57" name="フローチャート: 判断 356">
          <a:extLst>
            <a:ext uri="{FF2B5EF4-FFF2-40B4-BE49-F238E27FC236}">
              <a16:creationId xmlns:a16="http://schemas.microsoft.com/office/drawing/2014/main" id="{FB2512A1-2481-4D13-92C1-8B9D65DBA935}"/>
            </a:ext>
          </a:extLst>
        </xdr:cNvPr>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807FF6E-1A22-47B6-A8C7-F20E4753AF3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F78B087-D8A6-451D-B87D-B7530E98002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5B6C17CB-663A-47EC-B65F-FA7810FAA74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1FC8B6F9-163E-440C-9F51-6E723B9BB27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99F689A8-A589-4968-B81C-51065CD3E7A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24420</xdr:rowOff>
    </xdr:from>
    <xdr:to>
      <xdr:col>55</xdr:col>
      <xdr:colOff>50800</xdr:colOff>
      <xdr:row>86</xdr:row>
      <xdr:rowOff>126020</xdr:rowOff>
    </xdr:to>
    <xdr:sp macro="" textlink="">
      <xdr:nvSpPr>
        <xdr:cNvPr id="363" name="楕円 362">
          <a:extLst>
            <a:ext uri="{FF2B5EF4-FFF2-40B4-BE49-F238E27FC236}">
              <a16:creationId xmlns:a16="http://schemas.microsoft.com/office/drawing/2014/main" id="{7B5C8255-36F7-4915-9523-8755B0C9A0CF}"/>
            </a:ext>
          </a:extLst>
        </xdr:cNvPr>
        <xdr:cNvSpPr/>
      </xdr:nvSpPr>
      <xdr:spPr>
        <a:xfrm>
          <a:off x="10426700" y="1476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118018</xdr:rowOff>
    </xdr:from>
    <xdr:ext cx="469744" cy="259045"/>
    <xdr:sp macro="" textlink="">
      <xdr:nvSpPr>
        <xdr:cNvPr id="364" name="【公営住宅】&#10;一人当たり面積該当値テキスト">
          <a:extLst>
            <a:ext uri="{FF2B5EF4-FFF2-40B4-BE49-F238E27FC236}">
              <a16:creationId xmlns:a16="http://schemas.microsoft.com/office/drawing/2014/main" id="{B856D89C-AAE3-4E71-AB6D-14FE19E75E41}"/>
            </a:ext>
          </a:extLst>
        </xdr:cNvPr>
        <xdr:cNvSpPr txBox="1"/>
      </xdr:nvSpPr>
      <xdr:spPr>
        <a:xfrm>
          <a:off x="10515600" y="1469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27468</xdr:rowOff>
    </xdr:from>
    <xdr:to>
      <xdr:col>50</xdr:col>
      <xdr:colOff>165100</xdr:colOff>
      <xdr:row>86</xdr:row>
      <xdr:rowOff>129068</xdr:rowOff>
    </xdr:to>
    <xdr:sp macro="" textlink="">
      <xdr:nvSpPr>
        <xdr:cNvPr id="365" name="楕円 364">
          <a:extLst>
            <a:ext uri="{FF2B5EF4-FFF2-40B4-BE49-F238E27FC236}">
              <a16:creationId xmlns:a16="http://schemas.microsoft.com/office/drawing/2014/main" id="{2780C062-C0A6-4351-8F5B-09D4321F57D8}"/>
            </a:ext>
          </a:extLst>
        </xdr:cNvPr>
        <xdr:cNvSpPr/>
      </xdr:nvSpPr>
      <xdr:spPr>
        <a:xfrm>
          <a:off x="9588500" y="1477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75220</xdr:rowOff>
    </xdr:from>
    <xdr:to>
      <xdr:col>55</xdr:col>
      <xdr:colOff>0</xdr:colOff>
      <xdr:row>86</xdr:row>
      <xdr:rowOff>78268</xdr:rowOff>
    </xdr:to>
    <xdr:cxnSp macro="">
      <xdr:nvCxnSpPr>
        <xdr:cNvPr id="366" name="直線コネクタ 365">
          <a:extLst>
            <a:ext uri="{FF2B5EF4-FFF2-40B4-BE49-F238E27FC236}">
              <a16:creationId xmlns:a16="http://schemas.microsoft.com/office/drawing/2014/main" id="{C94A2F66-7141-4152-A201-4E4D5FC2B717}"/>
            </a:ext>
          </a:extLst>
        </xdr:cNvPr>
        <xdr:cNvCxnSpPr/>
      </xdr:nvCxnSpPr>
      <xdr:spPr>
        <a:xfrm flipV="1">
          <a:off x="9639300" y="1481992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30190</xdr:rowOff>
    </xdr:from>
    <xdr:to>
      <xdr:col>46</xdr:col>
      <xdr:colOff>38100</xdr:colOff>
      <xdr:row>86</xdr:row>
      <xdr:rowOff>131790</xdr:rowOff>
    </xdr:to>
    <xdr:sp macro="" textlink="">
      <xdr:nvSpPr>
        <xdr:cNvPr id="367" name="楕円 366">
          <a:extLst>
            <a:ext uri="{FF2B5EF4-FFF2-40B4-BE49-F238E27FC236}">
              <a16:creationId xmlns:a16="http://schemas.microsoft.com/office/drawing/2014/main" id="{381E5DDF-F374-411A-8513-FA22D30EFE6D}"/>
            </a:ext>
          </a:extLst>
        </xdr:cNvPr>
        <xdr:cNvSpPr/>
      </xdr:nvSpPr>
      <xdr:spPr>
        <a:xfrm>
          <a:off x="8699500" y="1477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78268</xdr:rowOff>
    </xdr:from>
    <xdr:to>
      <xdr:col>50</xdr:col>
      <xdr:colOff>114300</xdr:colOff>
      <xdr:row>86</xdr:row>
      <xdr:rowOff>80990</xdr:rowOff>
    </xdr:to>
    <xdr:cxnSp macro="">
      <xdr:nvCxnSpPr>
        <xdr:cNvPr id="368" name="直線コネクタ 367">
          <a:extLst>
            <a:ext uri="{FF2B5EF4-FFF2-40B4-BE49-F238E27FC236}">
              <a16:creationId xmlns:a16="http://schemas.microsoft.com/office/drawing/2014/main" id="{EB3AA293-768F-4D6C-A488-6C9A840E216E}"/>
            </a:ext>
          </a:extLst>
        </xdr:cNvPr>
        <xdr:cNvCxnSpPr/>
      </xdr:nvCxnSpPr>
      <xdr:spPr>
        <a:xfrm flipV="1">
          <a:off x="8750300" y="14822968"/>
          <a:ext cx="889000" cy="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36830</xdr:rowOff>
    </xdr:from>
    <xdr:to>
      <xdr:col>41</xdr:col>
      <xdr:colOff>101600</xdr:colOff>
      <xdr:row>86</xdr:row>
      <xdr:rowOff>138430</xdr:rowOff>
    </xdr:to>
    <xdr:sp macro="" textlink="">
      <xdr:nvSpPr>
        <xdr:cNvPr id="369" name="楕円 368">
          <a:extLst>
            <a:ext uri="{FF2B5EF4-FFF2-40B4-BE49-F238E27FC236}">
              <a16:creationId xmlns:a16="http://schemas.microsoft.com/office/drawing/2014/main" id="{8A820896-450C-4205-9C84-49580943A5BC}"/>
            </a:ext>
          </a:extLst>
        </xdr:cNvPr>
        <xdr:cNvSpPr/>
      </xdr:nvSpPr>
      <xdr:spPr>
        <a:xfrm>
          <a:off x="7810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80990</xdr:rowOff>
    </xdr:from>
    <xdr:to>
      <xdr:col>45</xdr:col>
      <xdr:colOff>177800</xdr:colOff>
      <xdr:row>86</xdr:row>
      <xdr:rowOff>87630</xdr:rowOff>
    </xdr:to>
    <xdr:cxnSp macro="">
      <xdr:nvCxnSpPr>
        <xdr:cNvPr id="370" name="直線コネクタ 369">
          <a:extLst>
            <a:ext uri="{FF2B5EF4-FFF2-40B4-BE49-F238E27FC236}">
              <a16:creationId xmlns:a16="http://schemas.microsoft.com/office/drawing/2014/main" id="{F8A766D2-8B0A-478E-97F0-079128E0B3AA}"/>
            </a:ext>
          </a:extLst>
        </xdr:cNvPr>
        <xdr:cNvCxnSpPr/>
      </xdr:nvCxnSpPr>
      <xdr:spPr>
        <a:xfrm flipV="1">
          <a:off x="7861300" y="14825690"/>
          <a:ext cx="88900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39007</xdr:rowOff>
    </xdr:from>
    <xdr:to>
      <xdr:col>36</xdr:col>
      <xdr:colOff>165100</xdr:colOff>
      <xdr:row>86</xdr:row>
      <xdr:rowOff>140607</xdr:rowOff>
    </xdr:to>
    <xdr:sp macro="" textlink="">
      <xdr:nvSpPr>
        <xdr:cNvPr id="371" name="楕円 370">
          <a:extLst>
            <a:ext uri="{FF2B5EF4-FFF2-40B4-BE49-F238E27FC236}">
              <a16:creationId xmlns:a16="http://schemas.microsoft.com/office/drawing/2014/main" id="{2B9C1DC9-17C7-49D6-A1C8-5FEDDE0D0974}"/>
            </a:ext>
          </a:extLst>
        </xdr:cNvPr>
        <xdr:cNvSpPr/>
      </xdr:nvSpPr>
      <xdr:spPr>
        <a:xfrm>
          <a:off x="6921500" y="1478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87630</xdr:rowOff>
    </xdr:from>
    <xdr:to>
      <xdr:col>41</xdr:col>
      <xdr:colOff>50800</xdr:colOff>
      <xdr:row>86</xdr:row>
      <xdr:rowOff>89807</xdr:rowOff>
    </xdr:to>
    <xdr:cxnSp macro="">
      <xdr:nvCxnSpPr>
        <xdr:cNvPr id="372" name="直線コネクタ 371">
          <a:extLst>
            <a:ext uri="{FF2B5EF4-FFF2-40B4-BE49-F238E27FC236}">
              <a16:creationId xmlns:a16="http://schemas.microsoft.com/office/drawing/2014/main" id="{B6E85CDB-E6C4-4E53-BA48-013A390AC6A8}"/>
            </a:ext>
          </a:extLst>
        </xdr:cNvPr>
        <xdr:cNvCxnSpPr/>
      </xdr:nvCxnSpPr>
      <xdr:spPr>
        <a:xfrm flipV="1">
          <a:off x="6972300" y="1483233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76579</xdr:rowOff>
    </xdr:from>
    <xdr:ext cx="469744" cy="259045"/>
    <xdr:sp macro="" textlink="">
      <xdr:nvSpPr>
        <xdr:cNvPr id="373" name="n_1aveValue【公営住宅】&#10;一人当たり面積">
          <a:extLst>
            <a:ext uri="{FF2B5EF4-FFF2-40B4-BE49-F238E27FC236}">
              <a16:creationId xmlns:a16="http://schemas.microsoft.com/office/drawing/2014/main" id="{0DBC7153-80EA-4B60-91CA-8A7A0CDBE8B0}"/>
            </a:ext>
          </a:extLst>
        </xdr:cNvPr>
        <xdr:cNvSpPr txBox="1"/>
      </xdr:nvSpPr>
      <xdr:spPr>
        <a:xfrm>
          <a:off x="9391727" y="144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89752</xdr:rowOff>
    </xdr:from>
    <xdr:ext cx="469744" cy="259045"/>
    <xdr:sp macro="" textlink="">
      <xdr:nvSpPr>
        <xdr:cNvPr id="374" name="n_2aveValue【公営住宅】&#10;一人当たり面積">
          <a:extLst>
            <a:ext uri="{FF2B5EF4-FFF2-40B4-BE49-F238E27FC236}">
              <a16:creationId xmlns:a16="http://schemas.microsoft.com/office/drawing/2014/main" id="{7758338C-6A3B-4B78-89BD-41E606AB5076}"/>
            </a:ext>
          </a:extLst>
        </xdr:cNvPr>
        <xdr:cNvSpPr txBox="1"/>
      </xdr:nvSpPr>
      <xdr:spPr>
        <a:xfrm>
          <a:off x="8515427" y="144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91276</xdr:rowOff>
    </xdr:from>
    <xdr:ext cx="469744" cy="259045"/>
    <xdr:sp macro="" textlink="">
      <xdr:nvSpPr>
        <xdr:cNvPr id="375" name="n_3aveValue【公営住宅】&#10;一人当たり面積">
          <a:extLst>
            <a:ext uri="{FF2B5EF4-FFF2-40B4-BE49-F238E27FC236}">
              <a16:creationId xmlns:a16="http://schemas.microsoft.com/office/drawing/2014/main" id="{7AE2DA29-F591-4D95-AB5C-0C7D1825E8F0}"/>
            </a:ext>
          </a:extLst>
        </xdr:cNvPr>
        <xdr:cNvSpPr txBox="1"/>
      </xdr:nvSpPr>
      <xdr:spPr>
        <a:xfrm>
          <a:off x="7626427" y="1449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90949</xdr:rowOff>
    </xdr:from>
    <xdr:ext cx="469744" cy="259045"/>
    <xdr:sp macro="" textlink="">
      <xdr:nvSpPr>
        <xdr:cNvPr id="376" name="n_4aveValue【公営住宅】&#10;一人当たり面積">
          <a:extLst>
            <a:ext uri="{FF2B5EF4-FFF2-40B4-BE49-F238E27FC236}">
              <a16:creationId xmlns:a16="http://schemas.microsoft.com/office/drawing/2014/main" id="{60E37E9C-3150-4C1B-AD13-91F62B4C952C}"/>
            </a:ext>
          </a:extLst>
        </xdr:cNvPr>
        <xdr:cNvSpPr txBox="1"/>
      </xdr:nvSpPr>
      <xdr:spPr>
        <a:xfrm>
          <a:off x="6737427" y="1449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120195</xdr:rowOff>
    </xdr:from>
    <xdr:ext cx="469744" cy="259045"/>
    <xdr:sp macro="" textlink="">
      <xdr:nvSpPr>
        <xdr:cNvPr id="377" name="n_1mainValue【公営住宅】&#10;一人当たり面積">
          <a:extLst>
            <a:ext uri="{FF2B5EF4-FFF2-40B4-BE49-F238E27FC236}">
              <a16:creationId xmlns:a16="http://schemas.microsoft.com/office/drawing/2014/main" id="{19E3B8EC-CDC1-45E1-8910-2DD81476947F}"/>
            </a:ext>
          </a:extLst>
        </xdr:cNvPr>
        <xdr:cNvSpPr txBox="1"/>
      </xdr:nvSpPr>
      <xdr:spPr>
        <a:xfrm>
          <a:off x="9391727" y="1486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122917</xdr:rowOff>
    </xdr:from>
    <xdr:ext cx="469744" cy="259045"/>
    <xdr:sp macro="" textlink="">
      <xdr:nvSpPr>
        <xdr:cNvPr id="378" name="n_2mainValue【公営住宅】&#10;一人当たり面積">
          <a:extLst>
            <a:ext uri="{FF2B5EF4-FFF2-40B4-BE49-F238E27FC236}">
              <a16:creationId xmlns:a16="http://schemas.microsoft.com/office/drawing/2014/main" id="{26F9933B-B147-499B-A0B5-83F8B18B6032}"/>
            </a:ext>
          </a:extLst>
        </xdr:cNvPr>
        <xdr:cNvSpPr txBox="1"/>
      </xdr:nvSpPr>
      <xdr:spPr>
        <a:xfrm>
          <a:off x="8515427" y="1486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129557</xdr:rowOff>
    </xdr:from>
    <xdr:ext cx="469744" cy="259045"/>
    <xdr:sp macro="" textlink="">
      <xdr:nvSpPr>
        <xdr:cNvPr id="379" name="n_3mainValue【公営住宅】&#10;一人当たり面積">
          <a:extLst>
            <a:ext uri="{FF2B5EF4-FFF2-40B4-BE49-F238E27FC236}">
              <a16:creationId xmlns:a16="http://schemas.microsoft.com/office/drawing/2014/main" id="{DF8BCDAB-369A-4B8C-8261-E54EDA8DCB30}"/>
            </a:ext>
          </a:extLst>
        </xdr:cNvPr>
        <xdr:cNvSpPr txBox="1"/>
      </xdr:nvSpPr>
      <xdr:spPr>
        <a:xfrm>
          <a:off x="7626427"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131734</xdr:rowOff>
    </xdr:from>
    <xdr:ext cx="469744" cy="259045"/>
    <xdr:sp macro="" textlink="">
      <xdr:nvSpPr>
        <xdr:cNvPr id="380" name="n_4mainValue【公営住宅】&#10;一人当たり面積">
          <a:extLst>
            <a:ext uri="{FF2B5EF4-FFF2-40B4-BE49-F238E27FC236}">
              <a16:creationId xmlns:a16="http://schemas.microsoft.com/office/drawing/2014/main" id="{51F899A1-8064-44E0-991E-3E53E9FA190F}"/>
            </a:ext>
          </a:extLst>
        </xdr:cNvPr>
        <xdr:cNvSpPr txBox="1"/>
      </xdr:nvSpPr>
      <xdr:spPr>
        <a:xfrm>
          <a:off x="6737427" y="1487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5D475D11-8239-4C08-B3E3-6297DBB3F25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B0A1E1C5-389B-498F-94F2-782E7976EF0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BBB153E8-B3F8-453F-845A-49510040991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1279BB67-3594-49E3-AA01-DDF8E3C74B0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9B89507F-C3A4-4F71-B879-B194876B5ED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DE8FE9BD-E3BF-4330-B197-F0A1202514F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9517A68E-1A54-4B43-9E52-D23C2540AF0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7713070E-E23A-4C24-8E01-0923FB1482A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D88A2E8E-DBC1-460F-B462-7DDD7E35A64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3B794176-D48C-41BA-9861-F9AE8AC949A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27F0D36A-0B71-433A-B0CC-D479B8EC34A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1752728-31B0-4883-BA49-80FB91EE63A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46EF0246-7F1F-4953-8492-1B9868C4594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F553ECC5-4524-47F6-B7CA-F680895BBCA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A31ACD9B-1874-43D8-907B-AD435EC63B1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A62F1962-FD85-4E54-8E1F-D5ACE292DE4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252AABA9-7AB7-40F7-BF3A-15DB78119C8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CFFA0723-4C2F-47AC-B6B2-417525FB11E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BAB2F236-D051-4310-BE7E-176AAE1F5FC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8D407FB3-CFE6-455F-9207-4077A43D8CF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2078DE9-3333-4767-A4FF-4C928A828EB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3459FBF5-5372-449E-808A-85AC5534F62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EC470CF9-6602-4B87-B4AD-1A0E17A0CD5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C5C11B5A-FB12-4235-B1C3-A3533FB2D0C1}"/>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a:extLst>
            <a:ext uri="{FF2B5EF4-FFF2-40B4-BE49-F238E27FC236}">
              <a16:creationId xmlns:a16="http://schemas.microsoft.com/office/drawing/2014/main" id="{E86D0D80-0628-4AD6-89B8-C5B190AD4FB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a:extLst>
            <a:ext uri="{FF2B5EF4-FFF2-40B4-BE49-F238E27FC236}">
              <a16:creationId xmlns:a16="http://schemas.microsoft.com/office/drawing/2014/main" id="{641B486A-8B7B-4796-B1D4-1A0655072E4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a:extLst>
            <a:ext uri="{FF2B5EF4-FFF2-40B4-BE49-F238E27FC236}">
              <a16:creationId xmlns:a16="http://schemas.microsoft.com/office/drawing/2014/main" id="{55650A3A-82EA-4399-B756-3D5AAD049E1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a:extLst>
            <a:ext uri="{FF2B5EF4-FFF2-40B4-BE49-F238E27FC236}">
              <a16:creationId xmlns:a16="http://schemas.microsoft.com/office/drawing/2014/main" id="{DA4CC03F-4DD6-453C-A52B-CB4D302A18B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a:extLst>
            <a:ext uri="{FF2B5EF4-FFF2-40B4-BE49-F238E27FC236}">
              <a16:creationId xmlns:a16="http://schemas.microsoft.com/office/drawing/2014/main" id="{6C236206-76F5-4B09-86C6-6E0F96CA7C9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a:extLst>
            <a:ext uri="{FF2B5EF4-FFF2-40B4-BE49-F238E27FC236}">
              <a16:creationId xmlns:a16="http://schemas.microsoft.com/office/drawing/2014/main" id="{438B8B9C-F5F4-4BC9-AB39-CF2A7DF3DAE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a:extLst>
            <a:ext uri="{FF2B5EF4-FFF2-40B4-BE49-F238E27FC236}">
              <a16:creationId xmlns:a16="http://schemas.microsoft.com/office/drawing/2014/main" id="{34D7F9E4-E79D-4DD2-A9DF-213826B7498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a:extLst>
            <a:ext uri="{FF2B5EF4-FFF2-40B4-BE49-F238E27FC236}">
              <a16:creationId xmlns:a16="http://schemas.microsoft.com/office/drawing/2014/main" id="{B1C43E6C-0647-4DD4-850F-3040D4B4E514}"/>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a:extLst>
            <a:ext uri="{FF2B5EF4-FFF2-40B4-BE49-F238E27FC236}">
              <a16:creationId xmlns:a16="http://schemas.microsoft.com/office/drawing/2014/main" id="{F511BAD6-1548-4B65-BFF2-1546A6B42C5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a:extLst>
            <a:ext uri="{FF2B5EF4-FFF2-40B4-BE49-F238E27FC236}">
              <a16:creationId xmlns:a16="http://schemas.microsoft.com/office/drawing/2014/main" id="{B86E76B1-591B-42F6-83F1-48C99C621F3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a:extLst>
            <a:ext uri="{FF2B5EF4-FFF2-40B4-BE49-F238E27FC236}">
              <a16:creationId xmlns:a16="http://schemas.microsoft.com/office/drawing/2014/main" id="{4B2D8128-D5BF-4638-962A-61C962E8333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a:extLst>
            <a:ext uri="{FF2B5EF4-FFF2-40B4-BE49-F238E27FC236}">
              <a16:creationId xmlns:a16="http://schemas.microsoft.com/office/drawing/2014/main" id="{09007A4F-B174-4007-8A63-94476775101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a:extLst>
            <a:ext uri="{FF2B5EF4-FFF2-40B4-BE49-F238E27FC236}">
              <a16:creationId xmlns:a16="http://schemas.microsoft.com/office/drawing/2014/main" id="{D149CE84-FC95-47A8-BD7E-E1C7DB00E12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a:extLst>
            <a:ext uri="{FF2B5EF4-FFF2-40B4-BE49-F238E27FC236}">
              <a16:creationId xmlns:a16="http://schemas.microsoft.com/office/drawing/2014/main" id="{1A1CB4D9-AC31-4663-B941-B4614AD72B1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a:extLst>
            <a:ext uri="{FF2B5EF4-FFF2-40B4-BE49-F238E27FC236}">
              <a16:creationId xmlns:a16="http://schemas.microsoft.com/office/drawing/2014/main" id="{AEF05A92-FA53-4C4E-ABA0-5EB912B77E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a:extLst>
            <a:ext uri="{FF2B5EF4-FFF2-40B4-BE49-F238E27FC236}">
              <a16:creationId xmlns:a16="http://schemas.microsoft.com/office/drawing/2014/main" id="{E06BCD6E-51C3-45CD-BA85-A884CA41F0D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a:extLst>
            <a:ext uri="{FF2B5EF4-FFF2-40B4-BE49-F238E27FC236}">
              <a16:creationId xmlns:a16="http://schemas.microsoft.com/office/drawing/2014/main" id="{5177D5C2-FF38-404E-BA9E-D463010FD1F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a:extLst>
            <a:ext uri="{FF2B5EF4-FFF2-40B4-BE49-F238E27FC236}">
              <a16:creationId xmlns:a16="http://schemas.microsoft.com/office/drawing/2014/main" id="{F995D688-B704-43B4-9887-B76372FED97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a:extLst>
            <a:ext uri="{FF2B5EF4-FFF2-40B4-BE49-F238E27FC236}">
              <a16:creationId xmlns:a16="http://schemas.microsoft.com/office/drawing/2014/main" id="{C6C0EA5A-F814-48D2-9648-246C4AA3CDD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4" name="直線コネクタ 423">
          <a:extLst>
            <a:ext uri="{FF2B5EF4-FFF2-40B4-BE49-F238E27FC236}">
              <a16:creationId xmlns:a16="http://schemas.microsoft.com/office/drawing/2014/main" id="{05143BBC-059A-46F6-9684-5E0A62F8052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5" name="テキスト ボックス 424">
          <a:extLst>
            <a:ext uri="{FF2B5EF4-FFF2-40B4-BE49-F238E27FC236}">
              <a16:creationId xmlns:a16="http://schemas.microsoft.com/office/drawing/2014/main" id="{C5D83083-4436-45F4-95DA-8BFF383D3C4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6" name="直線コネクタ 425">
          <a:extLst>
            <a:ext uri="{FF2B5EF4-FFF2-40B4-BE49-F238E27FC236}">
              <a16:creationId xmlns:a16="http://schemas.microsoft.com/office/drawing/2014/main" id="{EA347A3E-5D43-40FF-AA84-96FF6AFD145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7" name="テキスト ボックス 426">
          <a:extLst>
            <a:ext uri="{FF2B5EF4-FFF2-40B4-BE49-F238E27FC236}">
              <a16:creationId xmlns:a16="http://schemas.microsoft.com/office/drawing/2014/main" id="{D4FA971A-21C4-47AE-9B35-86AF0F45D36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8" name="直線コネクタ 427">
          <a:extLst>
            <a:ext uri="{FF2B5EF4-FFF2-40B4-BE49-F238E27FC236}">
              <a16:creationId xmlns:a16="http://schemas.microsoft.com/office/drawing/2014/main" id="{48A43A86-188D-4E1B-9950-9CEC05F91D5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9" name="テキスト ボックス 428">
          <a:extLst>
            <a:ext uri="{FF2B5EF4-FFF2-40B4-BE49-F238E27FC236}">
              <a16:creationId xmlns:a16="http://schemas.microsoft.com/office/drawing/2014/main" id="{F6DB5233-69DB-4153-8497-F880372C9F4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0" name="直線コネクタ 429">
          <a:extLst>
            <a:ext uri="{FF2B5EF4-FFF2-40B4-BE49-F238E27FC236}">
              <a16:creationId xmlns:a16="http://schemas.microsoft.com/office/drawing/2014/main" id="{802A407C-81A2-421B-886E-E2DDBCDB1AA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1" name="テキスト ボックス 430">
          <a:extLst>
            <a:ext uri="{FF2B5EF4-FFF2-40B4-BE49-F238E27FC236}">
              <a16:creationId xmlns:a16="http://schemas.microsoft.com/office/drawing/2014/main" id="{CF80CFFA-64DB-4E75-8378-AFF0165EE22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2" name="直線コネクタ 431">
          <a:extLst>
            <a:ext uri="{FF2B5EF4-FFF2-40B4-BE49-F238E27FC236}">
              <a16:creationId xmlns:a16="http://schemas.microsoft.com/office/drawing/2014/main" id="{1D533C14-4C8E-44C1-B99A-DE6794F169A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3" name="テキスト ボックス 432">
          <a:extLst>
            <a:ext uri="{FF2B5EF4-FFF2-40B4-BE49-F238E27FC236}">
              <a16:creationId xmlns:a16="http://schemas.microsoft.com/office/drawing/2014/main" id="{43B25310-B83A-4584-A504-98F58DEC3C4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a:extLst>
            <a:ext uri="{FF2B5EF4-FFF2-40B4-BE49-F238E27FC236}">
              <a16:creationId xmlns:a16="http://schemas.microsoft.com/office/drawing/2014/main" id="{1B9484B1-20E2-4B04-9512-BB196D7C00F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5" name="テキスト ボックス 434">
          <a:extLst>
            <a:ext uri="{FF2B5EF4-FFF2-40B4-BE49-F238E27FC236}">
              <a16:creationId xmlns:a16="http://schemas.microsoft.com/office/drawing/2014/main" id="{A9895392-6BA4-4304-A9ED-8F5B810FC33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a:extLst>
            <a:ext uri="{FF2B5EF4-FFF2-40B4-BE49-F238E27FC236}">
              <a16:creationId xmlns:a16="http://schemas.microsoft.com/office/drawing/2014/main" id="{829E7DE6-33B6-4214-9E69-AD302EEC6D9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437" name="直線コネクタ 436">
          <a:extLst>
            <a:ext uri="{FF2B5EF4-FFF2-40B4-BE49-F238E27FC236}">
              <a16:creationId xmlns:a16="http://schemas.microsoft.com/office/drawing/2014/main" id="{3E509944-A8D5-45E2-9D0A-BE498F34F5D7}"/>
            </a:ext>
          </a:extLst>
        </xdr:cNvPr>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438" name="【学校施設】&#10;有形固定資産減価償却率最小値テキスト">
          <a:extLst>
            <a:ext uri="{FF2B5EF4-FFF2-40B4-BE49-F238E27FC236}">
              <a16:creationId xmlns:a16="http://schemas.microsoft.com/office/drawing/2014/main" id="{851DE4F6-A0C0-492A-A266-84345E4D2819}"/>
            </a:ext>
          </a:extLst>
        </xdr:cNvPr>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439" name="直線コネクタ 438">
          <a:extLst>
            <a:ext uri="{FF2B5EF4-FFF2-40B4-BE49-F238E27FC236}">
              <a16:creationId xmlns:a16="http://schemas.microsoft.com/office/drawing/2014/main" id="{09CCB8BD-0610-4C66-9976-575316C69CFE}"/>
            </a:ext>
          </a:extLst>
        </xdr:cNvPr>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440" name="【学校施設】&#10;有形固定資産減価償却率最大値テキスト">
          <a:extLst>
            <a:ext uri="{FF2B5EF4-FFF2-40B4-BE49-F238E27FC236}">
              <a16:creationId xmlns:a16="http://schemas.microsoft.com/office/drawing/2014/main" id="{E675F7B0-0541-4F62-B4AC-94D65451A8E0}"/>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441" name="直線コネクタ 440">
          <a:extLst>
            <a:ext uri="{FF2B5EF4-FFF2-40B4-BE49-F238E27FC236}">
              <a16:creationId xmlns:a16="http://schemas.microsoft.com/office/drawing/2014/main" id="{26D1B56A-3D31-4906-BA77-C00457D06FFA}"/>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442" name="【学校施設】&#10;有形固定資産減価償却率平均値テキスト">
          <a:extLst>
            <a:ext uri="{FF2B5EF4-FFF2-40B4-BE49-F238E27FC236}">
              <a16:creationId xmlns:a16="http://schemas.microsoft.com/office/drawing/2014/main" id="{BC695C2E-DE05-4ED3-ADFD-9DF7C5E6EB92}"/>
            </a:ext>
          </a:extLst>
        </xdr:cNvPr>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443" name="フローチャート: 判断 442">
          <a:extLst>
            <a:ext uri="{FF2B5EF4-FFF2-40B4-BE49-F238E27FC236}">
              <a16:creationId xmlns:a16="http://schemas.microsoft.com/office/drawing/2014/main" id="{7656101B-267D-42C9-ADD0-1D5E6AA9EC62}"/>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444" name="フローチャート: 判断 443">
          <a:extLst>
            <a:ext uri="{FF2B5EF4-FFF2-40B4-BE49-F238E27FC236}">
              <a16:creationId xmlns:a16="http://schemas.microsoft.com/office/drawing/2014/main" id="{79FDFC6C-3ECB-4827-AF9F-D5CEB6F362E8}"/>
            </a:ext>
          </a:extLst>
        </xdr:cNvPr>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445" name="フローチャート: 判断 444">
          <a:extLst>
            <a:ext uri="{FF2B5EF4-FFF2-40B4-BE49-F238E27FC236}">
              <a16:creationId xmlns:a16="http://schemas.microsoft.com/office/drawing/2014/main" id="{F357F775-AD78-4480-B332-0DC4BEFBF7C1}"/>
            </a:ext>
          </a:extLst>
        </xdr:cNvPr>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446" name="フローチャート: 判断 445">
          <a:extLst>
            <a:ext uri="{FF2B5EF4-FFF2-40B4-BE49-F238E27FC236}">
              <a16:creationId xmlns:a16="http://schemas.microsoft.com/office/drawing/2014/main" id="{D2A1A054-0CEA-4B47-BD8B-7F01BD5D28BE}"/>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447" name="フローチャート: 判断 446">
          <a:extLst>
            <a:ext uri="{FF2B5EF4-FFF2-40B4-BE49-F238E27FC236}">
              <a16:creationId xmlns:a16="http://schemas.microsoft.com/office/drawing/2014/main" id="{B27AEE7B-8F97-4DF5-9DB5-6E7DB59888B2}"/>
            </a:ext>
          </a:extLst>
        </xdr:cNvPr>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E56A9B2B-AA3D-4EC7-981D-7632603A3F1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CF6F50BB-4BAA-4A76-A3BB-6E8A4EAAD78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359386D0-F075-4EC3-9CDC-8A26C38B8A1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96EED600-3622-4D25-B550-BB71FEFC0FD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58ABA152-046C-44FF-9EBB-4C0BF08A5C5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xdr:rowOff>
    </xdr:from>
    <xdr:to>
      <xdr:col>85</xdr:col>
      <xdr:colOff>177800</xdr:colOff>
      <xdr:row>57</xdr:row>
      <xdr:rowOff>107950</xdr:rowOff>
    </xdr:to>
    <xdr:sp macro="" textlink="">
      <xdr:nvSpPr>
        <xdr:cNvPr id="453" name="楕円 452">
          <a:extLst>
            <a:ext uri="{FF2B5EF4-FFF2-40B4-BE49-F238E27FC236}">
              <a16:creationId xmlns:a16="http://schemas.microsoft.com/office/drawing/2014/main" id="{37C9C328-C909-43F5-AA20-63B87CAFEC73}"/>
            </a:ext>
          </a:extLst>
        </xdr:cNvPr>
        <xdr:cNvSpPr/>
      </xdr:nvSpPr>
      <xdr:spPr>
        <a:xfrm>
          <a:off x="16268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29227</xdr:rowOff>
    </xdr:from>
    <xdr:ext cx="405111" cy="259045"/>
    <xdr:sp macro="" textlink="">
      <xdr:nvSpPr>
        <xdr:cNvPr id="454" name="【学校施設】&#10;有形固定資産減価償却率該当値テキスト">
          <a:extLst>
            <a:ext uri="{FF2B5EF4-FFF2-40B4-BE49-F238E27FC236}">
              <a16:creationId xmlns:a16="http://schemas.microsoft.com/office/drawing/2014/main" id="{A3085153-CDF6-4799-91BD-E3781C2922F9}"/>
            </a:ext>
          </a:extLst>
        </xdr:cNvPr>
        <xdr:cNvSpPr txBox="1"/>
      </xdr:nvSpPr>
      <xdr:spPr>
        <a:xfrm>
          <a:off x="16357600"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132080</xdr:rowOff>
    </xdr:from>
    <xdr:to>
      <xdr:col>81</xdr:col>
      <xdr:colOff>101600</xdr:colOff>
      <xdr:row>57</xdr:row>
      <xdr:rowOff>62230</xdr:rowOff>
    </xdr:to>
    <xdr:sp macro="" textlink="">
      <xdr:nvSpPr>
        <xdr:cNvPr id="455" name="楕円 454">
          <a:extLst>
            <a:ext uri="{FF2B5EF4-FFF2-40B4-BE49-F238E27FC236}">
              <a16:creationId xmlns:a16="http://schemas.microsoft.com/office/drawing/2014/main" id="{7750DB9E-EE60-41F1-943A-3C862E5605A6}"/>
            </a:ext>
          </a:extLst>
        </xdr:cNvPr>
        <xdr:cNvSpPr/>
      </xdr:nvSpPr>
      <xdr:spPr>
        <a:xfrm>
          <a:off x="15430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11430</xdr:rowOff>
    </xdr:from>
    <xdr:to>
      <xdr:col>85</xdr:col>
      <xdr:colOff>127000</xdr:colOff>
      <xdr:row>57</xdr:row>
      <xdr:rowOff>57150</xdr:rowOff>
    </xdr:to>
    <xdr:cxnSp macro="">
      <xdr:nvCxnSpPr>
        <xdr:cNvPr id="456" name="直線コネクタ 455">
          <a:extLst>
            <a:ext uri="{FF2B5EF4-FFF2-40B4-BE49-F238E27FC236}">
              <a16:creationId xmlns:a16="http://schemas.microsoft.com/office/drawing/2014/main" id="{1199B3ED-C8DF-4E0C-A021-9EFE4CAAD672}"/>
            </a:ext>
          </a:extLst>
        </xdr:cNvPr>
        <xdr:cNvCxnSpPr/>
      </xdr:nvCxnSpPr>
      <xdr:spPr>
        <a:xfrm>
          <a:off x="15481300" y="9784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80645</xdr:rowOff>
    </xdr:from>
    <xdr:to>
      <xdr:col>76</xdr:col>
      <xdr:colOff>165100</xdr:colOff>
      <xdr:row>57</xdr:row>
      <xdr:rowOff>10795</xdr:rowOff>
    </xdr:to>
    <xdr:sp macro="" textlink="">
      <xdr:nvSpPr>
        <xdr:cNvPr id="457" name="楕円 456">
          <a:extLst>
            <a:ext uri="{FF2B5EF4-FFF2-40B4-BE49-F238E27FC236}">
              <a16:creationId xmlns:a16="http://schemas.microsoft.com/office/drawing/2014/main" id="{4CB1BFDF-CBF0-4632-B4A6-24D7C06459F7}"/>
            </a:ext>
          </a:extLst>
        </xdr:cNvPr>
        <xdr:cNvSpPr/>
      </xdr:nvSpPr>
      <xdr:spPr>
        <a:xfrm>
          <a:off x="14541500" y="96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131445</xdr:rowOff>
    </xdr:from>
    <xdr:to>
      <xdr:col>81</xdr:col>
      <xdr:colOff>50800</xdr:colOff>
      <xdr:row>57</xdr:row>
      <xdr:rowOff>11430</xdr:rowOff>
    </xdr:to>
    <xdr:cxnSp macro="">
      <xdr:nvCxnSpPr>
        <xdr:cNvPr id="458" name="直線コネクタ 457">
          <a:extLst>
            <a:ext uri="{FF2B5EF4-FFF2-40B4-BE49-F238E27FC236}">
              <a16:creationId xmlns:a16="http://schemas.microsoft.com/office/drawing/2014/main" id="{BA145EA3-F629-4111-BDB4-92E13693DFA6}"/>
            </a:ext>
          </a:extLst>
        </xdr:cNvPr>
        <xdr:cNvCxnSpPr/>
      </xdr:nvCxnSpPr>
      <xdr:spPr>
        <a:xfrm>
          <a:off x="14592300" y="97326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29210</xdr:rowOff>
    </xdr:from>
    <xdr:to>
      <xdr:col>72</xdr:col>
      <xdr:colOff>38100</xdr:colOff>
      <xdr:row>56</xdr:row>
      <xdr:rowOff>130810</xdr:rowOff>
    </xdr:to>
    <xdr:sp macro="" textlink="">
      <xdr:nvSpPr>
        <xdr:cNvPr id="459" name="楕円 458">
          <a:extLst>
            <a:ext uri="{FF2B5EF4-FFF2-40B4-BE49-F238E27FC236}">
              <a16:creationId xmlns:a16="http://schemas.microsoft.com/office/drawing/2014/main" id="{C0F6DCD1-092F-4F6E-BF33-FEAD39910C82}"/>
            </a:ext>
          </a:extLst>
        </xdr:cNvPr>
        <xdr:cNvSpPr/>
      </xdr:nvSpPr>
      <xdr:spPr>
        <a:xfrm>
          <a:off x="13652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80010</xdr:rowOff>
    </xdr:from>
    <xdr:to>
      <xdr:col>76</xdr:col>
      <xdr:colOff>114300</xdr:colOff>
      <xdr:row>56</xdr:row>
      <xdr:rowOff>131445</xdr:rowOff>
    </xdr:to>
    <xdr:cxnSp macro="">
      <xdr:nvCxnSpPr>
        <xdr:cNvPr id="460" name="直線コネクタ 459">
          <a:extLst>
            <a:ext uri="{FF2B5EF4-FFF2-40B4-BE49-F238E27FC236}">
              <a16:creationId xmlns:a16="http://schemas.microsoft.com/office/drawing/2014/main" id="{7D01AC85-C985-4E3A-9107-96D0A0207CAC}"/>
            </a:ext>
          </a:extLst>
        </xdr:cNvPr>
        <xdr:cNvCxnSpPr/>
      </xdr:nvCxnSpPr>
      <xdr:spPr>
        <a:xfrm>
          <a:off x="13703300" y="96812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90170</xdr:rowOff>
    </xdr:from>
    <xdr:to>
      <xdr:col>67</xdr:col>
      <xdr:colOff>101600</xdr:colOff>
      <xdr:row>57</xdr:row>
      <xdr:rowOff>20320</xdr:rowOff>
    </xdr:to>
    <xdr:sp macro="" textlink="">
      <xdr:nvSpPr>
        <xdr:cNvPr id="461" name="楕円 460">
          <a:extLst>
            <a:ext uri="{FF2B5EF4-FFF2-40B4-BE49-F238E27FC236}">
              <a16:creationId xmlns:a16="http://schemas.microsoft.com/office/drawing/2014/main" id="{E6FC1BE3-2223-4F71-8C98-254EEED89954}"/>
            </a:ext>
          </a:extLst>
        </xdr:cNvPr>
        <xdr:cNvSpPr/>
      </xdr:nvSpPr>
      <xdr:spPr>
        <a:xfrm>
          <a:off x="127635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80010</xdr:rowOff>
    </xdr:from>
    <xdr:to>
      <xdr:col>71</xdr:col>
      <xdr:colOff>177800</xdr:colOff>
      <xdr:row>56</xdr:row>
      <xdr:rowOff>140970</xdr:rowOff>
    </xdr:to>
    <xdr:cxnSp macro="">
      <xdr:nvCxnSpPr>
        <xdr:cNvPr id="462" name="直線コネクタ 461">
          <a:extLst>
            <a:ext uri="{FF2B5EF4-FFF2-40B4-BE49-F238E27FC236}">
              <a16:creationId xmlns:a16="http://schemas.microsoft.com/office/drawing/2014/main" id="{1F01629D-D511-465D-B869-24082A3463D1}"/>
            </a:ext>
          </a:extLst>
        </xdr:cNvPr>
        <xdr:cNvCxnSpPr/>
      </xdr:nvCxnSpPr>
      <xdr:spPr>
        <a:xfrm flipV="1">
          <a:off x="12814300" y="96812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95267</xdr:rowOff>
    </xdr:from>
    <xdr:ext cx="405111" cy="259045"/>
    <xdr:sp macro="" textlink="">
      <xdr:nvSpPr>
        <xdr:cNvPr id="463" name="n_1aveValue【学校施設】&#10;有形固定資産減価償却率">
          <a:extLst>
            <a:ext uri="{FF2B5EF4-FFF2-40B4-BE49-F238E27FC236}">
              <a16:creationId xmlns:a16="http://schemas.microsoft.com/office/drawing/2014/main" id="{F3966FAF-C18C-46CB-B2A8-E28A17FB1D81}"/>
            </a:ext>
          </a:extLst>
        </xdr:cNvPr>
        <xdr:cNvSpPr txBox="1"/>
      </xdr:nvSpPr>
      <xdr:spPr>
        <a:xfrm>
          <a:off x="15266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76217</xdr:rowOff>
    </xdr:from>
    <xdr:ext cx="405111" cy="259045"/>
    <xdr:sp macro="" textlink="">
      <xdr:nvSpPr>
        <xdr:cNvPr id="464" name="n_2aveValue【学校施設】&#10;有形固定資産減価償却率">
          <a:extLst>
            <a:ext uri="{FF2B5EF4-FFF2-40B4-BE49-F238E27FC236}">
              <a16:creationId xmlns:a16="http://schemas.microsoft.com/office/drawing/2014/main" id="{80733AD6-DADB-4CFF-B730-1658BAD4200B}"/>
            </a:ext>
          </a:extLst>
        </xdr:cNvPr>
        <xdr:cNvSpPr txBox="1"/>
      </xdr:nvSpPr>
      <xdr:spPr>
        <a:xfrm>
          <a:off x="14389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26687</xdr:rowOff>
    </xdr:from>
    <xdr:ext cx="405111" cy="259045"/>
    <xdr:sp macro="" textlink="">
      <xdr:nvSpPr>
        <xdr:cNvPr id="465" name="n_3aveValue【学校施設】&#10;有形固定資産減価償却率">
          <a:extLst>
            <a:ext uri="{FF2B5EF4-FFF2-40B4-BE49-F238E27FC236}">
              <a16:creationId xmlns:a16="http://schemas.microsoft.com/office/drawing/2014/main" id="{C5A14297-E920-4B9A-800E-1D7C49EFB0BF}"/>
            </a:ext>
          </a:extLst>
        </xdr:cNvPr>
        <xdr:cNvSpPr txBox="1"/>
      </xdr:nvSpPr>
      <xdr:spPr>
        <a:xfrm>
          <a:off x="13500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154322</xdr:rowOff>
    </xdr:from>
    <xdr:ext cx="405111" cy="259045"/>
    <xdr:sp macro="" textlink="">
      <xdr:nvSpPr>
        <xdr:cNvPr id="466" name="n_4aveValue【学校施設】&#10;有形固定資産減価償却率">
          <a:extLst>
            <a:ext uri="{FF2B5EF4-FFF2-40B4-BE49-F238E27FC236}">
              <a16:creationId xmlns:a16="http://schemas.microsoft.com/office/drawing/2014/main" id="{F4411515-8020-44BA-BBF4-2DF8A6D52976}"/>
            </a:ext>
          </a:extLst>
        </xdr:cNvPr>
        <xdr:cNvSpPr txBox="1"/>
      </xdr:nvSpPr>
      <xdr:spPr>
        <a:xfrm>
          <a:off x="12611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78757</xdr:rowOff>
    </xdr:from>
    <xdr:ext cx="405111" cy="259045"/>
    <xdr:sp macro="" textlink="">
      <xdr:nvSpPr>
        <xdr:cNvPr id="467" name="n_1mainValue【学校施設】&#10;有形固定資産減価償却率">
          <a:extLst>
            <a:ext uri="{FF2B5EF4-FFF2-40B4-BE49-F238E27FC236}">
              <a16:creationId xmlns:a16="http://schemas.microsoft.com/office/drawing/2014/main" id="{69A923F2-77D9-4DF8-8427-D8AFEFC608DF}"/>
            </a:ext>
          </a:extLst>
        </xdr:cNvPr>
        <xdr:cNvSpPr txBox="1"/>
      </xdr:nvSpPr>
      <xdr:spPr>
        <a:xfrm>
          <a:off x="152660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27322</xdr:rowOff>
    </xdr:from>
    <xdr:ext cx="405111" cy="259045"/>
    <xdr:sp macro="" textlink="">
      <xdr:nvSpPr>
        <xdr:cNvPr id="468" name="n_2mainValue【学校施設】&#10;有形固定資産減価償却率">
          <a:extLst>
            <a:ext uri="{FF2B5EF4-FFF2-40B4-BE49-F238E27FC236}">
              <a16:creationId xmlns:a16="http://schemas.microsoft.com/office/drawing/2014/main" id="{B8F9CE46-79A5-4794-934A-1AC4958FCFF7}"/>
            </a:ext>
          </a:extLst>
        </xdr:cNvPr>
        <xdr:cNvSpPr txBox="1"/>
      </xdr:nvSpPr>
      <xdr:spPr>
        <a:xfrm>
          <a:off x="14389744" y="945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147337</xdr:rowOff>
    </xdr:from>
    <xdr:ext cx="405111" cy="259045"/>
    <xdr:sp macro="" textlink="">
      <xdr:nvSpPr>
        <xdr:cNvPr id="469" name="n_3mainValue【学校施設】&#10;有形固定資産減価償却率">
          <a:extLst>
            <a:ext uri="{FF2B5EF4-FFF2-40B4-BE49-F238E27FC236}">
              <a16:creationId xmlns:a16="http://schemas.microsoft.com/office/drawing/2014/main" id="{AA5C0F58-33BE-4BF4-8114-ECD51841B39B}"/>
            </a:ext>
          </a:extLst>
        </xdr:cNvPr>
        <xdr:cNvSpPr txBox="1"/>
      </xdr:nvSpPr>
      <xdr:spPr>
        <a:xfrm>
          <a:off x="135007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36847</xdr:rowOff>
    </xdr:from>
    <xdr:ext cx="405111" cy="259045"/>
    <xdr:sp macro="" textlink="">
      <xdr:nvSpPr>
        <xdr:cNvPr id="470" name="n_4mainValue【学校施設】&#10;有形固定資産減価償却率">
          <a:extLst>
            <a:ext uri="{FF2B5EF4-FFF2-40B4-BE49-F238E27FC236}">
              <a16:creationId xmlns:a16="http://schemas.microsoft.com/office/drawing/2014/main" id="{AD0C1BC0-5509-4437-9998-EBBE64CFFF79}"/>
            </a:ext>
          </a:extLst>
        </xdr:cNvPr>
        <xdr:cNvSpPr txBox="1"/>
      </xdr:nvSpPr>
      <xdr:spPr>
        <a:xfrm>
          <a:off x="12611744" y="946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id="{09C9DC03-2FB7-4BD8-863E-B7DB7266B2E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id="{A502BEB1-ACE2-4329-85F3-40D12687F64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id="{8AD1437C-D9C6-4661-B70B-786FE55AB3E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id="{287735A1-53C5-4024-B4AD-56C7BF29C7E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id="{8E66EF2C-FABF-43F2-A09E-9FA9C614F33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id="{0D1C8C61-ACDE-4D8C-86DE-5DCB88AE907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id="{B666BB28-9C54-465D-B295-6D6388A4C12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id="{D18F13C6-FEDD-4A58-8A92-8DA428F1D66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a16="http://schemas.microsoft.com/office/drawing/2014/main" id="{8AA2846F-6C0B-4F42-A6A3-740ACB9EFAE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id="{27C13190-8D8B-49C6-824F-C35E3431758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1" name="直線コネクタ 480">
          <a:extLst>
            <a:ext uri="{FF2B5EF4-FFF2-40B4-BE49-F238E27FC236}">
              <a16:creationId xmlns:a16="http://schemas.microsoft.com/office/drawing/2014/main" id="{F87EC8F5-7F9D-4A43-8A8F-470A9831241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2" name="テキスト ボックス 481">
          <a:extLst>
            <a:ext uri="{FF2B5EF4-FFF2-40B4-BE49-F238E27FC236}">
              <a16:creationId xmlns:a16="http://schemas.microsoft.com/office/drawing/2014/main" id="{E406AF4C-A894-4E46-B09E-BD08AFE1307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3" name="直線コネクタ 482">
          <a:extLst>
            <a:ext uri="{FF2B5EF4-FFF2-40B4-BE49-F238E27FC236}">
              <a16:creationId xmlns:a16="http://schemas.microsoft.com/office/drawing/2014/main" id="{6FA473B8-2955-4B8F-8FD4-E7F794EF384A}"/>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4" name="テキスト ボックス 483">
          <a:extLst>
            <a:ext uri="{FF2B5EF4-FFF2-40B4-BE49-F238E27FC236}">
              <a16:creationId xmlns:a16="http://schemas.microsoft.com/office/drawing/2014/main" id="{A0F68712-83ED-4DF2-9698-E207A35CDC5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5" name="直線コネクタ 484">
          <a:extLst>
            <a:ext uri="{FF2B5EF4-FFF2-40B4-BE49-F238E27FC236}">
              <a16:creationId xmlns:a16="http://schemas.microsoft.com/office/drawing/2014/main" id="{611EA6C8-E8A9-46E8-B285-D357D5C8C57A}"/>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6" name="テキスト ボックス 485">
          <a:extLst>
            <a:ext uri="{FF2B5EF4-FFF2-40B4-BE49-F238E27FC236}">
              <a16:creationId xmlns:a16="http://schemas.microsoft.com/office/drawing/2014/main" id="{90684AAB-8E7E-41B1-8654-83AAB384344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7" name="直線コネクタ 486">
          <a:extLst>
            <a:ext uri="{FF2B5EF4-FFF2-40B4-BE49-F238E27FC236}">
              <a16:creationId xmlns:a16="http://schemas.microsoft.com/office/drawing/2014/main" id="{8BD83098-6725-4175-B1AA-7156617F0F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8" name="テキスト ボックス 487">
          <a:extLst>
            <a:ext uri="{FF2B5EF4-FFF2-40B4-BE49-F238E27FC236}">
              <a16:creationId xmlns:a16="http://schemas.microsoft.com/office/drawing/2014/main" id="{2F884956-6609-4568-893B-76E3B4E7C1B8}"/>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9" name="直線コネクタ 488">
          <a:extLst>
            <a:ext uri="{FF2B5EF4-FFF2-40B4-BE49-F238E27FC236}">
              <a16:creationId xmlns:a16="http://schemas.microsoft.com/office/drawing/2014/main" id="{350DFB29-03EA-4F91-BE74-E1B7A8DAFD79}"/>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0" name="テキスト ボックス 489">
          <a:extLst>
            <a:ext uri="{FF2B5EF4-FFF2-40B4-BE49-F238E27FC236}">
              <a16:creationId xmlns:a16="http://schemas.microsoft.com/office/drawing/2014/main" id="{0D4926D1-3CC0-40DD-9884-B7A29AC70AF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1" name="直線コネクタ 490">
          <a:extLst>
            <a:ext uri="{FF2B5EF4-FFF2-40B4-BE49-F238E27FC236}">
              <a16:creationId xmlns:a16="http://schemas.microsoft.com/office/drawing/2014/main" id="{6ED2348E-7C21-4F63-817E-02A5E8409948}"/>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2" name="テキスト ボックス 491">
          <a:extLst>
            <a:ext uri="{FF2B5EF4-FFF2-40B4-BE49-F238E27FC236}">
              <a16:creationId xmlns:a16="http://schemas.microsoft.com/office/drawing/2014/main" id="{ADC3D9D6-7A7D-49FE-957F-E600802A427E}"/>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a:extLst>
            <a:ext uri="{FF2B5EF4-FFF2-40B4-BE49-F238E27FC236}">
              <a16:creationId xmlns:a16="http://schemas.microsoft.com/office/drawing/2014/main" id="{B4AD34DE-F66E-4FAE-92F9-448C1419AFD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4" name="テキスト ボックス 493">
          <a:extLst>
            <a:ext uri="{FF2B5EF4-FFF2-40B4-BE49-F238E27FC236}">
              <a16:creationId xmlns:a16="http://schemas.microsoft.com/office/drawing/2014/main" id="{E4D18F78-25B7-4687-86EE-00B71F6150D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学校施設】&#10;一人当たり面積グラフ枠">
          <a:extLst>
            <a:ext uri="{FF2B5EF4-FFF2-40B4-BE49-F238E27FC236}">
              <a16:creationId xmlns:a16="http://schemas.microsoft.com/office/drawing/2014/main" id="{B4166774-1AA1-4AC1-B49B-9A8250F609C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496" name="直線コネクタ 495">
          <a:extLst>
            <a:ext uri="{FF2B5EF4-FFF2-40B4-BE49-F238E27FC236}">
              <a16:creationId xmlns:a16="http://schemas.microsoft.com/office/drawing/2014/main" id="{658B94C4-0AD7-4342-B08E-3E479AD3DBD7}"/>
            </a:ext>
          </a:extLst>
        </xdr:cNvPr>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497" name="【学校施設】&#10;一人当たり面積最小値テキスト">
          <a:extLst>
            <a:ext uri="{FF2B5EF4-FFF2-40B4-BE49-F238E27FC236}">
              <a16:creationId xmlns:a16="http://schemas.microsoft.com/office/drawing/2014/main" id="{8AC8C1A5-C092-4F39-8D6A-6021F639CC6F}"/>
            </a:ext>
          </a:extLst>
        </xdr:cNvPr>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498" name="直線コネクタ 497">
          <a:extLst>
            <a:ext uri="{FF2B5EF4-FFF2-40B4-BE49-F238E27FC236}">
              <a16:creationId xmlns:a16="http://schemas.microsoft.com/office/drawing/2014/main" id="{B2BA9916-C8FF-4479-82FD-F4C12150970F}"/>
            </a:ext>
          </a:extLst>
        </xdr:cNvPr>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499" name="【学校施設】&#10;一人当たり面積最大値テキスト">
          <a:extLst>
            <a:ext uri="{FF2B5EF4-FFF2-40B4-BE49-F238E27FC236}">
              <a16:creationId xmlns:a16="http://schemas.microsoft.com/office/drawing/2014/main" id="{89E51739-5EFE-43EF-B51D-C8AEEA9902D1}"/>
            </a:ext>
          </a:extLst>
        </xdr:cNvPr>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500" name="直線コネクタ 499">
          <a:extLst>
            <a:ext uri="{FF2B5EF4-FFF2-40B4-BE49-F238E27FC236}">
              <a16:creationId xmlns:a16="http://schemas.microsoft.com/office/drawing/2014/main" id="{42005637-E54F-4B81-AFD7-51D3776E5568}"/>
            </a:ext>
          </a:extLst>
        </xdr:cNvPr>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4244</xdr:rowOff>
    </xdr:from>
    <xdr:ext cx="469744" cy="259045"/>
    <xdr:sp macro="" textlink="">
      <xdr:nvSpPr>
        <xdr:cNvPr id="501" name="【学校施設】&#10;一人当たり面積平均値テキスト">
          <a:extLst>
            <a:ext uri="{FF2B5EF4-FFF2-40B4-BE49-F238E27FC236}">
              <a16:creationId xmlns:a16="http://schemas.microsoft.com/office/drawing/2014/main" id="{86A85029-78D6-4BAF-9829-765334BD15C9}"/>
            </a:ext>
          </a:extLst>
        </xdr:cNvPr>
        <xdr:cNvSpPr txBox="1"/>
      </xdr:nvSpPr>
      <xdr:spPr>
        <a:xfrm>
          <a:off x="22199600" y="10462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502" name="フローチャート: 判断 501">
          <a:extLst>
            <a:ext uri="{FF2B5EF4-FFF2-40B4-BE49-F238E27FC236}">
              <a16:creationId xmlns:a16="http://schemas.microsoft.com/office/drawing/2014/main" id="{8F0AA125-8DCE-4D64-A41E-88244CE0A8C4}"/>
            </a:ext>
          </a:extLst>
        </xdr:cNvPr>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503" name="フローチャート: 判断 502">
          <a:extLst>
            <a:ext uri="{FF2B5EF4-FFF2-40B4-BE49-F238E27FC236}">
              <a16:creationId xmlns:a16="http://schemas.microsoft.com/office/drawing/2014/main" id="{0446EFA2-63F3-474B-A201-6FD176F73BD5}"/>
            </a:ext>
          </a:extLst>
        </xdr:cNvPr>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504" name="フローチャート: 判断 503">
          <a:extLst>
            <a:ext uri="{FF2B5EF4-FFF2-40B4-BE49-F238E27FC236}">
              <a16:creationId xmlns:a16="http://schemas.microsoft.com/office/drawing/2014/main" id="{91D5DCC1-0682-4B09-8782-5B9D8010B1EF}"/>
            </a:ext>
          </a:extLst>
        </xdr:cNvPr>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505" name="フローチャート: 判断 504">
          <a:extLst>
            <a:ext uri="{FF2B5EF4-FFF2-40B4-BE49-F238E27FC236}">
              <a16:creationId xmlns:a16="http://schemas.microsoft.com/office/drawing/2014/main" id="{820E468E-A59A-43DB-8719-90FD2190BFD0}"/>
            </a:ext>
          </a:extLst>
        </xdr:cNvPr>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506" name="フローチャート: 判断 505">
          <a:extLst>
            <a:ext uri="{FF2B5EF4-FFF2-40B4-BE49-F238E27FC236}">
              <a16:creationId xmlns:a16="http://schemas.microsoft.com/office/drawing/2014/main" id="{0F6E122E-4DCF-4CF0-8547-1BA8962B3F95}"/>
            </a:ext>
          </a:extLst>
        </xdr:cNvPr>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27BAACD-43F2-4448-BD22-157D11CB8A1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9D35A241-265A-4A66-ADA0-C7969C9CFBD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9AC5B825-393D-4066-BAB9-9806B70C3A8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562BA80F-97FF-478C-9581-BE204921F74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56C7F890-DCC0-4032-B903-961493E2ED7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80482</xdr:rowOff>
    </xdr:from>
    <xdr:to>
      <xdr:col>116</xdr:col>
      <xdr:colOff>114300</xdr:colOff>
      <xdr:row>63</xdr:row>
      <xdr:rowOff>10632</xdr:rowOff>
    </xdr:to>
    <xdr:sp macro="" textlink="">
      <xdr:nvSpPr>
        <xdr:cNvPr id="512" name="楕円 511">
          <a:extLst>
            <a:ext uri="{FF2B5EF4-FFF2-40B4-BE49-F238E27FC236}">
              <a16:creationId xmlns:a16="http://schemas.microsoft.com/office/drawing/2014/main" id="{0941EE1D-225F-43D7-8367-C257FCFB55C6}"/>
            </a:ext>
          </a:extLst>
        </xdr:cNvPr>
        <xdr:cNvSpPr/>
      </xdr:nvSpPr>
      <xdr:spPr>
        <a:xfrm>
          <a:off x="22110700" y="1071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58909</xdr:rowOff>
    </xdr:from>
    <xdr:ext cx="469744" cy="259045"/>
    <xdr:sp macro="" textlink="">
      <xdr:nvSpPr>
        <xdr:cNvPr id="513" name="【学校施設】&#10;一人当たり面積該当値テキスト">
          <a:extLst>
            <a:ext uri="{FF2B5EF4-FFF2-40B4-BE49-F238E27FC236}">
              <a16:creationId xmlns:a16="http://schemas.microsoft.com/office/drawing/2014/main" id="{6AD9EDD5-A016-46EF-BEB3-D14CFC48A603}"/>
            </a:ext>
          </a:extLst>
        </xdr:cNvPr>
        <xdr:cNvSpPr txBox="1"/>
      </xdr:nvSpPr>
      <xdr:spPr>
        <a:xfrm>
          <a:off x="22199600" y="1068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91422</xdr:rowOff>
    </xdr:from>
    <xdr:to>
      <xdr:col>112</xdr:col>
      <xdr:colOff>38100</xdr:colOff>
      <xdr:row>63</xdr:row>
      <xdr:rowOff>21572</xdr:rowOff>
    </xdr:to>
    <xdr:sp macro="" textlink="">
      <xdr:nvSpPr>
        <xdr:cNvPr id="514" name="楕円 513">
          <a:extLst>
            <a:ext uri="{FF2B5EF4-FFF2-40B4-BE49-F238E27FC236}">
              <a16:creationId xmlns:a16="http://schemas.microsoft.com/office/drawing/2014/main" id="{1D41BF3B-A623-4C4F-8B1A-D3E7F1FD7861}"/>
            </a:ext>
          </a:extLst>
        </xdr:cNvPr>
        <xdr:cNvSpPr/>
      </xdr:nvSpPr>
      <xdr:spPr>
        <a:xfrm>
          <a:off x="21272500" y="1072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131282</xdr:rowOff>
    </xdr:from>
    <xdr:to>
      <xdr:col>116</xdr:col>
      <xdr:colOff>63500</xdr:colOff>
      <xdr:row>62</xdr:row>
      <xdr:rowOff>142222</xdr:rowOff>
    </xdr:to>
    <xdr:cxnSp macro="">
      <xdr:nvCxnSpPr>
        <xdr:cNvPr id="515" name="直線コネクタ 514">
          <a:extLst>
            <a:ext uri="{FF2B5EF4-FFF2-40B4-BE49-F238E27FC236}">
              <a16:creationId xmlns:a16="http://schemas.microsoft.com/office/drawing/2014/main" id="{6FD907C7-E9EA-461A-A26E-BDAAE7D2349F}"/>
            </a:ext>
          </a:extLst>
        </xdr:cNvPr>
        <xdr:cNvCxnSpPr/>
      </xdr:nvCxnSpPr>
      <xdr:spPr>
        <a:xfrm flipV="1">
          <a:off x="21323300" y="10761182"/>
          <a:ext cx="8382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101546</xdr:rowOff>
    </xdr:from>
    <xdr:to>
      <xdr:col>107</xdr:col>
      <xdr:colOff>101600</xdr:colOff>
      <xdr:row>63</xdr:row>
      <xdr:rowOff>31696</xdr:rowOff>
    </xdr:to>
    <xdr:sp macro="" textlink="">
      <xdr:nvSpPr>
        <xdr:cNvPr id="516" name="楕円 515">
          <a:extLst>
            <a:ext uri="{FF2B5EF4-FFF2-40B4-BE49-F238E27FC236}">
              <a16:creationId xmlns:a16="http://schemas.microsoft.com/office/drawing/2014/main" id="{DF54A64B-7283-4EB5-9D94-A2353BEA0D20}"/>
            </a:ext>
          </a:extLst>
        </xdr:cNvPr>
        <xdr:cNvSpPr/>
      </xdr:nvSpPr>
      <xdr:spPr>
        <a:xfrm>
          <a:off x="20383500" y="1073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142222</xdr:rowOff>
    </xdr:from>
    <xdr:to>
      <xdr:col>111</xdr:col>
      <xdr:colOff>177800</xdr:colOff>
      <xdr:row>62</xdr:row>
      <xdr:rowOff>152346</xdr:rowOff>
    </xdr:to>
    <xdr:cxnSp macro="">
      <xdr:nvCxnSpPr>
        <xdr:cNvPr id="517" name="直線コネクタ 516">
          <a:extLst>
            <a:ext uri="{FF2B5EF4-FFF2-40B4-BE49-F238E27FC236}">
              <a16:creationId xmlns:a16="http://schemas.microsoft.com/office/drawing/2014/main" id="{74C5B0C2-D53E-4384-B395-396314C0EA33}"/>
            </a:ext>
          </a:extLst>
        </xdr:cNvPr>
        <xdr:cNvCxnSpPr/>
      </xdr:nvCxnSpPr>
      <xdr:spPr>
        <a:xfrm flipV="1">
          <a:off x="20434300" y="10772122"/>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109383</xdr:rowOff>
    </xdr:from>
    <xdr:to>
      <xdr:col>102</xdr:col>
      <xdr:colOff>165100</xdr:colOff>
      <xdr:row>63</xdr:row>
      <xdr:rowOff>39533</xdr:rowOff>
    </xdr:to>
    <xdr:sp macro="" textlink="">
      <xdr:nvSpPr>
        <xdr:cNvPr id="518" name="楕円 517">
          <a:extLst>
            <a:ext uri="{FF2B5EF4-FFF2-40B4-BE49-F238E27FC236}">
              <a16:creationId xmlns:a16="http://schemas.microsoft.com/office/drawing/2014/main" id="{4D8164C1-C093-41EE-9A0E-2FF70E20B152}"/>
            </a:ext>
          </a:extLst>
        </xdr:cNvPr>
        <xdr:cNvSpPr/>
      </xdr:nvSpPr>
      <xdr:spPr>
        <a:xfrm>
          <a:off x="19494500" y="1073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152346</xdr:rowOff>
    </xdr:from>
    <xdr:to>
      <xdr:col>107</xdr:col>
      <xdr:colOff>50800</xdr:colOff>
      <xdr:row>62</xdr:row>
      <xdr:rowOff>160183</xdr:rowOff>
    </xdr:to>
    <xdr:cxnSp macro="">
      <xdr:nvCxnSpPr>
        <xdr:cNvPr id="519" name="直線コネクタ 518">
          <a:extLst>
            <a:ext uri="{FF2B5EF4-FFF2-40B4-BE49-F238E27FC236}">
              <a16:creationId xmlns:a16="http://schemas.microsoft.com/office/drawing/2014/main" id="{472B1431-D50D-4C68-A9C9-2180CBA7EB89}"/>
            </a:ext>
          </a:extLst>
        </xdr:cNvPr>
        <xdr:cNvCxnSpPr/>
      </xdr:nvCxnSpPr>
      <xdr:spPr>
        <a:xfrm flipV="1">
          <a:off x="19545300" y="10782246"/>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117874</xdr:rowOff>
    </xdr:from>
    <xdr:to>
      <xdr:col>98</xdr:col>
      <xdr:colOff>38100</xdr:colOff>
      <xdr:row>63</xdr:row>
      <xdr:rowOff>48024</xdr:rowOff>
    </xdr:to>
    <xdr:sp macro="" textlink="">
      <xdr:nvSpPr>
        <xdr:cNvPr id="520" name="楕円 519">
          <a:extLst>
            <a:ext uri="{FF2B5EF4-FFF2-40B4-BE49-F238E27FC236}">
              <a16:creationId xmlns:a16="http://schemas.microsoft.com/office/drawing/2014/main" id="{9057ABEA-2AAC-4CE4-824D-36E95350C1B9}"/>
            </a:ext>
          </a:extLst>
        </xdr:cNvPr>
        <xdr:cNvSpPr/>
      </xdr:nvSpPr>
      <xdr:spPr>
        <a:xfrm>
          <a:off x="18605500" y="1074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160183</xdr:rowOff>
    </xdr:from>
    <xdr:to>
      <xdr:col>102</xdr:col>
      <xdr:colOff>114300</xdr:colOff>
      <xdr:row>62</xdr:row>
      <xdr:rowOff>168674</xdr:rowOff>
    </xdr:to>
    <xdr:cxnSp macro="">
      <xdr:nvCxnSpPr>
        <xdr:cNvPr id="521" name="直線コネクタ 520">
          <a:extLst>
            <a:ext uri="{FF2B5EF4-FFF2-40B4-BE49-F238E27FC236}">
              <a16:creationId xmlns:a16="http://schemas.microsoft.com/office/drawing/2014/main" id="{97FA5B95-1BA5-4AB0-8744-7944E435B0AC}"/>
            </a:ext>
          </a:extLst>
        </xdr:cNvPr>
        <xdr:cNvCxnSpPr/>
      </xdr:nvCxnSpPr>
      <xdr:spPr>
        <a:xfrm flipV="1">
          <a:off x="18656300" y="10790083"/>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121701</xdr:rowOff>
    </xdr:from>
    <xdr:ext cx="469744" cy="259045"/>
    <xdr:sp macro="" textlink="">
      <xdr:nvSpPr>
        <xdr:cNvPr id="522" name="n_1aveValue【学校施設】&#10;一人当たり面積">
          <a:extLst>
            <a:ext uri="{FF2B5EF4-FFF2-40B4-BE49-F238E27FC236}">
              <a16:creationId xmlns:a16="http://schemas.microsoft.com/office/drawing/2014/main" id="{E3B3CA0F-3360-44EC-9749-803EEA3E635D}"/>
            </a:ext>
          </a:extLst>
        </xdr:cNvPr>
        <xdr:cNvSpPr txBox="1"/>
      </xdr:nvSpPr>
      <xdr:spPr>
        <a:xfrm>
          <a:off x="21075727" y="1040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131662</xdr:rowOff>
    </xdr:from>
    <xdr:ext cx="469744" cy="259045"/>
    <xdr:sp macro="" textlink="">
      <xdr:nvSpPr>
        <xdr:cNvPr id="523" name="n_2aveValue【学校施設】&#10;一人当たり面積">
          <a:extLst>
            <a:ext uri="{FF2B5EF4-FFF2-40B4-BE49-F238E27FC236}">
              <a16:creationId xmlns:a16="http://schemas.microsoft.com/office/drawing/2014/main" id="{5FA3BB57-2BDE-402E-9523-4707331C0A42}"/>
            </a:ext>
          </a:extLst>
        </xdr:cNvPr>
        <xdr:cNvSpPr txBox="1"/>
      </xdr:nvSpPr>
      <xdr:spPr>
        <a:xfrm>
          <a:off x="20199427" y="1041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146847</xdr:rowOff>
    </xdr:from>
    <xdr:ext cx="469744" cy="259045"/>
    <xdr:sp macro="" textlink="">
      <xdr:nvSpPr>
        <xdr:cNvPr id="524" name="n_3aveValue【学校施設】&#10;一人当たり面積">
          <a:extLst>
            <a:ext uri="{FF2B5EF4-FFF2-40B4-BE49-F238E27FC236}">
              <a16:creationId xmlns:a16="http://schemas.microsoft.com/office/drawing/2014/main" id="{D257811C-6D05-45C0-9C00-4260C63ED622}"/>
            </a:ext>
          </a:extLst>
        </xdr:cNvPr>
        <xdr:cNvSpPr txBox="1"/>
      </xdr:nvSpPr>
      <xdr:spPr>
        <a:xfrm>
          <a:off x="19310427" y="10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147011</xdr:rowOff>
    </xdr:from>
    <xdr:ext cx="469744" cy="259045"/>
    <xdr:sp macro="" textlink="">
      <xdr:nvSpPr>
        <xdr:cNvPr id="525" name="n_4aveValue【学校施設】&#10;一人当たり面積">
          <a:extLst>
            <a:ext uri="{FF2B5EF4-FFF2-40B4-BE49-F238E27FC236}">
              <a16:creationId xmlns:a16="http://schemas.microsoft.com/office/drawing/2014/main" id="{1254C9D3-2C70-4B90-AE4C-A505EAC08421}"/>
            </a:ext>
          </a:extLst>
        </xdr:cNvPr>
        <xdr:cNvSpPr txBox="1"/>
      </xdr:nvSpPr>
      <xdr:spPr>
        <a:xfrm>
          <a:off x="18421427" y="104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12699</xdr:rowOff>
    </xdr:from>
    <xdr:ext cx="469744" cy="259045"/>
    <xdr:sp macro="" textlink="">
      <xdr:nvSpPr>
        <xdr:cNvPr id="526" name="n_1mainValue【学校施設】&#10;一人当たり面積">
          <a:extLst>
            <a:ext uri="{FF2B5EF4-FFF2-40B4-BE49-F238E27FC236}">
              <a16:creationId xmlns:a16="http://schemas.microsoft.com/office/drawing/2014/main" id="{5573A708-A86B-46AA-8638-A605CB5B3810}"/>
            </a:ext>
          </a:extLst>
        </xdr:cNvPr>
        <xdr:cNvSpPr txBox="1"/>
      </xdr:nvSpPr>
      <xdr:spPr>
        <a:xfrm>
          <a:off x="21075727" y="1081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22823</xdr:rowOff>
    </xdr:from>
    <xdr:ext cx="469744" cy="259045"/>
    <xdr:sp macro="" textlink="">
      <xdr:nvSpPr>
        <xdr:cNvPr id="527" name="n_2mainValue【学校施設】&#10;一人当たり面積">
          <a:extLst>
            <a:ext uri="{FF2B5EF4-FFF2-40B4-BE49-F238E27FC236}">
              <a16:creationId xmlns:a16="http://schemas.microsoft.com/office/drawing/2014/main" id="{C1EECB5C-EEA1-4FFD-ACAA-0F93DC8E8DC4}"/>
            </a:ext>
          </a:extLst>
        </xdr:cNvPr>
        <xdr:cNvSpPr txBox="1"/>
      </xdr:nvSpPr>
      <xdr:spPr>
        <a:xfrm>
          <a:off x="20199427" y="108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30660</xdr:rowOff>
    </xdr:from>
    <xdr:ext cx="469744" cy="259045"/>
    <xdr:sp macro="" textlink="">
      <xdr:nvSpPr>
        <xdr:cNvPr id="528" name="n_3mainValue【学校施設】&#10;一人当たり面積">
          <a:extLst>
            <a:ext uri="{FF2B5EF4-FFF2-40B4-BE49-F238E27FC236}">
              <a16:creationId xmlns:a16="http://schemas.microsoft.com/office/drawing/2014/main" id="{AC12AEBE-6CE6-4958-9208-1C8CFF7F2036}"/>
            </a:ext>
          </a:extLst>
        </xdr:cNvPr>
        <xdr:cNvSpPr txBox="1"/>
      </xdr:nvSpPr>
      <xdr:spPr>
        <a:xfrm>
          <a:off x="19310427" y="1083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39151</xdr:rowOff>
    </xdr:from>
    <xdr:ext cx="469744" cy="259045"/>
    <xdr:sp macro="" textlink="">
      <xdr:nvSpPr>
        <xdr:cNvPr id="529" name="n_4mainValue【学校施設】&#10;一人当たり面積">
          <a:extLst>
            <a:ext uri="{FF2B5EF4-FFF2-40B4-BE49-F238E27FC236}">
              <a16:creationId xmlns:a16="http://schemas.microsoft.com/office/drawing/2014/main" id="{EB27DB7A-23E2-4397-95B1-04DF5CF9A45D}"/>
            </a:ext>
          </a:extLst>
        </xdr:cNvPr>
        <xdr:cNvSpPr txBox="1"/>
      </xdr:nvSpPr>
      <xdr:spPr>
        <a:xfrm>
          <a:off x="18421427" y="1084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a:extLst>
            <a:ext uri="{FF2B5EF4-FFF2-40B4-BE49-F238E27FC236}">
              <a16:creationId xmlns:a16="http://schemas.microsoft.com/office/drawing/2014/main" id="{3F0C0E53-1617-4B6F-A15C-305A35E755C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a:extLst>
            <a:ext uri="{FF2B5EF4-FFF2-40B4-BE49-F238E27FC236}">
              <a16:creationId xmlns:a16="http://schemas.microsoft.com/office/drawing/2014/main" id="{2C767FBD-1B6D-46DB-BCD4-C6CF504C146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a:extLst>
            <a:ext uri="{FF2B5EF4-FFF2-40B4-BE49-F238E27FC236}">
              <a16:creationId xmlns:a16="http://schemas.microsoft.com/office/drawing/2014/main" id="{A3B83D4D-E272-4CD4-AF5A-A771EB562D6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a:extLst>
            <a:ext uri="{FF2B5EF4-FFF2-40B4-BE49-F238E27FC236}">
              <a16:creationId xmlns:a16="http://schemas.microsoft.com/office/drawing/2014/main" id="{6407152B-1BC2-4EC9-9628-AD7BC3FF9A0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a:extLst>
            <a:ext uri="{FF2B5EF4-FFF2-40B4-BE49-F238E27FC236}">
              <a16:creationId xmlns:a16="http://schemas.microsoft.com/office/drawing/2014/main" id="{567CBA29-261A-4C84-AF81-F283FB7557A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a:extLst>
            <a:ext uri="{FF2B5EF4-FFF2-40B4-BE49-F238E27FC236}">
              <a16:creationId xmlns:a16="http://schemas.microsoft.com/office/drawing/2014/main" id="{9063840A-65A8-44F9-9E80-4D7C0BD1E55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a:extLst>
            <a:ext uri="{FF2B5EF4-FFF2-40B4-BE49-F238E27FC236}">
              <a16:creationId xmlns:a16="http://schemas.microsoft.com/office/drawing/2014/main" id="{BC0E320D-7CAE-4CC7-9A9E-DC2DF24D138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a:extLst>
            <a:ext uri="{FF2B5EF4-FFF2-40B4-BE49-F238E27FC236}">
              <a16:creationId xmlns:a16="http://schemas.microsoft.com/office/drawing/2014/main" id="{88F0A337-3C16-4016-8130-8BC45B7B1B3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a:extLst>
            <a:ext uri="{FF2B5EF4-FFF2-40B4-BE49-F238E27FC236}">
              <a16:creationId xmlns:a16="http://schemas.microsoft.com/office/drawing/2014/main" id="{F98F5F3B-366C-4835-B9FC-933DF86A816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a:extLst>
            <a:ext uri="{FF2B5EF4-FFF2-40B4-BE49-F238E27FC236}">
              <a16:creationId xmlns:a16="http://schemas.microsoft.com/office/drawing/2014/main" id="{4B7A65EB-488F-4FCC-A6A3-29B7A8BF448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a:extLst>
            <a:ext uri="{FF2B5EF4-FFF2-40B4-BE49-F238E27FC236}">
              <a16:creationId xmlns:a16="http://schemas.microsoft.com/office/drawing/2014/main" id="{20725FC5-2E69-4B66-85E5-CA3F32AB54C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a:extLst>
            <a:ext uri="{FF2B5EF4-FFF2-40B4-BE49-F238E27FC236}">
              <a16:creationId xmlns:a16="http://schemas.microsoft.com/office/drawing/2014/main" id="{E2F8E756-416E-4EBC-BDDA-06DE4560FC5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a:extLst>
            <a:ext uri="{FF2B5EF4-FFF2-40B4-BE49-F238E27FC236}">
              <a16:creationId xmlns:a16="http://schemas.microsoft.com/office/drawing/2014/main" id="{F459A6AA-791B-4801-8360-0BCDFAEDD30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a:extLst>
            <a:ext uri="{FF2B5EF4-FFF2-40B4-BE49-F238E27FC236}">
              <a16:creationId xmlns:a16="http://schemas.microsoft.com/office/drawing/2014/main" id="{725041AB-ADDE-4D15-A9AF-F74C05B03C5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a:extLst>
            <a:ext uri="{FF2B5EF4-FFF2-40B4-BE49-F238E27FC236}">
              <a16:creationId xmlns:a16="http://schemas.microsoft.com/office/drawing/2014/main" id="{4FD53F2F-5411-47E2-A9B6-9214191EF10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a:extLst>
            <a:ext uri="{FF2B5EF4-FFF2-40B4-BE49-F238E27FC236}">
              <a16:creationId xmlns:a16="http://schemas.microsoft.com/office/drawing/2014/main" id="{F3891968-6813-43C6-B18B-B2C7BB27B54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6" name="正方形/長方形 545">
          <a:extLst>
            <a:ext uri="{FF2B5EF4-FFF2-40B4-BE49-F238E27FC236}">
              <a16:creationId xmlns:a16="http://schemas.microsoft.com/office/drawing/2014/main" id="{C1F9F02D-1763-4CD4-B0FD-BEBDF6EFC4A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7" name="正方形/長方形 546">
          <a:extLst>
            <a:ext uri="{FF2B5EF4-FFF2-40B4-BE49-F238E27FC236}">
              <a16:creationId xmlns:a16="http://schemas.microsoft.com/office/drawing/2014/main" id="{00FAAA2C-B076-4766-84F9-A185BB33AE9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8" name="正方形/長方形 547">
          <a:extLst>
            <a:ext uri="{FF2B5EF4-FFF2-40B4-BE49-F238E27FC236}">
              <a16:creationId xmlns:a16="http://schemas.microsoft.com/office/drawing/2014/main" id="{A7BE16C4-D4F4-4A24-903F-30DC2A0BDF9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9" name="正方形/長方形 548">
          <a:extLst>
            <a:ext uri="{FF2B5EF4-FFF2-40B4-BE49-F238E27FC236}">
              <a16:creationId xmlns:a16="http://schemas.microsoft.com/office/drawing/2014/main" id="{FD6398F8-D870-4E8A-841D-71C43723973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0" name="正方形/長方形 549">
          <a:extLst>
            <a:ext uri="{FF2B5EF4-FFF2-40B4-BE49-F238E27FC236}">
              <a16:creationId xmlns:a16="http://schemas.microsoft.com/office/drawing/2014/main" id="{298037B9-DFD6-478B-9EC0-CEE36313B5C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1" name="正方形/長方形 550">
          <a:extLst>
            <a:ext uri="{FF2B5EF4-FFF2-40B4-BE49-F238E27FC236}">
              <a16:creationId xmlns:a16="http://schemas.microsoft.com/office/drawing/2014/main" id="{7C302C79-90FC-4001-AB06-055932B4000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2" name="正方形/長方形 551">
          <a:extLst>
            <a:ext uri="{FF2B5EF4-FFF2-40B4-BE49-F238E27FC236}">
              <a16:creationId xmlns:a16="http://schemas.microsoft.com/office/drawing/2014/main" id="{3DB5E4D8-2A2C-45BE-9E38-324C2C0849C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3" name="正方形/長方形 552">
          <a:extLst>
            <a:ext uri="{FF2B5EF4-FFF2-40B4-BE49-F238E27FC236}">
              <a16:creationId xmlns:a16="http://schemas.microsoft.com/office/drawing/2014/main" id="{E9A2FE1F-49BA-4D29-91AE-6150FFF0979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4" name="テキスト ボックス 553">
          <a:extLst>
            <a:ext uri="{FF2B5EF4-FFF2-40B4-BE49-F238E27FC236}">
              <a16:creationId xmlns:a16="http://schemas.microsoft.com/office/drawing/2014/main" id="{75F08572-E6F5-4AD4-936F-6C1FBE20756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5" name="直線コネクタ 554">
          <a:extLst>
            <a:ext uri="{FF2B5EF4-FFF2-40B4-BE49-F238E27FC236}">
              <a16:creationId xmlns:a16="http://schemas.microsoft.com/office/drawing/2014/main" id="{A9E8583F-5AD3-4E0B-AA63-E72CF13447C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6" name="テキスト ボックス 555">
          <a:extLst>
            <a:ext uri="{FF2B5EF4-FFF2-40B4-BE49-F238E27FC236}">
              <a16:creationId xmlns:a16="http://schemas.microsoft.com/office/drawing/2014/main" id="{C865D235-8BA7-4A2E-B7DA-CB4394AA859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7" name="直線コネクタ 556">
          <a:extLst>
            <a:ext uri="{FF2B5EF4-FFF2-40B4-BE49-F238E27FC236}">
              <a16:creationId xmlns:a16="http://schemas.microsoft.com/office/drawing/2014/main" id="{442ECA76-84EE-4439-9339-DBE95B7AE3A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8" name="テキスト ボックス 557">
          <a:extLst>
            <a:ext uri="{FF2B5EF4-FFF2-40B4-BE49-F238E27FC236}">
              <a16:creationId xmlns:a16="http://schemas.microsoft.com/office/drawing/2014/main" id="{08D358D4-9279-4B03-B873-F993D0E98A3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9" name="直線コネクタ 558">
          <a:extLst>
            <a:ext uri="{FF2B5EF4-FFF2-40B4-BE49-F238E27FC236}">
              <a16:creationId xmlns:a16="http://schemas.microsoft.com/office/drawing/2014/main" id="{205C579A-24C6-46B2-B801-433A98B0567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0" name="テキスト ボックス 559">
          <a:extLst>
            <a:ext uri="{FF2B5EF4-FFF2-40B4-BE49-F238E27FC236}">
              <a16:creationId xmlns:a16="http://schemas.microsoft.com/office/drawing/2014/main" id="{7A8BA37E-51DD-4872-A252-C32DB783C36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1" name="直線コネクタ 560">
          <a:extLst>
            <a:ext uri="{FF2B5EF4-FFF2-40B4-BE49-F238E27FC236}">
              <a16:creationId xmlns:a16="http://schemas.microsoft.com/office/drawing/2014/main" id="{D4F7CB1F-32F2-46F8-9EB9-C3AF4FEB14D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2" name="テキスト ボックス 561">
          <a:extLst>
            <a:ext uri="{FF2B5EF4-FFF2-40B4-BE49-F238E27FC236}">
              <a16:creationId xmlns:a16="http://schemas.microsoft.com/office/drawing/2014/main" id="{DAF29756-B20D-4A4C-83A3-C405EFB3D14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3" name="直線コネクタ 562">
          <a:extLst>
            <a:ext uri="{FF2B5EF4-FFF2-40B4-BE49-F238E27FC236}">
              <a16:creationId xmlns:a16="http://schemas.microsoft.com/office/drawing/2014/main" id="{09DB9D1B-279F-4FE2-B95C-167C524439D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4" name="テキスト ボックス 563">
          <a:extLst>
            <a:ext uri="{FF2B5EF4-FFF2-40B4-BE49-F238E27FC236}">
              <a16:creationId xmlns:a16="http://schemas.microsoft.com/office/drawing/2014/main" id="{0302ACAE-19F4-49BB-ABD1-231531E85F4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5" name="直線コネクタ 564">
          <a:extLst>
            <a:ext uri="{FF2B5EF4-FFF2-40B4-BE49-F238E27FC236}">
              <a16:creationId xmlns:a16="http://schemas.microsoft.com/office/drawing/2014/main" id="{C3E89BB7-EDB7-49DA-8919-25A7104B009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6" name="テキスト ボックス 565">
          <a:extLst>
            <a:ext uri="{FF2B5EF4-FFF2-40B4-BE49-F238E27FC236}">
              <a16:creationId xmlns:a16="http://schemas.microsoft.com/office/drawing/2014/main" id="{88A16EA5-2EC6-478F-809E-D79F1DECA66A}"/>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a:extLst>
            <a:ext uri="{FF2B5EF4-FFF2-40B4-BE49-F238E27FC236}">
              <a16:creationId xmlns:a16="http://schemas.microsoft.com/office/drawing/2014/main" id="{97271B53-8C49-4758-9F3F-34399F7D682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8" name="テキスト ボックス 567">
          <a:extLst>
            <a:ext uri="{FF2B5EF4-FFF2-40B4-BE49-F238E27FC236}">
              <a16:creationId xmlns:a16="http://schemas.microsoft.com/office/drawing/2014/main" id="{7446E1EE-6C51-41DF-8461-FFD75D4894F9}"/>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9" name="【公民館】&#10;有形固定資産減価償却率グラフ枠">
          <a:extLst>
            <a:ext uri="{FF2B5EF4-FFF2-40B4-BE49-F238E27FC236}">
              <a16:creationId xmlns:a16="http://schemas.microsoft.com/office/drawing/2014/main" id="{709B3447-BF76-4DFD-A6B7-414DCE0253B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570" name="直線コネクタ 569">
          <a:extLst>
            <a:ext uri="{FF2B5EF4-FFF2-40B4-BE49-F238E27FC236}">
              <a16:creationId xmlns:a16="http://schemas.microsoft.com/office/drawing/2014/main" id="{308F508B-F528-47CD-B37C-50CFE6AC1EF1}"/>
            </a:ext>
          </a:extLst>
        </xdr:cNvPr>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71" name="【公民館】&#10;有形固定資産減価償却率最小値テキスト">
          <a:extLst>
            <a:ext uri="{FF2B5EF4-FFF2-40B4-BE49-F238E27FC236}">
              <a16:creationId xmlns:a16="http://schemas.microsoft.com/office/drawing/2014/main" id="{10E7426C-41F3-4AA5-8571-D295909DD9E6}"/>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72" name="直線コネクタ 571">
          <a:extLst>
            <a:ext uri="{FF2B5EF4-FFF2-40B4-BE49-F238E27FC236}">
              <a16:creationId xmlns:a16="http://schemas.microsoft.com/office/drawing/2014/main" id="{969057F0-3CFB-4249-83A5-0EE886362F9A}"/>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573" name="【公民館】&#10;有形固定資産減価償却率最大値テキスト">
          <a:extLst>
            <a:ext uri="{FF2B5EF4-FFF2-40B4-BE49-F238E27FC236}">
              <a16:creationId xmlns:a16="http://schemas.microsoft.com/office/drawing/2014/main" id="{93020D95-6258-425F-BD88-CF6BF6AA4CE1}"/>
            </a:ext>
          </a:extLst>
        </xdr:cNvPr>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574" name="直線コネクタ 573">
          <a:extLst>
            <a:ext uri="{FF2B5EF4-FFF2-40B4-BE49-F238E27FC236}">
              <a16:creationId xmlns:a16="http://schemas.microsoft.com/office/drawing/2014/main" id="{AB9A9CE6-D18F-48D1-B6CF-0F92AB340D63}"/>
            </a:ext>
          </a:extLst>
        </xdr:cNvPr>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90188</xdr:rowOff>
    </xdr:from>
    <xdr:ext cx="405111" cy="259045"/>
    <xdr:sp macro="" textlink="">
      <xdr:nvSpPr>
        <xdr:cNvPr id="575" name="【公民館】&#10;有形固定資産減価償却率平均値テキスト">
          <a:extLst>
            <a:ext uri="{FF2B5EF4-FFF2-40B4-BE49-F238E27FC236}">
              <a16:creationId xmlns:a16="http://schemas.microsoft.com/office/drawing/2014/main" id="{09E25DFA-CADC-4ADB-92C3-068D026376AB}"/>
            </a:ext>
          </a:extLst>
        </xdr:cNvPr>
        <xdr:cNvSpPr txBox="1"/>
      </xdr:nvSpPr>
      <xdr:spPr>
        <a:xfrm>
          <a:off x="16357600" y="1792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576" name="フローチャート: 判断 575">
          <a:extLst>
            <a:ext uri="{FF2B5EF4-FFF2-40B4-BE49-F238E27FC236}">
              <a16:creationId xmlns:a16="http://schemas.microsoft.com/office/drawing/2014/main" id="{9C3389D0-FD19-4B9D-8CFE-7B508DE04E6E}"/>
            </a:ext>
          </a:extLst>
        </xdr:cNvPr>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577" name="フローチャート: 判断 576">
          <a:extLst>
            <a:ext uri="{FF2B5EF4-FFF2-40B4-BE49-F238E27FC236}">
              <a16:creationId xmlns:a16="http://schemas.microsoft.com/office/drawing/2014/main" id="{105241AF-E5C8-4F2F-9128-8146EE78D003}"/>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578" name="フローチャート: 判断 577">
          <a:extLst>
            <a:ext uri="{FF2B5EF4-FFF2-40B4-BE49-F238E27FC236}">
              <a16:creationId xmlns:a16="http://schemas.microsoft.com/office/drawing/2014/main" id="{BAD9EBAA-B4BF-47A8-B65F-3AA3EFE56937}"/>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579" name="フローチャート: 判断 578">
          <a:extLst>
            <a:ext uri="{FF2B5EF4-FFF2-40B4-BE49-F238E27FC236}">
              <a16:creationId xmlns:a16="http://schemas.microsoft.com/office/drawing/2014/main" id="{16C7CACE-8667-4342-B114-E15B2B4B6574}"/>
            </a:ext>
          </a:extLst>
        </xdr:cNvPr>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580" name="フローチャート: 判断 579">
          <a:extLst>
            <a:ext uri="{FF2B5EF4-FFF2-40B4-BE49-F238E27FC236}">
              <a16:creationId xmlns:a16="http://schemas.microsoft.com/office/drawing/2014/main" id="{A309FBD7-7651-4E38-B50C-D054647EA152}"/>
            </a:ext>
          </a:extLst>
        </xdr:cNvPr>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430958D4-FFF7-48F6-A288-F3B1ED9C9AD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F16D2A96-476C-4C44-8FBB-3CD80675A9B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7732E20F-F9E7-4513-8DA3-672FA34152C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A4868B5E-4827-42BC-BD65-A45814F5C85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6762C31E-22F3-47EE-A1C9-9DEEBC0F35C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10161</xdr:rowOff>
    </xdr:from>
    <xdr:to>
      <xdr:col>85</xdr:col>
      <xdr:colOff>177800</xdr:colOff>
      <xdr:row>106</xdr:row>
      <xdr:rowOff>111761</xdr:rowOff>
    </xdr:to>
    <xdr:sp macro="" textlink="">
      <xdr:nvSpPr>
        <xdr:cNvPr id="586" name="楕円 585">
          <a:extLst>
            <a:ext uri="{FF2B5EF4-FFF2-40B4-BE49-F238E27FC236}">
              <a16:creationId xmlns:a16="http://schemas.microsoft.com/office/drawing/2014/main" id="{F8CFA471-6AF1-45BE-B115-E99536FD3378}"/>
            </a:ext>
          </a:extLst>
        </xdr:cNvPr>
        <xdr:cNvSpPr/>
      </xdr:nvSpPr>
      <xdr:spPr>
        <a:xfrm>
          <a:off x="162687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160038</xdr:rowOff>
    </xdr:from>
    <xdr:ext cx="405111" cy="259045"/>
    <xdr:sp macro="" textlink="">
      <xdr:nvSpPr>
        <xdr:cNvPr id="587" name="【公民館】&#10;有形固定資産減価償却率該当値テキスト">
          <a:extLst>
            <a:ext uri="{FF2B5EF4-FFF2-40B4-BE49-F238E27FC236}">
              <a16:creationId xmlns:a16="http://schemas.microsoft.com/office/drawing/2014/main" id="{AB3DF47A-25C0-4A86-9A80-8C7E5567698A}"/>
            </a:ext>
          </a:extLst>
        </xdr:cNvPr>
        <xdr:cNvSpPr txBox="1"/>
      </xdr:nvSpPr>
      <xdr:spPr>
        <a:xfrm>
          <a:off x="16357600"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137795</xdr:rowOff>
    </xdr:from>
    <xdr:to>
      <xdr:col>81</xdr:col>
      <xdr:colOff>101600</xdr:colOff>
      <xdr:row>106</xdr:row>
      <xdr:rowOff>67945</xdr:rowOff>
    </xdr:to>
    <xdr:sp macro="" textlink="">
      <xdr:nvSpPr>
        <xdr:cNvPr id="588" name="楕円 587">
          <a:extLst>
            <a:ext uri="{FF2B5EF4-FFF2-40B4-BE49-F238E27FC236}">
              <a16:creationId xmlns:a16="http://schemas.microsoft.com/office/drawing/2014/main" id="{277C2179-9707-476F-836E-5D01E706B05E}"/>
            </a:ext>
          </a:extLst>
        </xdr:cNvPr>
        <xdr:cNvSpPr/>
      </xdr:nvSpPr>
      <xdr:spPr>
        <a:xfrm>
          <a:off x="154305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17145</xdr:rowOff>
    </xdr:from>
    <xdr:to>
      <xdr:col>85</xdr:col>
      <xdr:colOff>127000</xdr:colOff>
      <xdr:row>106</xdr:row>
      <xdr:rowOff>60961</xdr:rowOff>
    </xdr:to>
    <xdr:cxnSp macro="">
      <xdr:nvCxnSpPr>
        <xdr:cNvPr id="589" name="直線コネクタ 588">
          <a:extLst>
            <a:ext uri="{FF2B5EF4-FFF2-40B4-BE49-F238E27FC236}">
              <a16:creationId xmlns:a16="http://schemas.microsoft.com/office/drawing/2014/main" id="{E3045DB3-71DD-4427-B256-3C064BA234B7}"/>
            </a:ext>
          </a:extLst>
        </xdr:cNvPr>
        <xdr:cNvCxnSpPr/>
      </xdr:nvCxnSpPr>
      <xdr:spPr>
        <a:xfrm>
          <a:off x="15481300" y="181908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95886</xdr:rowOff>
    </xdr:from>
    <xdr:to>
      <xdr:col>76</xdr:col>
      <xdr:colOff>165100</xdr:colOff>
      <xdr:row>106</xdr:row>
      <xdr:rowOff>26036</xdr:rowOff>
    </xdr:to>
    <xdr:sp macro="" textlink="">
      <xdr:nvSpPr>
        <xdr:cNvPr id="590" name="楕円 589">
          <a:extLst>
            <a:ext uri="{FF2B5EF4-FFF2-40B4-BE49-F238E27FC236}">
              <a16:creationId xmlns:a16="http://schemas.microsoft.com/office/drawing/2014/main" id="{CECDF825-86C8-4918-8779-D33C9E2BDBB7}"/>
            </a:ext>
          </a:extLst>
        </xdr:cNvPr>
        <xdr:cNvSpPr/>
      </xdr:nvSpPr>
      <xdr:spPr>
        <a:xfrm>
          <a:off x="14541500" y="180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146686</xdr:rowOff>
    </xdr:from>
    <xdr:to>
      <xdr:col>81</xdr:col>
      <xdr:colOff>50800</xdr:colOff>
      <xdr:row>106</xdr:row>
      <xdr:rowOff>17145</xdr:rowOff>
    </xdr:to>
    <xdr:cxnSp macro="">
      <xdr:nvCxnSpPr>
        <xdr:cNvPr id="591" name="直線コネクタ 590">
          <a:extLst>
            <a:ext uri="{FF2B5EF4-FFF2-40B4-BE49-F238E27FC236}">
              <a16:creationId xmlns:a16="http://schemas.microsoft.com/office/drawing/2014/main" id="{5B2E3CE2-25A9-48FE-B67A-0215D8DD6CA3}"/>
            </a:ext>
          </a:extLst>
        </xdr:cNvPr>
        <xdr:cNvCxnSpPr/>
      </xdr:nvCxnSpPr>
      <xdr:spPr>
        <a:xfrm>
          <a:off x="14592300" y="181489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36830</xdr:rowOff>
    </xdr:from>
    <xdr:to>
      <xdr:col>72</xdr:col>
      <xdr:colOff>38100</xdr:colOff>
      <xdr:row>105</xdr:row>
      <xdr:rowOff>138430</xdr:rowOff>
    </xdr:to>
    <xdr:sp macro="" textlink="">
      <xdr:nvSpPr>
        <xdr:cNvPr id="592" name="楕円 591">
          <a:extLst>
            <a:ext uri="{FF2B5EF4-FFF2-40B4-BE49-F238E27FC236}">
              <a16:creationId xmlns:a16="http://schemas.microsoft.com/office/drawing/2014/main" id="{077BAAC3-E78F-4CCC-994A-1102FBEFB46B}"/>
            </a:ext>
          </a:extLst>
        </xdr:cNvPr>
        <xdr:cNvSpPr/>
      </xdr:nvSpPr>
      <xdr:spPr>
        <a:xfrm>
          <a:off x="1365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87630</xdr:rowOff>
    </xdr:from>
    <xdr:to>
      <xdr:col>76</xdr:col>
      <xdr:colOff>114300</xdr:colOff>
      <xdr:row>105</xdr:row>
      <xdr:rowOff>146686</xdr:rowOff>
    </xdr:to>
    <xdr:cxnSp macro="">
      <xdr:nvCxnSpPr>
        <xdr:cNvPr id="593" name="直線コネクタ 592">
          <a:extLst>
            <a:ext uri="{FF2B5EF4-FFF2-40B4-BE49-F238E27FC236}">
              <a16:creationId xmlns:a16="http://schemas.microsoft.com/office/drawing/2014/main" id="{DF139F19-DCF0-498F-9468-D28824B3B5AE}"/>
            </a:ext>
          </a:extLst>
        </xdr:cNvPr>
        <xdr:cNvCxnSpPr/>
      </xdr:nvCxnSpPr>
      <xdr:spPr>
        <a:xfrm>
          <a:off x="13703300" y="18089880"/>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143511</xdr:rowOff>
    </xdr:from>
    <xdr:to>
      <xdr:col>67</xdr:col>
      <xdr:colOff>101600</xdr:colOff>
      <xdr:row>105</xdr:row>
      <xdr:rowOff>73661</xdr:rowOff>
    </xdr:to>
    <xdr:sp macro="" textlink="">
      <xdr:nvSpPr>
        <xdr:cNvPr id="594" name="楕円 593">
          <a:extLst>
            <a:ext uri="{FF2B5EF4-FFF2-40B4-BE49-F238E27FC236}">
              <a16:creationId xmlns:a16="http://schemas.microsoft.com/office/drawing/2014/main" id="{AA1DD62D-CFDC-4D35-A87A-8EB0BFED8DDE}"/>
            </a:ext>
          </a:extLst>
        </xdr:cNvPr>
        <xdr:cNvSpPr/>
      </xdr:nvSpPr>
      <xdr:spPr>
        <a:xfrm>
          <a:off x="12763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22861</xdr:rowOff>
    </xdr:from>
    <xdr:to>
      <xdr:col>71</xdr:col>
      <xdr:colOff>177800</xdr:colOff>
      <xdr:row>105</xdr:row>
      <xdr:rowOff>87630</xdr:rowOff>
    </xdr:to>
    <xdr:cxnSp macro="">
      <xdr:nvCxnSpPr>
        <xdr:cNvPr id="595" name="直線コネクタ 594">
          <a:extLst>
            <a:ext uri="{FF2B5EF4-FFF2-40B4-BE49-F238E27FC236}">
              <a16:creationId xmlns:a16="http://schemas.microsoft.com/office/drawing/2014/main" id="{95D798F6-5B23-4B34-9F2B-15AEC4294AD5}"/>
            </a:ext>
          </a:extLst>
        </xdr:cNvPr>
        <xdr:cNvCxnSpPr/>
      </xdr:nvCxnSpPr>
      <xdr:spPr>
        <a:xfrm>
          <a:off x="12814300" y="180251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596" name="n_1aveValue【公民館】&#10;有形固定資産減価償却率">
          <a:extLst>
            <a:ext uri="{FF2B5EF4-FFF2-40B4-BE49-F238E27FC236}">
              <a16:creationId xmlns:a16="http://schemas.microsoft.com/office/drawing/2014/main" id="{2953FEE4-729F-41B5-8583-4198BD108005}"/>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597" name="n_2aveValue【公民館】&#10;有形固定資産減価償却率">
          <a:extLst>
            <a:ext uri="{FF2B5EF4-FFF2-40B4-BE49-F238E27FC236}">
              <a16:creationId xmlns:a16="http://schemas.microsoft.com/office/drawing/2014/main" id="{EAD9E0CF-AEE9-4812-9704-7610D73C753C}"/>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598" name="n_3aveValue【公民館】&#10;有形固定資産減価償却率">
          <a:extLst>
            <a:ext uri="{FF2B5EF4-FFF2-40B4-BE49-F238E27FC236}">
              <a16:creationId xmlns:a16="http://schemas.microsoft.com/office/drawing/2014/main" id="{7F053CDF-9393-41D8-A82E-240E02147A4B}"/>
            </a:ext>
          </a:extLst>
        </xdr:cNvPr>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599" name="n_4aveValue【公民館】&#10;有形固定資産減価償却率">
          <a:extLst>
            <a:ext uri="{FF2B5EF4-FFF2-40B4-BE49-F238E27FC236}">
              <a16:creationId xmlns:a16="http://schemas.microsoft.com/office/drawing/2014/main" id="{21BF29D0-1604-4208-8CAA-3FE786BD5803}"/>
            </a:ext>
          </a:extLst>
        </xdr:cNvPr>
        <xdr:cNvSpPr txBox="1"/>
      </xdr:nvSpPr>
      <xdr:spPr>
        <a:xfrm>
          <a:off x="12611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59072</xdr:rowOff>
    </xdr:from>
    <xdr:ext cx="405111" cy="259045"/>
    <xdr:sp macro="" textlink="">
      <xdr:nvSpPr>
        <xdr:cNvPr id="600" name="n_1mainValue【公民館】&#10;有形固定資産減価償却率">
          <a:extLst>
            <a:ext uri="{FF2B5EF4-FFF2-40B4-BE49-F238E27FC236}">
              <a16:creationId xmlns:a16="http://schemas.microsoft.com/office/drawing/2014/main" id="{30FB8641-1284-451E-8C72-89C9776B0C08}"/>
            </a:ext>
          </a:extLst>
        </xdr:cNvPr>
        <xdr:cNvSpPr txBox="1"/>
      </xdr:nvSpPr>
      <xdr:spPr>
        <a:xfrm>
          <a:off x="15266044" y="1823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17163</xdr:rowOff>
    </xdr:from>
    <xdr:ext cx="405111" cy="259045"/>
    <xdr:sp macro="" textlink="">
      <xdr:nvSpPr>
        <xdr:cNvPr id="601" name="n_2mainValue【公民館】&#10;有形固定資産減価償却率">
          <a:extLst>
            <a:ext uri="{FF2B5EF4-FFF2-40B4-BE49-F238E27FC236}">
              <a16:creationId xmlns:a16="http://schemas.microsoft.com/office/drawing/2014/main" id="{C70955F2-F9A8-4D9E-9D88-8657562D8228}"/>
            </a:ext>
          </a:extLst>
        </xdr:cNvPr>
        <xdr:cNvSpPr txBox="1"/>
      </xdr:nvSpPr>
      <xdr:spPr>
        <a:xfrm>
          <a:off x="143897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129557</xdr:rowOff>
    </xdr:from>
    <xdr:ext cx="405111" cy="259045"/>
    <xdr:sp macro="" textlink="">
      <xdr:nvSpPr>
        <xdr:cNvPr id="602" name="n_3mainValue【公民館】&#10;有形固定資産減価償却率">
          <a:extLst>
            <a:ext uri="{FF2B5EF4-FFF2-40B4-BE49-F238E27FC236}">
              <a16:creationId xmlns:a16="http://schemas.microsoft.com/office/drawing/2014/main" id="{B2029AAB-3AEC-42B1-A103-A2F3C83F5A6D}"/>
            </a:ext>
          </a:extLst>
        </xdr:cNvPr>
        <xdr:cNvSpPr txBox="1"/>
      </xdr:nvSpPr>
      <xdr:spPr>
        <a:xfrm>
          <a:off x="13500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64788</xdr:rowOff>
    </xdr:from>
    <xdr:ext cx="405111" cy="259045"/>
    <xdr:sp macro="" textlink="">
      <xdr:nvSpPr>
        <xdr:cNvPr id="603" name="n_4mainValue【公民館】&#10;有形固定資産減価償却率">
          <a:extLst>
            <a:ext uri="{FF2B5EF4-FFF2-40B4-BE49-F238E27FC236}">
              <a16:creationId xmlns:a16="http://schemas.microsoft.com/office/drawing/2014/main" id="{5251CC05-43E9-4260-BC35-0447AA0C2E64}"/>
            </a:ext>
          </a:extLst>
        </xdr:cNvPr>
        <xdr:cNvSpPr txBox="1"/>
      </xdr:nvSpPr>
      <xdr:spPr>
        <a:xfrm>
          <a:off x="12611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4" name="正方形/長方形 603">
          <a:extLst>
            <a:ext uri="{FF2B5EF4-FFF2-40B4-BE49-F238E27FC236}">
              <a16:creationId xmlns:a16="http://schemas.microsoft.com/office/drawing/2014/main" id="{A1F7467A-B663-48E5-95E7-8BE1118D596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5" name="正方形/長方形 604">
          <a:extLst>
            <a:ext uri="{FF2B5EF4-FFF2-40B4-BE49-F238E27FC236}">
              <a16:creationId xmlns:a16="http://schemas.microsoft.com/office/drawing/2014/main" id="{17859291-4943-4B16-9DF5-314919CE06E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6" name="正方形/長方形 605">
          <a:extLst>
            <a:ext uri="{FF2B5EF4-FFF2-40B4-BE49-F238E27FC236}">
              <a16:creationId xmlns:a16="http://schemas.microsoft.com/office/drawing/2014/main" id="{BA6C84AD-6A47-4017-8F1D-3B9FC655608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7" name="正方形/長方形 606">
          <a:extLst>
            <a:ext uri="{FF2B5EF4-FFF2-40B4-BE49-F238E27FC236}">
              <a16:creationId xmlns:a16="http://schemas.microsoft.com/office/drawing/2014/main" id="{A4D45F89-7A44-4848-B626-D680106A979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8" name="正方形/長方形 607">
          <a:extLst>
            <a:ext uri="{FF2B5EF4-FFF2-40B4-BE49-F238E27FC236}">
              <a16:creationId xmlns:a16="http://schemas.microsoft.com/office/drawing/2014/main" id="{5C52EF4B-568F-4A6E-9854-EB465712B0A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9" name="正方形/長方形 608">
          <a:extLst>
            <a:ext uri="{FF2B5EF4-FFF2-40B4-BE49-F238E27FC236}">
              <a16:creationId xmlns:a16="http://schemas.microsoft.com/office/drawing/2014/main" id="{4FE5EA0C-366C-456E-9EBB-582E1048B9B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0" name="正方形/長方形 609">
          <a:extLst>
            <a:ext uri="{FF2B5EF4-FFF2-40B4-BE49-F238E27FC236}">
              <a16:creationId xmlns:a16="http://schemas.microsoft.com/office/drawing/2014/main" id="{4D2C87A1-EE5B-4677-9FDE-1CF60F78644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1" name="正方形/長方形 610">
          <a:extLst>
            <a:ext uri="{FF2B5EF4-FFF2-40B4-BE49-F238E27FC236}">
              <a16:creationId xmlns:a16="http://schemas.microsoft.com/office/drawing/2014/main" id="{D9B3DA50-16F5-4671-8E0D-FBF531C663E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2" name="テキスト ボックス 611">
          <a:extLst>
            <a:ext uri="{FF2B5EF4-FFF2-40B4-BE49-F238E27FC236}">
              <a16:creationId xmlns:a16="http://schemas.microsoft.com/office/drawing/2014/main" id="{AD6024B7-FB8B-429D-BC85-A8817269491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3" name="直線コネクタ 612">
          <a:extLst>
            <a:ext uri="{FF2B5EF4-FFF2-40B4-BE49-F238E27FC236}">
              <a16:creationId xmlns:a16="http://schemas.microsoft.com/office/drawing/2014/main" id="{A316AC78-9812-4FCF-A746-06B2068F2EA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4" name="直線コネクタ 613">
          <a:extLst>
            <a:ext uri="{FF2B5EF4-FFF2-40B4-BE49-F238E27FC236}">
              <a16:creationId xmlns:a16="http://schemas.microsoft.com/office/drawing/2014/main" id="{14B041F9-C8DE-4B07-AAE1-2280FCB6C99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5" name="テキスト ボックス 614">
          <a:extLst>
            <a:ext uri="{FF2B5EF4-FFF2-40B4-BE49-F238E27FC236}">
              <a16:creationId xmlns:a16="http://schemas.microsoft.com/office/drawing/2014/main" id="{15EAD80B-7FDB-4A54-A936-40CA9552E6E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6" name="直線コネクタ 615">
          <a:extLst>
            <a:ext uri="{FF2B5EF4-FFF2-40B4-BE49-F238E27FC236}">
              <a16:creationId xmlns:a16="http://schemas.microsoft.com/office/drawing/2014/main" id="{E00C20BF-536E-4CCC-B224-A6EECBE29BB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7" name="テキスト ボックス 616">
          <a:extLst>
            <a:ext uri="{FF2B5EF4-FFF2-40B4-BE49-F238E27FC236}">
              <a16:creationId xmlns:a16="http://schemas.microsoft.com/office/drawing/2014/main" id="{F877498A-6AB6-4B68-AEC4-A6E4BAAD9AB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8" name="直線コネクタ 617">
          <a:extLst>
            <a:ext uri="{FF2B5EF4-FFF2-40B4-BE49-F238E27FC236}">
              <a16:creationId xmlns:a16="http://schemas.microsoft.com/office/drawing/2014/main" id="{80572A62-0D34-42CB-8187-887036B1A6A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9" name="テキスト ボックス 618">
          <a:extLst>
            <a:ext uri="{FF2B5EF4-FFF2-40B4-BE49-F238E27FC236}">
              <a16:creationId xmlns:a16="http://schemas.microsoft.com/office/drawing/2014/main" id="{2CFC5BA6-8652-4566-92AC-1F0AADD35A1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0" name="直線コネクタ 619">
          <a:extLst>
            <a:ext uri="{FF2B5EF4-FFF2-40B4-BE49-F238E27FC236}">
              <a16:creationId xmlns:a16="http://schemas.microsoft.com/office/drawing/2014/main" id="{5DC87247-2C70-4FB4-8392-1C6EE19D3A7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1" name="テキスト ボックス 620">
          <a:extLst>
            <a:ext uri="{FF2B5EF4-FFF2-40B4-BE49-F238E27FC236}">
              <a16:creationId xmlns:a16="http://schemas.microsoft.com/office/drawing/2014/main" id="{79475C2A-213E-4E6A-9327-EC90436E6BC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2" name="直線コネクタ 621">
          <a:extLst>
            <a:ext uri="{FF2B5EF4-FFF2-40B4-BE49-F238E27FC236}">
              <a16:creationId xmlns:a16="http://schemas.microsoft.com/office/drawing/2014/main" id="{DAFB9EB1-C3D5-4454-8468-1C0EBB4FBEF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3" name="テキスト ボックス 622">
          <a:extLst>
            <a:ext uri="{FF2B5EF4-FFF2-40B4-BE49-F238E27FC236}">
              <a16:creationId xmlns:a16="http://schemas.microsoft.com/office/drawing/2014/main" id="{4AB617C5-74AB-46F2-8FD1-813DA14625D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4" name="直線コネクタ 623">
          <a:extLst>
            <a:ext uri="{FF2B5EF4-FFF2-40B4-BE49-F238E27FC236}">
              <a16:creationId xmlns:a16="http://schemas.microsoft.com/office/drawing/2014/main" id="{C9B8DCCE-7B7B-4123-A0C6-0B611691571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5" name="テキスト ボックス 624">
          <a:extLst>
            <a:ext uri="{FF2B5EF4-FFF2-40B4-BE49-F238E27FC236}">
              <a16:creationId xmlns:a16="http://schemas.microsoft.com/office/drawing/2014/main" id="{58968F73-8322-400D-B493-90DE49E1D44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6" name="【公民館】&#10;一人当たり面積グラフ枠">
          <a:extLst>
            <a:ext uri="{FF2B5EF4-FFF2-40B4-BE49-F238E27FC236}">
              <a16:creationId xmlns:a16="http://schemas.microsoft.com/office/drawing/2014/main" id="{33B50019-AAF6-4D32-AA94-BD67A03CF83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627" name="直線コネクタ 626">
          <a:extLst>
            <a:ext uri="{FF2B5EF4-FFF2-40B4-BE49-F238E27FC236}">
              <a16:creationId xmlns:a16="http://schemas.microsoft.com/office/drawing/2014/main" id="{69B31B74-4F18-4B75-A83F-3942E5122047}"/>
            </a:ext>
          </a:extLst>
        </xdr:cNvPr>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628" name="【公民館】&#10;一人当たり面積最小値テキスト">
          <a:extLst>
            <a:ext uri="{FF2B5EF4-FFF2-40B4-BE49-F238E27FC236}">
              <a16:creationId xmlns:a16="http://schemas.microsoft.com/office/drawing/2014/main" id="{0AF79291-0BBF-495B-BE89-0CA4EE684D3A}"/>
            </a:ext>
          </a:extLst>
        </xdr:cNvPr>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629" name="直線コネクタ 628">
          <a:extLst>
            <a:ext uri="{FF2B5EF4-FFF2-40B4-BE49-F238E27FC236}">
              <a16:creationId xmlns:a16="http://schemas.microsoft.com/office/drawing/2014/main" id="{83A4558C-7FB2-4362-83EE-AF8E7E13FBEE}"/>
            </a:ext>
          </a:extLst>
        </xdr:cNvPr>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630" name="【公民館】&#10;一人当たり面積最大値テキスト">
          <a:extLst>
            <a:ext uri="{FF2B5EF4-FFF2-40B4-BE49-F238E27FC236}">
              <a16:creationId xmlns:a16="http://schemas.microsoft.com/office/drawing/2014/main" id="{22BFDD4A-5F39-477E-8AE9-E20E487430B3}"/>
            </a:ext>
          </a:extLst>
        </xdr:cNvPr>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631" name="直線コネクタ 630">
          <a:extLst>
            <a:ext uri="{FF2B5EF4-FFF2-40B4-BE49-F238E27FC236}">
              <a16:creationId xmlns:a16="http://schemas.microsoft.com/office/drawing/2014/main" id="{B163F018-6A90-4671-AC96-02D48A333C8A}"/>
            </a:ext>
          </a:extLst>
        </xdr:cNvPr>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106951</xdr:rowOff>
    </xdr:from>
    <xdr:ext cx="469744" cy="259045"/>
    <xdr:sp macro="" textlink="">
      <xdr:nvSpPr>
        <xdr:cNvPr id="632" name="【公民館】&#10;一人当たり面積平均値テキスト">
          <a:extLst>
            <a:ext uri="{FF2B5EF4-FFF2-40B4-BE49-F238E27FC236}">
              <a16:creationId xmlns:a16="http://schemas.microsoft.com/office/drawing/2014/main" id="{F1002758-C3E3-41E2-8542-49209EC435F5}"/>
            </a:ext>
          </a:extLst>
        </xdr:cNvPr>
        <xdr:cNvSpPr txBox="1"/>
      </xdr:nvSpPr>
      <xdr:spPr>
        <a:xfrm>
          <a:off x="22199600" y="18280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633" name="フローチャート: 判断 632">
          <a:extLst>
            <a:ext uri="{FF2B5EF4-FFF2-40B4-BE49-F238E27FC236}">
              <a16:creationId xmlns:a16="http://schemas.microsoft.com/office/drawing/2014/main" id="{15C49420-E471-4191-BBAC-B65354F80304}"/>
            </a:ext>
          </a:extLst>
        </xdr:cNvPr>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634" name="フローチャート: 判断 633">
          <a:extLst>
            <a:ext uri="{FF2B5EF4-FFF2-40B4-BE49-F238E27FC236}">
              <a16:creationId xmlns:a16="http://schemas.microsoft.com/office/drawing/2014/main" id="{2C076420-C3AC-4AE8-A45D-865B13169FFA}"/>
            </a:ext>
          </a:extLst>
        </xdr:cNvPr>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635" name="フローチャート: 判断 634">
          <a:extLst>
            <a:ext uri="{FF2B5EF4-FFF2-40B4-BE49-F238E27FC236}">
              <a16:creationId xmlns:a16="http://schemas.microsoft.com/office/drawing/2014/main" id="{1F9F1F64-1D12-4074-B32D-58AACCBFBE5E}"/>
            </a:ext>
          </a:extLst>
        </xdr:cNvPr>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636" name="フローチャート: 判断 635">
          <a:extLst>
            <a:ext uri="{FF2B5EF4-FFF2-40B4-BE49-F238E27FC236}">
              <a16:creationId xmlns:a16="http://schemas.microsoft.com/office/drawing/2014/main" id="{780E30DE-0972-4A52-BDCC-B27083FE4A8E}"/>
            </a:ext>
          </a:extLst>
        </xdr:cNvPr>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637" name="フローチャート: 判断 636">
          <a:extLst>
            <a:ext uri="{FF2B5EF4-FFF2-40B4-BE49-F238E27FC236}">
              <a16:creationId xmlns:a16="http://schemas.microsoft.com/office/drawing/2014/main" id="{030870DB-BF3C-456F-BE23-89A17B4D1E03}"/>
            </a:ext>
          </a:extLst>
        </xdr:cNvPr>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E3CDFCEF-C3F8-4BFA-BE3A-FEC29E6B528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4EF72E33-F840-4AD5-BDAB-7B7119ADF48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FC1FC7CC-D446-4C25-9D7C-27DC2B220D3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7F19FD43-9968-41B6-B95E-08A25441535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B4C2CF5D-7B3B-44C4-8210-B6AB0C74EA8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29211</xdr:rowOff>
    </xdr:from>
    <xdr:to>
      <xdr:col>116</xdr:col>
      <xdr:colOff>114300</xdr:colOff>
      <xdr:row>108</xdr:row>
      <xdr:rowOff>130811</xdr:rowOff>
    </xdr:to>
    <xdr:sp macro="" textlink="">
      <xdr:nvSpPr>
        <xdr:cNvPr id="643" name="楕円 642">
          <a:extLst>
            <a:ext uri="{FF2B5EF4-FFF2-40B4-BE49-F238E27FC236}">
              <a16:creationId xmlns:a16="http://schemas.microsoft.com/office/drawing/2014/main" id="{8CAAB254-B09F-41D8-8A5F-BCFC267127B8}"/>
            </a:ext>
          </a:extLst>
        </xdr:cNvPr>
        <xdr:cNvSpPr/>
      </xdr:nvSpPr>
      <xdr:spPr>
        <a:xfrm>
          <a:off x="22110700" y="185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115588</xdr:rowOff>
    </xdr:from>
    <xdr:ext cx="469744" cy="259045"/>
    <xdr:sp macro="" textlink="">
      <xdr:nvSpPr>
        <xdr:cNvPr id="644" name="【公民館】&#10;一人当たり面積該当値テキスト">
          <a:extLst>
            <a:ext uri="{FF2B5EF4-FFF2-40B4-BE49-F238E27FC236}">
              <a16:creationId xmlns:a16="http://schemas.microsoft.com/office/drawing/2014/main" id="{E8343C96-BA9E-43D4-A7E5-C46D3B243F63}"/>
            </a:ext>
          </a:extLst>
        </xdr:cNvPr>
        <xdr:cNvSpPr txBox="1"/>
      </xdr:nvSpPr>
      <xdr:spPr>
        <a:xfrm>
          <a:off x="22199600" y="184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31496</xdr:rowOff>
    </xdr:from>
    <xdr:to>
      <xdr:col>112</xdr:col>
      <xdr:colOff>38100</xdr:colOff>
      <xdr:row>108</xdr:row>
      <xdr:rowOff>133096</xdr:rowOff>
    </xdr:to>
    <xdr:sp macro="" textlink="">
      <xdr:nvSpPr>
        <xdr:cNvPr id="645" name="楕円 644">
          <a:extLst>
            <a:ext uri="{FF2B5EF4-FFF2-40B4-BE49-F238E27FC236}">
              <a16:creationId xmlns:a16="http://schemas.microsoft.com/office/drawing/2014/main" id="{B8DBBF59-9897-4270-B1F4-D4BA40AF97F3}"/>
            </a:ext>
          </a:extLst>
        </xdr:cNvPr>
        <xdr:cNvSpPr/>
      </xdr:nvSpPr>
      <xdr:spPr>
        <a:xfrm>
          <a:off x="21272500" y="1854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80011</xdr:rowOff>
    </xdr:from>
    <xdr:to>
      <xdr:col>116</xdr:col>
      <xdr:colOff>63500</xdr:colOff>
      <xdr:row>108</xdr:row>
      <xdr:rowOff>82296</xdr:rowOff>
    </xdr:to>
    <xdr:cxnSp macro="">
      <xdr:nvCxnSpPr>
        <xdr:cNvPr id="646" name="直線コネクタ 645">
          <a:extLst>
            <a:ext uri="{FF2B5EF4-FFF2-40B4-BE49-F238E27FC236}">
              <a16:creationId xmlns:a16="http://schemas.microsoft.com/office/drawing/2014/main" id="{AFA31D8D-F9C8-45B4-A0C4-96FB2BC52F81}"/>
            </a:ext>
          </a:extLst>
        </xdr:cNvPr>
        <xdr:cNvCxnSpPr/>
      </xdr:nvCxnSpPr>
      <xdr:spPr>
        <a:xfrm flipV="1">
          <a:off x="21323300" y="18596611"/>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33401</xdr:rowOff>
    </xdr:from>
    <xdr:to>
      <xdr:col>107</xdr:col>
      <xdr:colOff>101600</xdr:colOff>
      <xdr:row>108</xdr:row>
      <xdr:rowOff>135001</xdr:rowOff>
    </xdr:to>
    <xdr:sp macro="" textlink="">
      <xdr:nvSpPr>
        <xdr:cNvPr id="647" name="楕円 646">
          <a:extLst>
            <a:ext uri="{FF2B5EF4-FFF2-40B4-BE49-F238E27FC236}">
              <a16:creationId xmlns:a16="http://schemas.microsoft.com/office/drawing/2014/main" id="{7070D079-9AE2-41E1-8471-9CCC2766D94D}"/>
            </a:ext>
          </a:extLst>
        </xdr:cNvPr>
        <xdr:cNvSpPr/>
      </xdr:nvSpPr>
      <xdr:spPr>
        <a:xfrm>
          <a:off x="20383500" y="185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82296</xdr:rowOff>
    </xdr:from>
    <xdr:to>
      <xdr:col>111</xdr:col>
      <xdr:colOff>177800</xdr:colOff>
      <xdr:row>108</xdr:row>
      <xdr:rowOff>84201</xdr:rowOff>
    </xdr:to>
    <xdr:cxnSp macro="">
      <xdr:nvCxnSpPr>
        <xdr:cNvPr id="648" name="直線コネクタ 647">
          <a:extLst>
            <a:ext uri="{FF2B5EF4-FFF2-40B4-BE49-F238E27FC236}">
              <a16:creationId xmlns:a16="http://schemas.microsoft.com/office/drawing/2014/main" id="{DEF44422-135D-4285-B658-24A70AA404AE}"/>
            </a:ext>
          </a:extLst>
        </xdr:cNvPr>
        <xdr:cNvCxnSpPr/>
      </xdr:nvCxnSpPr>
      <xdr:spPr>
        <a:xfrm flipV="1">
          <a:off x="20434300" y="1859889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35306</xdr:rowOff>
    </xdr:from>
    <xdr:to>
      <xdr:col>102</xdr:col>
      <xdr:colOff>165100</xdr:colOff>
      <xdr:row>108</xdr:row>
      <xdr:rowOff>136906</xdr:rowOff>
    </xdr:to>
    <xdr:sp macro="" textlink="">
      <xdr:nvSpPr>
        <xdr:cNvPr id="649" name="楕円 648">
          <a:extLst>
            <a:ext uri="{FF2B5EF4-FFF2-40B4-BE49-F238E27FC236}">
              <a16:creationId xmlns:a16="http://schemas.microsoft.com/office/drawing/2014/main" id="{C6075465-22FA-4435-A0B9-28FF907DC07B}"/>
            </a:ext>
          </a:extLst>
        </xdr:cNvPr>
        <xdr:cNvSpPr/>
      </xdr:nvSpPr>
      <xdr:spPr>
        <a:xfrm>
          <a:off x="19494500" y="1855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84201</xdr:rowOff>
    </xdr:from>
    <xdr:to>
      <xdr:col>107</xdr:col>
      <xdr:colOff>50800</xdr:colOff>
      <xdr:row>108</xdr:row>
      <xdr:rowOff>86106</xdr:rowOff>
    </xdr:to>
    <xdr:cxnSp macro="">
      <xdr:nvCxnSpPr>
        <xdr:cNvPr id="650" name="直線コネクタ 649">
          <a:extLst>
            <a:ext uri="{FF2B5EF4-FFF2-40B4-BE49-F238E27FC236}">
              <a16:creationId xmlns:a16="http://schemas.microsoft.com/office/drawing/2014/main" id="{212F7F46-46B6-413F-8ADC-72A117438CD4}"/>
            </a:ext>
          </a:extLst>
        </xdr:cNvPr>
        <xdr:cNvCxnSpPr/>
      </xdr:nvCxnSpPr>
      <xdr:spPr>
        <a:xfrm flipV="1">
          <a:off x="19545300" y="1860080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37212</xdr:rowOff>
    </xdr:from>
    <xdr:to>
      <xdr:col>98</xdr:col>
      <xdr:colOff>38100</xdr:colOff>
      <xdr:row>108</xdr:row>
      <xdr:rowOff>138812</xdr:rowOff>
    </xdr:to>
    <xdr:sp macro="" textlink="">
      <xdr:nvSpPr>
        <xdr:cNvPr id="651" name="楕円 650">
          <a:extLst>
            <a:ext uri="{FF2B5EF4-FFF2-40B4-BE49-F238E27FC236}">
              <a16:creationId xmlns:a16="http://schemas.microsoft.com/office/drawing/2014/main" id="{A2797EA0-534E-42C4-BF01-B493B0B8B720}"/>
            </a:ext>
          </a:extLst>
        </xdr:cNvPr>
        <xdr:cNvSpPr/>
      </xdr:nvSpPr>
      <xdr:spPr>
        <a:xfrm>
          <a:off x="18605500" y="1855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86106</xdr:rowOff>
    </xdr:from>
    <xdr:to>
      <xdr:col>102</xdr:col>
      <xdr:colOff>114300</xdr:colOff>
      <xdr:row>108</xdr:row>
      <xdr:rowOff>88012</xdr:rowOff>
    </xdr:to>
    <xdr:cxnSp macro="">
      <xdr:nvCxnSpPr>
        <xdr:cNvPr id="652" name="直線コネクタ 651">
          <a:extLst>
            <a:ext uri="{FF2B5EF4-FFF2-40B4-BE49-F238E27FC236}">
              <a16:creationId xmlns:a16="http://schemas.microsoft.com/office/drawing/2014/main" id="{6B3C75F1-4E5A-4EB0-88E6-8CF843F2F914}"/>
            </a:ext>
          </a:extLst>
        </xdr:cNvPr>
        <xdr:cNvCxnSpPr/>
      </xdr:nvCxnSpPr>
      <xdr:spPr>
        <a:xfrm flipV="1">
          <a:off x="18656300" y="18602706"/>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49040</xdr:rowOff>
    </xdr:from>
    <xdr:ext cx="469744" cy="259045"/>
    <xdr:sp macro="" textlink="">
      <xdr:nvSpPr>
        <xdr:cNvPr id="653" name="n_1aveValue【公民館】&#10;一人当たり面積">
          <a:extLst>
            <a:ext uri="{FF2B5EF4-FFF2-40B4-BE49-F238E27FC236}">
              <a16:creationId xmlns:a16="http://schemas.microsoft.com/office/drawing/2014/main" id="{EF47FC8F-3D16-4ECE-B841-A9F34DCFB6FA}"/>
            </a:ext>
          </a:extLst>
        </xdr:cNvPr>
        <xdr:cNvSpPr txBox="1"/>
      </xdr:nvSpPr>
      <xdr:spPr>
        <a:xfrm>
          <a:off x="21075727" y="1822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37989</xdr:rowOff>
    </xdr:from>
    <xdr:ext cx="469744" cy="259045"/>
    <xdr:sp macro="" textlink="">
      <xdr:nvSpPr>
        <xdr:cNvPr id="654" name="n_2aveValue【公民館】&#10;一人当たり面積">
          <a:extLst>
            <a:ext uri="{FF2B5EF4-FFF2-40B4-BE49-F238E27FC236}">
              <a16:creationId xmlns:a16="http://schemas.microsoft.com/office/drawing/2014/main" id="{FA5CBB13-EA7F-4991-AD43-F9551E386C12}"/>
            </a:ext>
          </a:extLst>
        </xdr:cNvPr>
        <xdr:cNvSpPr txBox="1"/>
      </xdr:nvSpPr>
      <xdr:spPr>
        <a:xfrm>
          <a:off x="20199427" y="182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52088</xdr:rowOff>
    </xdr:from>
    <xdr:ext cx="469744" cy="259045"/>
    <xdr:sp macro="" textlink="">
      <xdr:nvSpPr>
        <xdr:cNvPr id="655" name="n_3aveValue【公民館】&#10;一人当たり面積">
          <a:extLst>
            <a:ext uri="{FF2B5EF4-FFF2-40B4-BE49-F238E27FC236}">
              <a16:creationId xmlns:a16="http://schemas.microsoft.com/office/drawing/2014/main" id="{CB324536-6593-46EC-B0AE-7388BBA8D05C}"/>
            </a:ext>
          </a:extLst>
        </xdr:cNvPr>
        <xdr:cNvSpPr txBox="1"/>
      </xdr:nvSpPr>
      <xdr:spPr>
        <a:xfrm>
          <a:off x="193104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50944</xdr:rowOff>
    </xdr:from>
    <xdr:ext cx="469744" cy="259045"/>
    <xdr:sp macro="" textlink="">
      <xdr:nvSpPr>
        <xdr:cNvPr id="656" name="n_4aveValue【公民館】&#10;一人当たり面積">
          <a:extLst>
            <a:ext uri="{FF2B5EF4-FFF2-40B4-BE49-F238E27FC236}">
              <a16:creationId xmlns:a16="http://schemas.microsoft.com/office/drawing/2014/main" id="{E765941B-F8A0-4FC6-8BD2-23466446570C}"/>
            </a:ext>
          </a:extLst>
        </xdr:cNvPr>
        <xdr:cNvSpPr txBox="1"/>
      </xdr:nvSpPr>
      <xdr:spPr>
        <a:xfrm>
          <a:off x="18421427" y="182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124223</xdr:rowOff>
    </xdr:from>
    <xdr:ext cx="469744" cy="259045"/>
    <xdr:sp macro="" textlink="">
      <xdr:nvSpPr>
        <xdr:cNvPr id="657" name="n_1mainValue【公民館】&#10;一人当たり面積">
          <a:extLst>
            <a:ext uri="{FF2B5EF4-FFF2-40B4-BE49-F238E27FC236}">
              <a16:creationId xmlns:a16="http://schemas.microsoft.com/office/drawing/2014/main" id="{DB7DBB46-A519-4F2E-BE7E-42100C185EF0}"/>
            </a:ext>
          </a:extLst>
        </xdr:cNvPr>
        <xdr:cNvSpPr txBox="1"/>
      </xdr:nvSpPr>
      <xdr:spPr>
        <a:xfrm>
          <a:off x="21075727" y="186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126128</xdr:rowOff>
    </xdr:from>
    <xdr:ext cx="469744" cy="259045"/>
    <xdr:sp macro="" textlink="">
      <xdr:nvSpPr>
        <xdr:cNvPr id="658" name="n_2mainValue【公民館】&#10;一人当たり面積">
          <a:extLst>
            <a:ext uri="{FF2B5EF4-FFF2-40B4-BE49-F238E27FC236}">
              <a16:creationId xmlns:a16="http://schemas.microsoft.com/office/drawing/2014/main" id="{7611FAE6-9904-409C-A5D0-A47330477CB9}"/>
            </a:ext>
          </a:extLst>
        </xdr:cNvPr>
        <xdr:cNvSpPr txBox="1"/>
      </xdr:nvSpPr>
      <xdr:spPr>
        <a:xfrm>
          <a:off x="20199427" y="1864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128033</xdr:rowOff>
    </xdr:from>
    <xdr:ext cx="469744" cy="259045"/>
    <xdr:sp macro="" textlink="">
      <xdr:nvSpPr>
        <xdr:cNvPr id="659" name="n_3mainValue【公民館】&#10;一人当たり面積">
          <a:extLst>
            <a:ext uri="{FF2B5EF4-FFF2-40B4-BE49-F238E27FC236}">
              <a16:creationId xmlns:a16="http://schemas.microsoft.com/office/drawing/2014/main" id="{0568029E-16A2-4676-B797-B532D94DC607}"/>
            </a:ext>
          </a:extLst>
        </xdr:cNvPr>
        <xdr:cNvSpPr txBox="1"/>
      </xdr:nvSpPr>
      <xdr:spPr>
        <a:xfrm>
          <a:off x="19310427" y="186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129939</xdr:rowOff>
    </xdr:from>
    <xdr:ext cx="469744" cy="259045"/>
    <xdr:sp macro="" textlink="">
      <xdr:nvSpPr>
        <xdr:cNvPr id="660" name="n_4mainValue【公民館】&#10;一人当たり面積">
          <a:extLst>
            <a:ext uri="{FF2B5EF4-FFF2-40B4-BE49-F238E27FC236}">
              <a16:creationId xmlns:a16="http://schemas.microsoft.com/office/drawing/2014/main" id="{F237B9F6-050A-49EA-8014-E5668E704260}"/>
            </a:ext>
          </a:extLst>
        </xdr:cNvPr>
        <xdr:cNvSpPr txBox="1"/>
      </xdr:nvSpPr>
      <xdr:spPr>
        <a:xfrm>
          <a:off x="18421427" y="1864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a:extLst>
            <a:ext uri="{FF2B5EF4-FFF2-40B4-BE49-F238E27FC236}">
              <a16:creationId xmlns:a16="http://schemas.microsoft.com/office/drawing/2014/main" id="{69C70221-CB1A-4579-802F-6575F45FE80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a:extLst>
            <a:ext uri="{FF2B5EF4-FFF2-40B4-BE49-F238E27FC236}">
              <a16:creationId xmlns:a16="http://schemas.microsoft.com/office/drawing/2014/main" id="{E405A1FC-1E16-4A74-B6A7-1F153375059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a:extLst>
            <a:ext uri="{FF2B5EF4-FFF2-40B4-BE49-F238E27FC236}">
              <a16:creationId xmlns:a16="http://schemas.microsoft.com/office/drawing/2014/main" id="{A2C52194-B958-4AD1-8717-C477FC5E076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道路の有形固定資産減価償却率（以下「率」という。）は</a:t>
          </a:r>
          <a:r>
            <a:rPr kumimoji="1" lang="en-US" altLang="ja-JP" sz="1300">
              <a:latin typeface="ＭＳ Ｐゴシック" panose="020B0600070205080204" pitchFamily="50" charset="-128"/>
              <a:ea typeface="ＭＳ Ｐゴシック" panose="020B0600070205080204" pitchFamily="50" charset="-128"/>
            </a:rPr>
            <a:t>92.4</a:t>
          </a:r>
          <a:r>
            <a:rPr kumimoji="1" lang="ja-JP" altLang="en-US" sz="1300">
              <a:latin typeface="ＭＳ Ｐゴシック" panose="020B0600070205080204" pitchFamily="50" charset="-128"/>
              <a:ea typeface="ＭＳ Ｐゴシック" panose="020B0600070205080204" pitchFamily="50" charset="-128"/>
            </a:rPr>
            <a:t>％と依然として高くなっている。これは公会計における固定資産</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台帳</a:t>
          </a:r>
          <a:r>
            <a:rPr kumimoji="1" lang="ja-JP" altLang="en-US" sz="1300">
              <a:latin typeface="ＭＳ Ｐゴシック" panose="020B0600070205080204" pitchFamily="50" charset="-128"/>
              <a:ea typeface="ＭＳ Ｐゴシック" panose="020B0600070205080204" pitchFamily="50" charset="-128"/>
            </a:rPr>
            <a:t>整備で、道路については期首残額を備忘価格の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円にしているためである。実際は計画的な維持改良を行っており、類似団体数値と大きな乖離はないと想定される。橋梁等の率は</a:t>
          </a:r>
          <a:r>
            <a:rPr kumimoji="1" lang="en-US" altLang="ja-JP" sz="1300">
              <a:latin typeface="ＭＳ Ｐゴシック" panose="020B0600070205080204" pitchFamily="50" charset="-128"/>
              <a:ea typeface="ＭＳ Ｐゴシック" panose="020B0600070205080204" pitchFamily="50" charset="-128"/>
            </a:rPr>
            <a:t>52.1</a:t>
          </a:r>
          <a:r>
            <a:rPr kumimoji="1" lang="ja-JP" altLang="en-US" sz="1300">
              <a:latin typeface="ＭＳ Ｐゴシック" panose="020B0600070205080204" pitchFamily="50" charset="-128"/>
              <a:ea typeface="ＭＳ Ｐゴシック" panose="020B0600070205080204" pitchFamily="50" charset="-128"/>
            </a:rPr>
            <a:t>％であり、類似団体平均より低いが、これは長寿命化計画に基づき順次更新しているためであると考えられる。学校施設は、小中学校の統合で平成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年度に中学校、平成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年度に小学校の建築を行っていることから、</a:t>
          </a:r>
          <a:r>
            <a:rPr kumimoji="1" lang="en-US" altLang="ja-JP" sz="1300">
              <a:latin typeface="ＭＳ Ｐゴシック" panose="020B0600070205080204" pitchFamily="50" charset="-128"/>
              <a:ea typeface="ＭＳ Ｐゴシック" panose="020B0600070205080204" pitchFamily="50" charset="-128"/>
            </a:rPr>
            <a:t>36.0</a:t>
          </a:r>
          <a:r>
            <a:rPr kumimoji="1" lang="ja-JP" altLang="en-US" sz="1300">
              <a:latin typeface="ＭＳ Ｐゴシック" panose="020B0600070205080204" pitchFamily="50" charset="-128"/>
              <a:ea typeface="ＭＳ Ｐゴシック" panose="020B0600070205080204" pitchFamily="50" charset="-128"/>
            </a:rPr>
            <a:t>％と類似団体の</a:t>
          </a:r>
          <a:r>
            <a:rPr kumimoji="1" lang="en-US" altLang="ja-JP" sz="1300">
              <a:latin typeface="ＭＳ Ｐゴシック" panose="020B0600070205080204" pitchFamily="50" charset="-128"/>
              <a:ea typeface="ＭＳ Ｐゴシック" panose="020B0600070205080204" pitchFamily="50" charset="-128"/>
            </a:rPr>
            <a:t>61.7</a:t>
          </a:r>
          <a:r>
            <a:rPr kumimoji="1" lang="ja-JP" altLang="en-US" sz="1300">
              <a:latin typeface="ＭＳ Ｐゴシック" panose="020B0600070205080204" pitchFamily="50" charset="-128"/>
              <a:ea typeface="ＭＳ Ｐゴシック" panose="020B0600070205080204" pitchFamily="50" charset="-128"/>
            </a:rPr>
            <a:t>％と比較して低い率となっている。公営住宅については、昭和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年度の間に建設した</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戸の年数経過の影響が大きい。特に昭和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年頃に建設の</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戸については、現在入居募集をしておらず、状況を見ながら取り壊しを含めて対応を検討している。また、</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は改修工事を行ったことから、率が減少している。公民館については、平成</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年度と平成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年度建設の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箇所であり、新規建築計画もないため、修繕で対応していく予定である。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7A61163-AA6B-4EF4-A59F-661665A293D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05B3156-5692-416B-A4C1-F706D4CB8ED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1D6FF16-E219-43BC-B4D7-1B33DD84699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591E6D1-55E7-4979-B206-962041DD2E9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4626C6E-F8F3-4C26-83C6-2EC037EB451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D81B7C0-DED0-4134-A146-0503553DD0E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9CFAEA4-760B-4276-8DDC-44BF1A75380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EEA958E-820F-4988-A301-2F83FAA3E34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175F77F-1798-449C-936C-4D8AA8AA15E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3F8A902-731E-4347-978D-3DDE198DFDB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6,782
6,740
188.38
5,834,617
5,723,961
102,206
3,739,944
5,102,498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B88580E-49C6-4BC7-A3A0-FF10C44264C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F0499EB-0CA9-407D-9AAA-7F5E7E5EBD0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28D1914-7663-4BD7-8C19-6AA8473EEB5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B693486-50AC-4368-B16F-B579E8BA709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2C60D45-85C4-45E8-8AAD-265D7B60D05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6BAA4D1-352F-4C27-8BDB-F7D031F84BA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B3EA968-54D4-4355-BF27-24F95F3CBC9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C0644B1-E504-43ED-8805-A100CF0B062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CF1132C-D41A-4F73-96AB-5DE2B7EC185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A591607-90CB-448B-91E2-2B5CA2E5D62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70D0DCF-3F56-4133-BBC2-933E08D6A13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5D2A98F-9AAB-4C4F-909E-C17734493A6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178F41D-D97C-4A44-A90E-E439573CADC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8EAADB8-EF74-4F2B-9D81-3ABF4F04AC4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318EB2F-F297-4A5B-842F-4CB38BB483E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F2FD5CF-CF1A-4D1E-961B-A03270CFF29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19D1C48-418A-4273-B635-8EC371A9BE7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90B16BA-CD31-45BB-AFEE-BB1F9FBB094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42558E9-ECBF-4819-AE70-DA8954FEA6D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20CE9A6-10D2-4C4E-BA99-3948AD26674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750CF84-DF51-4633-85B6-E2840211BE4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202C1F1-025D-4C3E-AC7B-044AAC19E4E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482B0DB-095F-4ADE-ABA4-25F37462758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2345673-0475-49D3-8852-28A19CFF304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EF3E5C8-CBE8-49B6-8A23-BAC9B53FB66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31836B0-CD31-49FC-AABB-827164DDDDF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955CCE7-881B-4150-868C-85E80201A15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342ADFA-B704-4FB3-82F9-0E0651FE3C4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E172C85-EE50-4F71-9BC6-D5EA3E99336D}"/>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EDBDAF37-BE08-410D-A742-3E01B722E99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2CEFD970-909D-409A-9F8A-497620A6A0A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64B26CCB-0EA9-43AE-91FA-E0A0CE29EDF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5A96D68-264C-43F4-B1B8-1240E793103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539AC77F-0FD4-445A-9AB9-E678CB4B804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4C8BD6BE-9373-4638-A877-B1F1A6C5A40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918F3CE2-63FC-4FA3-9311-C6CB7C8A71C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F465D3D0-BFC0-4E32-AE0E-89A2650EFCA9}"/>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D6BD019E-2EA8-41F7-BEB1-E8E3163FC27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E640AB17-518B-44B5-A629-26B18C3DB69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D1D69F7F-3BBF-4F23-B9AA-B8AEB589D4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832F3423-07E7-409F-B116-B4C1A091ECB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11E758D5-9EF0-4A31-8900-B7C178EF24E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4FCED0B-C6BF-4EB8-B585-59BC5D6D9E5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7B9965B0-1982-4808-B4C2-299955CE03F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29839EE4-2C29-4435-8821-3E702E5CBA8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17246F7E-6A9B-456A-8EEF-253C2BF53CB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8D9ACC9E-4FC7-4A67-B2F3-AA457B29B2C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143C56BD-A1A6-4EDC-A5B5-2038D9E1501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B56E3FD8-12DF-4746-8F3B-C82AAAC70AE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2524A7E1-8729-44C8-987F-DDA928B550C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4195710D-350B-4D0D-8D5A-A352E967329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C6E6CE8B-F0D7-401A-A5FB-910416BA73E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1D7FF5EA-9602-4C25-AAF0-A8E076C1C3D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9C5CEAB4-14BE-4A3F-B4FA-9DEDC48676C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A72F4E35-06B6-4F33-AB71-B2410139329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9C835BAD-D283-4C95-A158-BC1270BD1C4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4F0C77E6-5EA6-4EC1-8560-EE83B2E2416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16C2DCC0-232D-4C84-AB70-901B3275F88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14870A76-B5C8-4984-BD96-8E7DD4354CA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56EB0B85-E871-4CCD-9835-23595541614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68F4985F-8F54-410D-9378-31A3996EC21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99AF0E63-90C9-4753-8410-4B249C8E7B7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E1270B-E34C-4EB5-B08B-99B9273972F1}"/>
            </a:ext>
          </a:extLst>
        </xdr:cNvPr>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764D2C82-74A1-4F9A-97DB-3D46A04ADFB6}"/>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2BA2F0AE-D481-470A-BC7E-B894C5A0C0F4}"/>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E17BA909-E347-40FB-88AF-C526EE991848}"/>
            </a:ext>
          </a:extLst>
        </xdr:cNvPr>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78" name="直線コネクタ 77">
          <a:extLst>
            <a:ext uri="{FF2B5EF4-FFF2-40B4-BE49-F238E27FC236}">
              <a16:creationId xmlns:a16="http://schemas.microsoft.com/office/drawing/2014/main" id="{C2BEE594-BB9D-4B6A-92E4-038A779A914A}"/>
            </a:ext>
          </a:extLst>
        </xdr:cNvPr>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133730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C0718E29-707F-406D-B6EC-A165569D0A8B}"/>
            </a:ext>
          </a:extLst>
        </xdr:cNvPr>
        <xdr:cNvSpPr txBox="1"/>
      </xdr:nvSpPr>
      <xdr:spPr>
        <a:xfrm>
          <a:off x="4673600" y="10420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80" name="フローチャート: 判断 79">
          <a:extLst>
            <a:ext uri="{FF2B5EF4-FFF2-40B4-BE49-F238E27FC236}">
              <a16:creationId xmlns:a16="http://schemas.microsoft.com/office/drawing/2014/main" id="{CF4FB75B-97F2-4F25-B356-99ACF4438B18}"/>
            </a:ext>
          </a:extLst>
        </xdr:cNvPr>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81" name="フローチャート: 判断 80">
          <a:extLst>
            <a:ext uri="{FF2B5EF4-FFF2-40B4-BE49-F238E27FC236}">
              <a16:creationId xmlns:a16="http://schemas.microsoft.com/office/drawing/2014/main" id="{BE9D7D6A-B125-409B-9553-C4A42F99384B}"/>
            </a:ext>
          </a:extLst>
        </xdr:cNvPr>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82" name="フローチャート: 判断 81">
          <a:extLst>
            <a:ext uri="{FF2B5EF4-FFF2-40B4-BE49-F238E27FC236}">
              <a16:creationId xmlns:a16="http://schemas.microsoft.com/office/drawing/2014/main" id="{3B338CD2-93FD-4F00-9F75-B8D7CA3B933C}"/>
            </a:ext>
          </a:extLst>
        </xdr:cNvPr>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83" name="フローチャート: 判断 82">
          <a:extLst>
            <a:ext uri="{FF2B5EF4-FFF2-40B4-BE49-F238E27FC236}">
              <a16:creationId xmlns:a16="http://schemas.microsoft.com/office/drawing/2014/main" id="{B7E0C704-8161-4F7E-886C-CD0026A9DEBE}"/>
            </a:ext>
          </a:extLst>
        </xdr:cNvPr>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84" name="フローチャート: 判断 83">
          <a:extLst>
            <a:ext uri="{FF2B5EF4-FFF2-40B4-BE49-F238E27FC236}">
              <a16:creationId xmlns:a16="http://schemas.microsoft.com/office/drawing/2014/main" id="{EACF4081-7EA0-40B1-A6FB-6708967B26C6}"/>
            </a:ext>
          </a:extLst>
        </xdr:cNvPr>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F5E03FF4-4281-4E4E-9009-2F572E9B28D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1473726A-89F3-48BD-930F-F637F7270A9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70C1B348-496C-45B7-B44B-0FE8A59A2DD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E8A75F28-554E-442A-A0C6-78C37DA117D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71E02F83-3210-42AD-9617-3AB939ACE5D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136978</xdr:rowOff>
    </xdr:from>
    <xdr:to>
      <xdr:col>24</xdr:col>
      <xdr:colOff>114300</xdr:colOff>
      <xdr:row>64</xdr:row>
      <xdr:rowOff>67128</xdr:rowOff>
    </xdr:to>
    <xdr:sp macro="" textlink="">
      <xdr:nvSpPr>
        <xdr:cNvPr id="90" name="楕円 89">
          <a:extLst>
            <a:ext uri="{FF2B5EF4-FFF2-40B4-BE49-F238E27FC236}">
              <a16:creationId xmlns:a16="http://schemas.microsoft.com/office/drawing/2014/main" id="{2A08742F-0FF5-4219-A035-6EA7824AD19B}"/>
            </a:ext>
          </a:extLst>
        </xdr:cNvPr>
        <xdr:cNvSpPr/>
      </xdr:nvSpPr>
      <xdr:spPr>
        <a:xfrm>
          <a:off x="4584700" y="109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51905</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F49676C-78DC-4644-9E55-D7B3DA3ACBA1}"/>
            </a:ext>
          </a:extLst>
        </xdr:cNvPr>
        <xdr:cNvSpPr txBox="1"/>
      </xdr:nvSpPr>
      <xdr:spPr>
        <a:xfrm>
          <a:off x="4673600" y="1085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105954</xdr:rowOff>
    </xdr:from>
    <xdr:to>
      <xdr:col>20</xdr:col>
      <xdr:colOff>38100</xdr:colOff>
      <xdr:row>64</xdr:row>
      <xdr:rowOff>36104</xdr:rowOff>
    </xdr:to>
    <xdr:sp macro="" textlink="">
      <xdr:nvSpPr>
        <xdr:cNvPr id="92" name="楕円 91">
          <a:extLst>
            <a:ext uri="{FF2B5EF4-FFF2-40B4-BE49-F238E27FC236}">
              <a16:creationId xmlns:a16="http://schemas.microsoft.com/office/drawing/2014/main" id="{1CB8E169-F70B-45DB-AE96-81499E27E176}"/>
            </a:ext>
          </a:extLst>
        </xdr:cNvPr>
        <xdr:cNvSpPr/>
      </xdr:nvSpPr>
      <xdr:spPr>
        <a:xfrm>
          <a:off x="3746500" y="109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156754</xdr:rowOff>
    </xdr:from>
    <xdr:to>
      <xdr:col>24</xdr:col>
      <xdr:colOff>63500</xdr:colOff>
      <xdr:row>64</xdr:row>
      <xdr:rowOff>16328</xdr:rowOff>
    </xdr:to>
    <xdr:cxnSp macro="">
      <xdr:nvCxnSpPr>
        <xdr:cNvPr id="93" name="直線コネクタ 92">
          <a:extLst>
            <a:ext uri="{FF2B5EF4-FFF2-40B4-BE49-F238E27FC236}">
              <a16:creationId xmlns:a16="http://schemas.microsoft.com/office/drawing/2014/main" id="{D3AEE142-6391-47C0-AFBC-482A1B5CE203}"/>
            </a:ext>
          </a:extLst>
        </xdr:cNvPr>
        <xdr:cNvCxnSpPr/>
      </xdr:nvCxnSpPr>
      <xdr:spPr>
        <a:xfrm>
          <a:off x="3797300" y="1095810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66766</xdr:rowOff>
    </xdr:from>
    <xdr:to>
      <xdr:col>15</xdr:col>
      <xdr:colOff>101600</xdr:colOff>
      <xdr:row>63</xdr:row>
      <xdr:rowOff>168366</xdr:rowOff>
    </xdr:to>
    <xdr:sp macro="" textlink="">
      <xdr:nvSpPr>
        <xdr:cNvPr id="94" name="楕円 93">
          <a:extLst>
            <a:ext uri="{FF2B5EF4-FFF2-40B4-BE49-F238E27FC236}">
              <a16:creationId xmlns:a16="http://schemas.microsoft.com/office/drawing/2014/main" id="{9FEC1DAF-053C-49BC-A148-FFAA8ECBA7BF}"/>
            </a:ext>
          </a:extLst>
        </xdr:cNvPr>
        <xdr:cNvSpPr/>
      </xdr:nvSpPr>
      <xdr:spPr>
        <a:xfrm>
          <a:off x="2857500" y="108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117566</xdr:rowOff>
    </xdr:from>
    <xdr:to>
      <xdr:col>19</xdr:col>
      <xdr:colOff>177800</xdr:colOff>
      <xdr:row>63</xdr:row>
      <xdr:rowOff>156754</xdr:rowOff>
    </xdr:to>
    <xdr:cxnSp macro="">
      <xdr:nvCxnSpPr>
        <xdr:cNvPr id="95" name="直線コネクタ 94">
          <a:extLst>
            <a:ext uri="{FF2B5EF4-FFF2-40B4-BE49-F238E27FC236}">
              <a16:creationId xmlns:a16="http://schemas.microsoft.com/office/drawing/2014/main" id="{5F2C4754-5AFD-49D8-BEE4-1B3BEDB0E8B2}"/>
            </a:ext>
          </a:extLst>
        </xdr:cNvPr>
        <xdr:cNvCxnSpPr/>
      </xdr:nvCxnSpPr>
      <xdr:spPr>
        <a:xfrm>
          <a:off x="2908300" y="1091891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65133</xdr:rowOff>
    </xdr:from>
    <xdr:to>
      <xdr:col>10</xdr:col>
      <xdr:colOff>165100</xdr:colOff>
      <xdr:row>63</xdr:row>
      <xdr:rowOff>166733</xdr:rowOff>
    </xdr:to>
    <xdr:sp macro="" textlink="">
      <xdr:nvSpPr>
        <xdr:cNvPr id="96" name="楕円 95">
          <a:extLst>
            <a:ext uri="{FF2B5EF4-FFF2-40B4-BE49-F238E27FC236}">
              <a16:creationId xmlns:a16="http://schemas.microsoft.com/office/drawing/2014/main" id="{14F1BF22-CAF3-421F-893A-ED985DB6FCEC}"/>
            </a:ext>
          </a:extLst>
        </xdr:cNvPr>
        <xdr:cNvSpPr/>
      </xdr:nvSpPr>
      <xdr:spPr>
        <a:xfrm>
          <a:off x="19685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115933</xdr:rowOff>
    </xdr:from>
    <xdr:to>
      <xdr:col>15</xdr:col>
      <xdr:colOff>50800</xdr:colOff>
      <xdr:row>63</xdr:row>
      <xdr:rowOff>117566</xdr:rowOff>
    </xdr:to>
    <xdr:cxnSp macro="">
      <xdr:nvCxnSpPr>
        <xdr:cNvPr id="97" name="直線コネクタ 96">
          <a:extLst>
            <a:ext uri="{FF2B5EF4-FFF2-40B4-BE49-F238E27FC236}">
              <a16:creationId xmlns:a16="http://schemas.microsoft.com/office/drawing/2014/main" id="{DCFE5B8E-3A0D-4C13-82C9-06F23985678E}"/>
            </a:ext>
          </a:extLst>
        </xdr:cNvPr>
        <xdr:cNvCxnSpPr/>
      </xdr:nvCxnSpPr>
      <xdr:spPr>
        <a:xfrm>
          <a:off x="2019300" y="1091728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30843</xdr:rowOff>
    </xdr:from>
    <xdr:to>
      <xdr:col>6</xdr:col>
      <xdr:colOff>38100</xdr:colOff>
      <xdr:row>63</xdr:row>
      <xdr:rowOff>132443</xdr:rowOff>
    </xdr:to>
    <xdr:sp macro="" textlink="">
      <xdr:nvSpPr>
        <xdr:cNvPr id="98" name="楕円 97">
          <a:extLst>
            <a:ext uri="{FF2B5EF4-FFF2-40B4-BE49-F238E27FC236}">
              <a16:creationId xmlns:a16="http://schemas.microsoft.com/office/drawing/2014/main" id="{9CA4333F-9683-4DF5-95FC-5CAC73094482}"/>
            </a:ext>
          </a:extLst>
        </xdr:cNvPr>
        <xdr:cNvSpPr/>
      </xdr:nvSpPr>
      <xdr:spPr>
        <a:xfrm>
          <a:off x="1079500" y="108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81643</xdr:rowOff>
    </xdr:from>
    <xdr:to>
      <xdr:col>10</xdr:col>
      <xdr:colOff>114300</xdr:colOff>
      <xdr:row>63</xdr:row>
      <xdr:rowOff>115933</xdr:rowOff>
    </xdr:to>
    <xdr:cxnSp macro="">
      <xdr:nvCxnSpPr>
        <xdr:cNvPr id="99" name="直線コネクタ 98">
          <a:extLst>
            <a:ext uri="{FF2B5EF4-FFF2-40B4-BE49-F238E27FC236}">
              <a16:creationId xmlns:a16="http://schemas.microsoft.com/office/drawing/2014/main" id="{FC022084-9B26-4327-8487-F5EEDF4741CA}"/>
            </a:ext>
          </a:extLst>
        </xdr:cNvPr>
        <xdr:cNvCxnSpPr/>
      </xdr:nvCxnSpPr>
      <xdr:spPr>
        <a:xfrm>
          <a:off x="1130300" y="1088299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91820</xdr:rowOff>
    </xdr:from>
    <xdr:ext cx="405111" cy="259045"/>
    <xdr:sp macro="" textlink="">
      <xdr:nvSpPr>
        <xdr:cNvPr id="100" name="n_1aveValue【体育館・プール】&#10;有形固定資産減価償却率">
          <a:extLst>
            <a:ext uri="{FF2B5EF4-FFF2-40B4-BE49-F238E27FC236}">
              <a16:creationId xmlns:a16="http://schemas.microsoft.com/office/drawing/2014/main" id="{137A04D4-F03B-4981-831A-D80FC3076E9C}"/>
            </a:ext>
          </a:extLst>
        </xdr:cNvPr>
        <xdr:cNvSpPr txBox="1"/>
      </xdr:nvSpPr>
      <xdr:spPr>
        <a:xfrm>
          <a:off x="3582044" y="1037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57530</xdr:rowOff>
    </xdr:from>
    <xdr:ext cx="405111" cy="259045"/>
    <xdr:sp macro="" textlink="">
      <xdr:nvSpPr>
        <xdr:cNvPr id="101" name="n_2aveValue【体育館・プール】&#10;有形固定資産減価償却率">
          <a:extLst>
            <a:ext uri="{FF2B5EF4-FFF2-40B4-BE49-F238E27FC236}">
              <a16:creationId xmlns:a16="http://schemas.microsoft.com/office/drawing/2014/main" id="{C40E0880-3165-4A2D-8855-2453C884209C}"/>
            </a:ext>
          </a:extLst>
        </xdr:cNvPr>
        <xdr:cNvSpPr txBox="1"/>
      </xdr:nvSpPr>
      <xdr:spPr>
        <a:xfrm>
          <a:off x="2705744" y="1034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5278</xdr:rowOff>
    </xdr:from>
    <xdr:ext cx="405111" cy="259045"/>
    <xdr:sp macro="" textlink="">
      <xdr:nvSpPr>
        <xdr:cNvPr id="102" name="n_3aveValue【体育館・プール】&#10;有形固定資産減価償却率">
          <a:extLst>
            <a:ext uri="{FF2B5EF4-FFF2-40B4-BE49-F238E27FC236}">
              <a16:creationId xmlns:a16="http://schemas.microsoft.com/office/drawing/2014/main" id="{D8AA5F8E-AC4F-402B-ACC0-40C5DAB97DD4}"/>
            </a:ext>
          </a:extLst>
        </xdr:cNvPr>
        <xdr:cNvSpPr txBox="1"/>
      </xdr:nvSpPr>
      <xdr:spPr>
        <a:xfrm>
          <a:off x="1816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150603</xdr:rowOff>
    </xdr:from>
    <xdr:ext cx="405111" cy="259045"/>
    <xdr:sp macro="" textlink="">
      <xdr:nvSpPr>
        <xdr:cNvPr id="103" name="n_4aveValue【体育館・プール】&#10;有形固定資産減価償却率">
          <a:extLst>
            <a:ext uri="{FF2B5EF4-FFF2-40B4-BE49-F238E27FC236}">
              <a16:creationId xmlns:a16="http://schemas.microsoft.com/office/drawing/2014/main" id="{EF83863C-CD9B-48DA-A3A0-26F3844D4062}"/>
            </a:ext>
          </a:extLst>
        </xdr:cNvPr>
        <xdr:cNvSpPr txBox="1"/>
      </xdr:nvSpPr>
      <xdr:spPr>
        <a:xfrm>
          <a:off x="9277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27231</xdr:rowOff>
    </xdr:from>
    <xdr:ext cx="405111" cy="259045"/>
    <xdr:sp macro="" textlink="">
      <xdr:nvSpPr>
        <xdr:cNvPr id="104" name="n_1mainValue【体育館・プール】&#10;有形固定資産減価償却率">
          <a:extLst>
            <a:ext uri="{FF2B5EF4-FFF2-40B4-BE49-F238E27FC236}">
              <a16:creationId xmlns:a16="http://schemas.microsoft.com/office/drawing/2014/main" id="{3BCB82B4-24C0-4EED-B73D-D5A83F276450}"/>
            </a:ext>
          </a:extLst>
        </xdr:cNvPr>
        <xdr:cNvSpPr txBox="1"/>
      </xdr:nvSpPr>
      <xdr:spPr>
        <a:xfrm>
          <a:off x="3582044" y="1100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159493</xdr:rowOff>
    </xdr:from>
    <xdr:ext cx="405111" cy="259045"/>
    <xdr:sp macro="" textlink="">
      <xdr:nvSpPr>
        <xdr:cNvPr id="105" name="n_2mainValue【体育館・プール】&#10;有形固定資産減価償却率">
          <a:extLst>
            <a:ext uri="{FF2B5EF4-FFF2-40B4-BE49-F238E27FC236}">
              <a16:creationId xmlns:a16="http://schemas.microsoft.com/office/drawing/2014/main" id="{7083421C-55F8-4083-BF3D-56BA6D22EE35}"/>
            </a:ext>
          </a:extLst>
        </xdr:cNvPr>
        <xdr:cNvSpPr txBox="1"/>
      </xdr:nvSpPr>
      <xdr:spPr>
        <a:xfrm>
          <a:off x="2705744" y="1096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157860</xdr:rowOff>
    </xdr:from>
    <xdr:ext cx="405111" cy="259045"/>
    <xdr:sp macro="" textlink="">
      <xdr:nvSpPr>
        <xdr:cNvPr id="106" name="n_3mainValue【体育館・プール】&#10;有形固定資産減価償却率">
          <a:extLst>
            <a:ext uri="{FF2B5EF4-FFF2-40B4-BE49-F238E27FC236}">
              <a16:creationId xmlns:a16="http://schemas.microsoft.com/office/drawing/2014/main" id="{F1670C49-F5B2-4F97-9B14-E7FB78235BEB}"/>
            </a:ext>
          </a:extLst>
        </xdr:cNvPr>
        <xdr:cNvSpPr txBox="1"/>
      </xdr:nvSpPr>
      <xdr:spPr>
        <a:xfrm>
          <a:off x="1816744" y="1095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123570</xdr:rowOff>
    </xdr:from>
    <xdr:ext cx="405111" cy="259045"/>
    <xdr:sp macro="" textlink="">
      <xdr:nvSpPr>
        <xdr:cNvPr id="107" name="n_4mainValue【体育館・プール】&#10;有形固定資産減価償却率">
          <a:extLst>
            <a:ext uri="{FF2B5EF4-FFF2-40B4-BE49-F238E27FC236}">
              <a16:creationId xmlns:a16="http://schemas.microsoft.com/office/drawing/2014/main" id="{49A05445-51B6-4B6B-A9A2-BF401C3F6A07}"/>
            </a:ext>
          </a:extLst>
        </xdr:cNvPr>
        <xdr:cNvSpPr txBox="1"/>
      </xdr:nvSpPr>
      <xdr:spPr>
        <a:xfrm>
          <a:off x="927744" y="1092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F6FF6268-6D76-4AC2-A0B5-EBB0455150E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B6D6F591-1D34-48A8-B462-DA041FB92DB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6C2AC121-82E0-4CBA-A531-48AFD8D06D7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7CCBB941-6DC9-407F-8F7F-0B241DFE08A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3E323F2D-A484-4EE2-B2B1-45B98D9D6DD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FFDA25B2-343F-4461-BF83-F75E1EE7C4A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3B9F1F37-2C3D-4448-B018-40ABA485183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2FEF893A-42A3-4352-841E-2B1683AF421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411A21AB-66D6-433D-84EC-7445D7C62AD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2BFC0A87-0733-4EAE-B6BB-14BD4B50422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5F4990F8-B686-4D36-9482-33154AE0EB0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C4F74422-7F6C-4903-9918-B4E00F0D59A3}"/>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143E5CEC-7B3B-4509-AACF-C92A0B38D4A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EA367757-BC87-407F-B49C-A79C866452E8}"/>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CF90DFE5-C385-47F2-AF32-5B9927027B4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6657FCC7-FCCE-4FFA-A6C2-D52C2AC26596}"/>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A2814C6C-3FE8-4400-94A3-5159594C580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597DADBF-3FEB-434E-BEDE-11604357716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C4867ED4-8AC6-4809-83EE-071BC6AD9D5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E5C5661B-E483-4B25-9F49-CBC72B26E5DD}"/>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23AAFEA2-0C2C-47C4-87A9-0755FAE7B4E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61371126-E404-4AB8-8A41-5D59DE2500A9}"/>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50267646-74D3-4FFA-B965-B9BC39D2536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262838C3-4EA6-49FF-9F9E-9476B82D709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B2CD1692-D132-43F9-8DE4-333AC55EA38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133" name="直線コネクタ 132">
          <a:extLst>
            <a:ext uri="{FF2B5EF4-FFF2-40B4-BE49-F238E27FC236}">
              <a16:creationId xmlns:a16="http://schemas.microsoft.com/office/drawing/2014/main" id="{C852DE7B-1640-4DC7-978D-ADD3AD73862F}"/>
            </a:ext>
          </a:extLst>
        </xdr:cNvPr>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134" name="【体育館・プール】&#10;一人当たり面積最小値テキスト">
          <a:extLst>
            <a:ext uri="{FF2B5EF4-FFF2-40B4-BE49-F238E27FC236}">
              <a16:creationId xmlns:a16="http://schemas.microsoft.com/office/drawing/2014/main" id="{D16968F7-ECBC-4323-AC30-B3DD6A9CD0B1}"/>
            </a:ext>
          </a:extLst>
        </xdr:cNvPr>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135" name="直線コネクタ 134">
          <a:extLst>
            <a:ext uri="{FF2B5EF4-FFF2-40B4-BE49-F238E27FC236}">
              <a16:creationId xmlns:a16="http://schemas.microsoft.com/office/drawing/2014/main" id="{3F3D2B2C-91A2-4A6A-9173-9CF4374291B1}"/>
            </a:ext>
          </a:extLst>
        </xdr:cNvPr>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136" name="【体育館・プール】&#10;一人当たり面積最大値テキスト">
          <a:extLst>
            <a:ext uri="{FF2B5EF4-FFF2-40B4-BE49-F238E27FC236}">
              <a16:creationId xmlns:a16="http://schemas.microsoft.com/office/drawing/2014/main" id="{78575FB3-B686-4DDC-9FB2-A12EFFAFA177}"/>
            </a:ext>
          </a:extLst>
        </xdr:cNvPr>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137" name="直線コネクタ 136">
          <a:extLst>
            <a:ext uri="{FF2B5EF4-FFF2-40B4-BE49-F238E27FC236}">
              <a16:creationId xmlns:a16="http://schemas.microsoft.com/office/drawing/2014/main" id="{5BCAE141-772B-4090-81EB-33269D9C74D5}"/>
            </a:ext>
          </a:extLst>
        </xdr:cNvPr>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84381</xdr:rowOff>
    </xdr:from>
    <xdr:ext cx="469744" cy="259045"/>
    <xdr:sp macro="" textlink="">
      <xdr:nvSpPr>
        <xdr:cNvPr id="138" name="【体育館・プール】&#10;一人当たり面積平均値テキスト">
          <a:extLst>
            <a:ext uri="{FF2B5EF4-FFF2-40B4-BE49-F238E27FC236}">
              <a16:creationId xmlns:a16="http://schemas.microsoft.com/office/drawing/2014/main" id="{F60904DD-A16C-46EA-8079-1D79F8D498BD}"/>
            </a:ext>
          </a:extLst>
        </xdr:cNvPr>
        <xdr:cNvSpPr txBox="1"/>
      </xdr:nvSpPr>
      <xdr:spPr>
        <a:xfrm>
          <a:off x="10515600" y="10371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139" name="フローチャート: 判断 138">
          <a:extLst>
            <a:ext uri="{FF2B5EF4-FFF2-40B4-BE49-F238E27FC236}">
              <a16:creationId xmlns:a16="http://schemas.microsoft.com/office/drawing/2014/main" id="{3CEFA569-CD16-468E-B31F-0C378A877526}"/>
            </a:ext>
          </a:extLst>
        </xdr:cNvPr>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140" name="フローチャート: 判断 139">
          <a:extLst>
            <a:ext uri="{FF2B5EF4-FFF2-40B4-BE49-F238E27FC236}">
              <a16:creationId xmlns:a16="http://schemas.microsoft.com/office/drawing/2014/main" id="{B119E486-F74B-4816-9E8A-75A1F716EF1F}"/>
            </a:ext>
          </a:extLst>
        </xdr:cNvPr>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141" name="フローチャート: 判断 140">
          <a:extLst>
            <a:ext uri="{FF2B5EF4-FFF2-40B4-BE49-F238E27FC236}">
              <a16:creationId xmlns:a16="http://schemas.microsoft.com/office/drawing/2014/main" id="{82CF1CAF-F957-4E8D-92A1-29ADE0FF5065}"/>
            </a:ext>
          </a:extLst>
        </xdr:cNvPr>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142" name="フローチャート: 判断 141">
          <a:extLst>
            <a:ext uri="{FF2B5EF4-FFF2-40B4-BE49-F238E27FC236}">
              <a16:creationId xmlns:a16="http://schemas.microsoft.com/office/drawing/2014/main" id="{A7F785AC-744E-4F6C-B816-C0719AFF1A72}"/>
            </a:ext>
          </a:extLst>
        </xdr:cNvPr>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143" name="フローチャート: 判断 142">
          <a:extLst>
            <a:ext uri="{FF2B5EF4-FFF2-40B4-BE49-F238E27FC236}">
              <a16:creationId xmlns:a16="http://schemas.microsoft.com/office/drawing/2014/main" id="{41B275C5-086B-476C-8034-7FB49ECA7A3D}"/>
            </a:ext>
          </a:extLst>
        </xdr:cNvPr>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8BD63C08-D2DA-4A25-A902-C32E9B41C83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29334620-25ED-4F0D-B518-FAAC8EDD540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C1CD9F28-ACD7-4D3F-889F-89900F33B01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D704CD35-0FB6-4C10-A759-506A3C47830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5A8AD5BE-ED2E-4D12-A692-1EF52C40181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68943</xdr:rowOff>
    </xdr:from>
    <xdr:to>
      <xdr:col>55</xdr:col>
      <xdr:colOff>50800</xdr:colOff>
      <xdr:row>60</xdr:row>
      <xdr:rowOff>170543</xdr:rowOff>
    </xdr:to>
    <xdr:sp macro="" textlink="">
      <xdr:nvSpPr>
        <xdr:cNvPr id="149" name="楕円 148">
          <a:extLst>
            <a:ext uri="{FF2B5EF4-FFF2-40B4-BE49-F238E27FC236}">
              <a16:creationId xmlns:a16="http://schemas.microsoft.com/office/drawing/2014/main" id="{807280EB-6058-4F8F-A6C4-E92FEAD2B9AA}"/>
            </a:ext>
          </a:extLst>
        </xdr:cNvPr>
        <xdr:cNvSpPr/>
      </xdr:nvSpPr>
      <xdr:spPr>
        <a:xfrm>
          <a:off x="10426700" y="1035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91820</xdr:rowOff>
    </xdr:from>
    <xdr:ext cx="469744" cy="259045"/>
    <xdr:sp macro="" textlink="">
      <xdr:nvSpPr>
        <xdr:cNvPr id="150" name="【体育館・プール】&#10;一人当たり面積該当値テキスト">
          <a:extLst>
            <a:ext uri="{FF2B5EF4-FFF2-40B4-BE49-F238E27FC236}">
              <a16:creationId xmlns:a16="http://schemas.microsoft.com/office/drawing/2014/main" id="{E58349F5-55BC-4DD4-B7F8-527EAB23B496}"/>
            </a:ext>
          </a:extLst>
        </xdr:cNvPr>
        <xdr:cNvSpPr txBox="1"/>
      </xdr:nvSpPr>
      <xdr:spPr>
        <a:xfrm>
          <a:off x="10515600" y="1020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90715</xdr:rowOff>
    </xdr:from>
    <xdr:to>
      <xdr:col>50</xdr:col>
      <xdr:colOff>165100</xdr:colOff>
      <xdr:row>61</xdr:row>
      <xdr:rowOff>20865</xdr:rowOff>
    </xdr:to>
    <xdr:sp macro="" textlink="">
      <xdr:nvSpPr>
        <xdr:cNvPr id="151" name="楕円 150">
          <a:extLst>
            <a:ext uri="{FF2B5EF4-FFF2-40B4-BE49-F238E27FC236}">
              <a16:creationId xmlns:a16="http://schemas.microsoft.com/office/drawing/2014/main" id="{3B590429-ED8D-4F24-B109-DD67096E5515}"/>
            </a:ext>
          </a:extLst>
        </xdr:cNvPr>
        <xdr:cNvSpPr/>
      </xdr:nvSpPr>
      <xdr:spPr>
        <a:xfrm>
          <a:off x="9588500" y="1037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119743</xdr:rowOff>
    </xdr:from>
    <xdr:to>
      <xdr:col>55</xdr:col>
      <xdr:colOff>0</xdr:colOff>
      <xdr:row>60</xdr:row>
      <xdr:rowOff>141515</xdr:rowOff>
    </xdr:to>
    <xdr:cxnSp macro="">
      <xdr:nvCxnSpPr>
        <xdr:cNvPr id="152" name="直線コネクタ 151">
          <a:extLst>
            <a:ext uri="{FF2B5EF4-FFF2-40B4-BE49-F238E27FC236}">
              <a16:creationId xmlns:a16="http://schemas.microsoft.com/office/drawing/2014/main" id="{30018A6E-7807-43E2-A469-E6D2EBAF02C0}"/>
            </a:ext>
          </a:extLst>
        </xdr:cNvPr>
        <xdr:cNvCxnSpPr/>
      </xdr:nvCxnSpPr>
      <xdr:spPr>
        <a:xfrm flipV="1">
          <a:off x="9639300" y="104067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111397</xdr:rowOff>
    </xdr:from>
    <xdr:to>
      <xdr:col>46</xdr:col>
      <xdr:colOff>38100</xdr:colOff>
      <xdr:row>61</xdr:row>
      <xdr:rowOff>41547</xdr:rowOff>
    </xdr:to>
    <xdr:sp macro="" textlink="">
      <xdr:nvSpPr>
        <xdr:cNvPr id="153" name="楕円 152">
          <a:extLst>
            <a:ext uri="{FF2B5EF4-FFF2-40B4-BE49-F238E27FC236}">
              <a16:creationId xmlns:a16="http://schemas.microsoft.com/office/drawing/2014/main" id="{4B531449-E8C8-4D07-B7C6-BFD6F5AF3D49}"/>
            </a:ext>
          </a:extLst>
        </xdr:cNvPr>
        <xdr:cNvSpPr/>
      </xdr:nvSpPr>
      <xdr:spPr>
        <a:xfrm>
          <a:off x="8699500" y="1039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141515</xdr:rowOff>
    </xdr:from>
    <xdr:to>
      <xdr:col>50</xdr:col>
      <xdr:colOff>114300</xdr:colOff>
      <xdr:row>60</xdr:row>
      <xdr:rowOff>162197</xdr:rowOff>
    </xdr:to>
    <xdr:cxnSp macro="">
      <xdr:nvCxnSpPr>
        <xdr:cNvPr id="154" name="直線コネクタ 153">
          <a:extLst>
            <a:ext uri="{FF2B5EF4-FFF2-40B4-BE49-F238E27FC236}">
              <a16:creationId xmlns:a16="http://schemas.microsoft.com/office/drawing/2014/main" id="{41AB74B6-6FE3-4D9C-8295-559AA0F13D03}"/>
            </a:ext>
          </a:extLst>
        </xdr:cNvPr>
        <xdr:cNvCxnSpPr/>
      </xdr:nvCxnSpPr>
      <xdr:spPr>
        <a:xfrm flipV="1">
          <a:off x="8750300" y="10428515"/>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127726</xdr:rowOff>
    </xdr:from>
    <xdr:to>
      <xdr:col>41</xdr:col>
      <xdr:colOff>101600</xdr:colOff>
      <xdr:row>61</xdr:row>
      <xdr:rowOff>57876</xdr:rowOff>
    </xdr:to>
    <xdr:sp macro="" textlink="">
      <xdr:nvSpPr>
        <xdr:cNvPr id="155" name="楕円 154">
          <a:extLst>
            <a:ext uri="{FF2B5EF4-FFF2-40B4-BE49-F238E27FC236}">
              <a16:creationId xmlns:a16="http://schemas.microsoft.com/office/drawing/2014/main" id="{D2FA9F3E-0651-45E7-9FF4-378599B06CC0}"/>
            </a:ext>
          </a:extLst>
        </xdr:cNvPr>
        <xdr:cNvSpPr/>
      </xdr:nvSpPr>
      <xdr:spPr>
        <a:xfrm>
          <a:off x="7810500" y="1041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162197</xdr:rowOff>
    </xdr:from>
    <xdr:to>
      <xdr:col>45</xdr:col>
      <xdr:colOff>177800</xdr:colOff>
      <xdr:row>61</xdr:row>
      <xdr:rowOff>7076</xdr:rowOff>
    </xdr:to>
    <xdr:cxnSp macro="">
      <xdr:nvCxnSpPr>
        <xdr:cNvPr id="156" name="直線コネクタ 155">
          <a:extLst>
            <a:ext uri="{FF2B5EF4-FFF2-40B4-BE49-F238E27FC236}">
              <a16:creationId xmlns:a16="http://schemas.microsoft.com/office/drawing/2014/main" id="{A277D551-A950-483B-BA4C-9464B7A36CBE}"/>
            </a:ext>
          </a:extLst>
        </xdr:cNvPr>
        <xdr:cNvCxnSpPr/>
      </xdr:nvCxnSpPr>
      <xdr:spPr>
        <a:xfrm flipV="1">
          <a:off x="7861300" y="1044919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145143</xdr:rowOff>
    </xdr:from>
    <xdr:to>
      <xdr:col>36</xdr:col>
      <xdr:colOff>165100</xdr:colOff>
      <xdr:row>61</xdr:row>
      <xdr:rowOff>75293</xdr:rowOff>
    </xdr:to>
    <xdr:sp macro="" textlink="">
      <xdr:nvSpPr>
        <xdr:cNvPr id="157" name="楕円 156">
          <a:extLst>
            <a:ext uri="{FF2B5EF4-FFF2-40B4-BE49-F238E27FC236}">
              <a16:creationId xmlns:a16="http://schemas.microsoft.com/office/drawing/2014/main" id="{11B31E65-1F46-4B7E-97D8-6D0334DD7BD3}"/>
            </a:ext>
          </a:extLst>
        </xdr:cNvPr>
        <xdr:cNvSpPr/>
      </xdr:nvSpPr>
      <xdr:spPr>
        <a:xfrm>
          <a:off x="6921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7076</xdr:rowOff>
    </xdr:from>
    <xdr:to>
      <xdr:col>41</xdr:col>
      <xdr:colOff>50800</xdr:colOff>
      <xdr:row>61</xdr:row>
      <xdr:rowOff>24493</xdr:rowOff>
    </xdr:to>
    <xdr:cxnSp macro="">
      <xdr:nvCxnSpPr>
        <xdr:cNvPr id="158" name="直線コネクタ 157">
          <a:extLst>
            <a:ext uri="{FF2B5EF4-FFF2-40B4-BE49-F238E27FC236}">
              <a16:creationId xmlns:a16="http://schemas.microsoft.com/office/drawing/2014/main" id="{C3C74201-950D-4EE8-B25D-D5AA8AB627E2}"/>
            </a:ext>
          </a:extLst>
        </xdr:cNvPr>
        <xdr:cNvCxnSpPr/>
      </xdr:nvCxnSpPr>
      <xdr:spPr>
        <a:xfrm flipV="1">
          <a:off x="6972300" y="10465526"/>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159" name="n_1aveValue【体育館・プール】&#10;一人当たり面積">
          <a:extLst>
            <a:ext uri="{FF2B5EF4-FFF2-40B4-BE49-F238E27FC236}">
              <a16:creationId xmlns:a16="http://schemas.microsoft.com/office/drawing/2014/main" id="{90D84A68-73D0-40E2-AC22-C8EBA2A79B61}"/>
            </a:ext>
          </a:extLst>
        </xdr:cNvPr>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58800</xdr:rowOff>
    </xdr:from>
    <xdr:ext cx="469744" cy="259045"/>
    <xdr:sp macro="" textlink="">
      <xdr:nvSpPr>
        <xdr:cNvPr id="160" name="n_2aveValue【体育館・プール】&#10;一人当たり面積">
          <a:extLst>
            <a:ext uri="{FF2B5EF4-FFF2-40B4-BE49-F238E27FC236}">
              <a16:creationId xmlns:a16="http://schemas.microsoft.com/office/drawing/2014/main" id="{74645A6B-AB2C-4387-B29D-0A1498C69B8C}"/>
            </a:ext>
          </a:extLst>
        </xdr:cNvPr>
        <xdr:cNvSpPr txBox="1"/>
      </xdr:nvSpPr>
      <xdr:spPr>
        <a:xfrm>
          <a:off x="8515427" y="1051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95811</xdr:rowOff>
    </xdr:from>
    <xdr:ext cx="469744" cy="259045"/>
    <xdr:sp macro="" textlink="">
      <xdr:nvSpPr>
        <xdr:cNvPr id="161" name="n_3aveValue【体育館・プール】&#10;一人当たり面積">
          <a:extLst>
            <a:ext uri="{FF2B5EF4-FFF2-40B4-BE49-F238E27FC236}">
              <a16:creationId xmlns:a16="http://schemas.microsoft.com/office/drawing/2014/main" id="{F5A442CA-93D1-40E6-8B74-BDEDA940B5CC}"/>
            </a:ext>
          </a:extLst>
        </xdr:cNvPr>
        <xdr:cNvSpPr txBox="1"/>
      </xdr:nvSpPr>
      <xdr:spPr>
        <a:xfrm>
          <a:off x="76264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109962</xdr:rowOff>
    </xdr:from>
    <xdr:ext cx="469744" cy="259045"/>
    <xdr:sp macro="" textlink="">
      <xdr:nvSpPr>
        <xdr:cNvPr id="162" name="n_4aveValue【体育館・プール】&#10;一人当たり面積">
          <a:extLst>
            <a:ext uri="{FF2B5EF4-FFF2-40B4-BE49-F238E27FC236}">
              <a16:creationId xmlns:a16="http://schemas.microsoft.com/office/drawing/2014/main" id="{2338C4AF-EEDB-4964-8F8D-5E5DB7F24427}"/>
            </a:ext>
          </a:extLst>
        </xdr:cNvPr>
        <xdr:cNvSpPr txBox="1"/>
      </xdr:nvSpPr>
      <xdr:spPr>
        <a:xfrm>
          <a:off x="6737427" y="105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11992</xdr:rowOff>
    </xdr:from>
    <xdr:ext cx="469744" cy="259045"/>
    <xdr:sp macro="" textlink="">
      <xdr:nvSpPr>
        <xdr:cNvPr id="163" name="n_1mainValue【体育館・プール】&#10;一人当たり面積">
          <a:extLst>
            <a:ext uri="{FF2B5EF4-FFF2-40B4-BE49-F238E27FC236}">
              <a16:creationId xmlns:a16="http://schemas.microsoft.com/office/drawing/2014/main" id="{5D6505BC-5BE0-46A4-95F1-2B0592BD720A}"/>
            </a:ext>
          </a:extLst>
        </xdr:cNvPr>
        <xdr:cNvSpPr txBox="1"/>
      </xdr:nvSpPr>
      <xdr:spPr>
        <a:xfrm>
          <a:off x="9391727" y="1047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58074</xdr:rowOff>
    </xdr:from>
    <xdr:ext cx="469744" cy="259045"/>
    <xdr:sp macro="" textlink="">
      <xdr:nvSpPr>
        <xdr:cNvPr id="164" name="n_2mainValue【体育館・プール】&#10;一人当たり面積">
          <a:extLst>
            <a:ext uri="{FF2B5EF4-FFF2-40B4-BE49-F238E27FC236}">
              <a16:creationId xmlns:a16="http://schemas.microsoft.com/office/drawing/2014/main" id="{71354474-F58F-49DE-A253-164A368BCD9A}"/>
            </a:ext>
          </a:extLst>
        </xdr:cNvPr>
        <xdr:cNvSpPr txBox="1"/>
      </xdr:nvSpPr>
      <xdr:spPr>
        <a:xfrm>
          <a:off x="8515427" y="1017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74403</xdr:rowOff>
    </xdr:from>
    <xdr:ext cx="469744" cy="259045"/>
    <xdr:sp macro="" textlink="">
      <xdr:nvSpPr>
        <xdr:cNvPr id="165" name="n_3mainValue【体育館・プール】&#10;一人当たり面積">
          <a:extLst>
            <a:ext uri="{FF2B5EF4-FFF2-40B4-BE49-F238E27FC236}">
              <a16:creationId xmlns:a16="http://schemas.microsoft.com/office/drawing/2014/main" id="{E11D7148-6287-4618-B495-0CDCAD840B09}"/>
            </a:ext>
          </a:extLst>
        </xdr:cNvPr>
        <xdr:cNvSpPr txBox="1"/>
      </xdr:nvSpPr>
      <xdr:spPr>
        <a:xfrm>
          <a:off x="7626427" y="101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91820</xdr:rowOff>
    </xdr:from>
    <xdr:ext cx="469744" cy="259045"/>
    <xdr:sp macro="" textlink="">
      <xdr:nvSpPr>
        <xdr:cNvPr id="166" name="n_4mainValue【体育館・プール】&#10;一人当たり面積">
          <a:extLst>
            <a:ext uri="{FF2B5EF4-FFF2-40B4-BE49-F238E27FC236}">
              <a16:creationId xmlns:a16="http://schemas.microsoft.com/office/drawing/2014/main" id="{4310A9C0-9E74-4A2B-AB56-6CEB0283CCF6}"/>
            </a:ext>
          </a:extLst>
        </xdr:cNvPr>
        <xdr:cNvSpPr txBox="1"/>
      </xdr:nvSpPr>
      <xdr:spPr>
        <a:xfrm>
          <a:off x="6737427" y="1020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6E0BA817-7000-4DE7-816C-F0DE797E8EB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287E4F25-7A43-4529-8386-B00C60C49DA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A1F4A021-9D67-4473-AE9D-3AF40193C19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5A4179E9-6F49-4B0C-A651-167A3BE104D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2EBA212F-A26C-47C7-A011-7992F60A7BC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968DF443-7EC1-4966-A6A4-A13289DC30D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3A62D5E4-6CF4-4282-849D-18D1F373C1F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214F42FC-5097-47C6-A302-0A85D0330DBB}"/>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5" name="正方形/長方形 174">
          <a:extLst>
            <a:ext uri="{FF2B5EF4-FFF2-40B4-BE49-F238E27FC236}">
              <a16:creationId xmlns:a16="http://schemas.microsoft.com/office/drawing/2014/main" id="{97476F34-A598-40E3-8514-4BBC75A59AA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6" name="正方形/長方形 175">
          <a:extLst>
            <a:ext uri="{FF2B5EF4-FFF2-40B4-BE49-F238E27FC236}">
              <a16:creationId xmlns:a16="http://schemas.microsoft.com/office/drawing/2014/main" id="{08170D33-486C-441C-8BA9-D57FD84B224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7" name="正方形/長方形 176">
          <a:extLst>
            <a:ext uri="{FF2B5EF4-FFF2-40B4-BE49-F238E27FC236}">
              <a16:creationId xmlns:a16="http://schemas.microsoft.com/office/drawing/2014/main" id="{AE754BAB-A86D-4B0C-8BCD-47A2A6269AB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8" name="正方形/長方形 177">
          <a:extLst>
            <a:ext uri="{FF2B5EF4-FFF2-40B4-BE49-F238E27FC236}">
              <a16:creationId xmlns:a16="http://schemas.microsoft.com/office/drawing/2014/main" id="{5FA032C5-2AD2-4DA2-9EFE-93DE734EF9B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9" name="正方形/長方形 178">
          <a:extLst>
            <a:ext uri="{FF2B5EF4-FFF2-40B4-BE49-F238E27FC236}">
              <a16:creationId xmlns:a16="http://schemas.microsoft.com/office/drawing/2014/main" id="{6068AFE8-50CC-4007-BFC7-16E68AFFA52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0" name="正方形/長方形 179">
          <a:extLst>
            <a:ext uri="{FF2B5EF4-FFF2-40B4-BE49-F238E27FC236}">
              <a16:creationId xmlns:a16="http://schemas.microsoft.com/office/drawing/2014/main" id="{BBB9C449-78D1-4540-8F3D-14C7F60711B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1" name="正方形/長方形 180">
          <a:extLst>
            <a:ext uri="{FF2B5EF4-FFF2-40B4-BE49-F238E27FC236}">
              <a16:creationId xmlns:a16="http://schemas.microsoft.com/office/drawing/2014/main" id="{305C4CCD-96A0-4776-90E6-5D20916FAAF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2" name="正方形/長方形 181">
          <a:extLst>
            <a:ext uri="{FF2B5EF4-FFF2-40B4-BE49-F238E27FC236}">
              <a16:creationId xmlns:a16="http://schemas.microsoft.com/office/drawing/2014/main" id="{ABC1B11E-8312-4058-89CE-F9738827B4B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3" name="正方形/長方形 182">
          <a:extLst>
            <a:ext uri="{FF2B5EF4-FFF2-40B4-BE49-F238E27FC236}">
              <a16:creationId xmlns:a16="http://schemas.microsoft.com/office/drawing/2014/main" id="{E4FEEE7F-4831-46C5-9C15-6B12E915664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4" name="正方形/長方形 183">
          <a:extLst>
            <a:ext uri="{FF2B5EF4-FFF2-40B4-BE49-F238E27FC236}">
              <a16:creationId xmlns:a16="http://schemas.microsoft.com/office/drawing/2014/main" id="{8A926A52-4054-410E-B286-C918F3B59BF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5" name="正方形/長方形 184">
          <a:extLst>
            <a:ext uri="{FF2B5EF4-FFF2-40B4-BE49-F238E27FC236}">
              <a16:creationId xmlns:a16="http://schemas.microsoft.com/office/drawing/2014/main" id="{4305B07C-EDE3-471C-BC32-86160EA6075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6" name="正方形/長方形 185">
          <a:extLst>
            <a:ext uri="{FF2B5EF4-FFF2-40B4-BE49-F238E27FC236}">
              <a16:creationId xmlns:a16="http://schemas.microsoft.com/office/drawing/2014/main" id="{6FEA1CAC-5A5A-49D2-8B94-6ADF3E7203A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7" name="正方形/長方形 186">
          <a:extLst>
            <a:ext uri="{FF2B5EF4-FFF2-40B4-BE49-F238E27FC236}">
              <a16:creationId xmlns:a16="http://schemas.microsoft.com/office/drawing/2014/main" id="{5171CC7F-5300-4578-9FB9-4D1DF7F47A0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8" name="正方形/長方形 187">
          <a:extLst>
            <a:ext uri="{FF2B5EF4-FFF2-40B4-BE49-F238E27FC236}">
              <a16:creationId xmlns:a16="http://schemas.microsoft.com/office/drawing/2014/main" id="{EDC0ACED-7109-4865-9529-48F9A991F09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9" name="正方形/長方形 188">
          <a:extLst>
            <a:ext uri="{FF2B5EF4-FFF2-40B4-BE49-F238E27FC236}">
              <a16:creationId xmlns:a16="http://schemas.microsoft.com/office/drawing/2014/main" id="{48D4975C-CCDE-4DA0-84DA-5633F0F87BA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90" name="正方形/長方形 189">
          <a:extLst>
            <a:ext uri="{FF2B5EF4-FFF2-40B4-BE49-F238E27FC236}">
              <a16:creationId xmlns:a16="http://schemas.microsoft.com/office/drawing/2014/main" id="{5A29779B-F9B9-41DB-913E-3573D0A380C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1" name="正方形/長方形 190">
          <a:extLst>
            <a:ext uri="{FF2B5EF4-FFF2-40B4-BE49-F238E27FC236}">
              <a16:creationId xmlns:a16="http://schemas.microsoft.com/office/drawing/2014/main" id="{AA8C4B37-BB8E-464D-8DD8-1348F748D6D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2" name="正方形/長方形 191">
          <a:extLst>
            <a:ext uri="{FF2B5EF4-FFF2-40B4-BE49-F238E27FC236}">
              <a16:creationId xmlns:a16="http://schemas.microsoft.com/office/drawing/2014/main" id="{0C7A4505-8BF8-4104-A08A-0A70E136EB0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3" name="正方形/長方形 192">
          <a:extLst>
            <a:ext uri="{FF2B5EF4-FFF2-40B4-BE49-F238E27FC236}">
              <a16:creationId xmlns:a16="http://schemas.microsoft.com/office/drawing/2014/main" id="{D81D16DD-7AEE-4CCD-A7CD-A12002CCFEE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4" name="正方形/長方形 193">
          <a:extLst>
            <a:ext uri="{FF2B5EF4-FFF2-40B4-BE49-F238E27FC236}">
              <a16:creationId xmlns:a16="http://schemas.microsoft.com/office/drawing/2014/main" id="{40FB3ED6-C754-4FCB-B48A-745901920DE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5" name="正方形/長方形 194">
          <a:extLst>
            <a:ext uri="{FF2B5EF4-FFF2-40B4-BE49-F238E27FC236}">
              <a16:creationId xmlns:a16="http://schemas.microsoft.com/office/drawing/2014/main" id="{A350C479-1044-4C0F-8753-4FF25F5969C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6" name="正方形/長方形 195">
          <a:extLst>
            <a:ext uri="{FF2B5EF4-FFF2-40B4-BE49-F238E27FC236}">
              <a16:creationId xmlns:a16="http://schemas.microsoft.com/office/drawing/2014/main" id="{698DF5FF-8731-457E-BFE0-CDC89C12976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7" name="正方形/長方形 196">
          <a:extLst>
            <a:ext uri="{FF2B5EF4-FFF2-40B4-BE49-F238E27FC236}">
              <a16:creationId xmlns:a16="http://schemas.microsoft.com/office/drawing/2014/main" id="{4CE8D9C3-CC87-41A8-9799-68BFAB37907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8" name="正方形/長方形 197">
          <a:extLst>
            <a:ext uri="{FF2B5EF4-FFF2-40B4-BE49-F238E27FC236}">
              <a16:creationId xmlns:a16="http://schemas.microsoft.com/office/drawing/2014/main" id="{56832D2D-306D-43B7-9A29-F2258F3CBAC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9" name="正方形/長方形 198">
          <a:extLst>
            <a:ext uri="{FF2B5EF4-FFF2-40B4-BE49-F238E27FC236}">
              <a16:creationId xmlns:a16="http://schemas.microsoft.com/office/drawing/2014/main" id="{78755094-E318-4CC9-888D-843757A4E40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00" name="正方形/長方形 199">
          <a:extLst>
            <a:ext uri="{FF2B5EF4-FFF2-40B4-BE49-F238E27FC236}">
              <a16:creationId xmlns:a16="http://schemas.microsoft.com/office/drawing/2014/main" id="{0B7497D2-3F41-4937-842F-394F549E8F0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1" name="正方形/長方形 200">
          <a:extLst>
            <a:ext uri="{FF2B5EF4-FFF2-40B4-BE49-F238E27FC236}">
              <a16:creationId xmlns:a16="http://schemas.microsoft.com/office/drawing/2014/main" id="{EE9CE61B-4F3B-4104-8C75-52956AB8BFA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2" name="正方形/長方形 201">
          <a:extLst>
            <a:ext uri="{FF2B5EF4-FFF2-40B4-BE49-F238E27FC236}">
              <a16:creationId xmlns:a16="http://schemas.microsoft.com/office/drawing/2014/main" id="{B479CC5A-8CDA-4DC1-890B-B4CDE53AF2B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3" name="正方形/長方形 202">
          <a:extLst>
            <a:ext uri="{FF2B5EF4-FFF2-40B4-BE49-F238E27FC236}">
              <a16:creationId xmlns:a16="http://schemas.microsoft.com/office/drawing/2014/main" id="{97F30ED6-CD67-4987-9D36-1EA0A387BEB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4" name="正方形/長方形 203">
          <a:extLst>
            <a:ext uri="{FF2B5EF4-FFF2-40B4-BE49-F238E27FC236}">
              <a16:creationId xmlns:a16="http://schemas.microsoft.com/office/drawing/2014/main" id="{0F158EC0-5093-4978-A6EC-A46D22D1CA5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5" name="正方形/長方形 204">
          <a:extLst>
            <a:ext uri="{FF2B5EF4-FFF2-40B4-BE49-F238E27FC236}">
              <a16:creationId xmlns:a16="http://schemas.microsoft.com/office/drawing/2014/main" id="{5C3636D8-2033-4C0C-9E9A-21573DE7497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6" name="正方形/長方形 205">
          <a:extLst>
            <a:ext uri="{FF2B5EF4-FFF2-40B4-BE49-F238E27FC236}">
              <a16:creationId xmlns:a16="http://schemas.microsoft.com/office/drawing/2014/main" id="{BB877658-6FF4-42DC-98CA-F977B237CC0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7" name="テキスト ボックス 206">
          <a:extLst>
            <a:ext uri="{FF2B5EF4-FFF2-40B4-BE49-F238E27FC236}">
              <a16:creationId xmlns:a16="http://schemas.microsoft.com/office/drawing/2014/main" id="{81756890-9BE6-43C1-A047-884D35A6B7C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8" name="直線コネクタ 207">
          <a:extLst>
            <a:ext uri="{FF2B5EF4-FFF2-40B4-BE49-F238E27FC236}">
              <a16:creationId xmlns:a16="http://schemas.microsoft.com/office/drawing/2014/main" id="{CB6AB14D-FE1C-4C09-AF20-1EF76822357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9" name="テキスト ボックス 208">
          <a:extLst>
            <a:ext uri="{FF2B5EF4-FFF2-40B4-BE49-F238E27FC236}">
              <a16:creationId xmlns:a16="http://schemas.microsoft.com/office/drawing/2014/main" id="{99977B7E-F008-45B8-AFBE-180613C26E9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10" name="直線コネクタ 209">
          <a:extLst>
            <a:ext uri="{FF2B5EF4-FFF2-40B4-BE49-F238E27FC236}">
              <a16:creationId xmlns:a16="http://schemas.microsoft.com/office/drawing/2014/main" id="{1472F2C1-F343-411D-8D91-B4AEF9EAA71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11" name="テキスト ボックス 210">
          <a:extLst>
            <a:ext uri="{FF2B5EF4-FFF2-40B4-BE49-F238E27FC236}">
              <a16:creationId xmlns:a16="http://schemas.microsoft.com/office/drawing/2014/main" id="{9C3DC892-8588-42A7-A919-DED4E9E296D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12" name="直線コネクタ 211">
          <a:extLst>
            <a:ext uri="{FF2B5EF4-FFF2-40B4-BE49-F238E27FC236}">
              <a16:creationId xmlns:a16="http://schemas.microsoft.com/office/drawing/2014/main" id="{BFFC5163-4B12-4222-8CE9-A893C7A502B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13" name="テキスト ボックス 212">
          <a:extLst>
            <a:ext uri="{FF2B5EF4-FFF2-40B4-BE49-F238E27FC236}">
              <a16:creationId xmlns:a16="http://schemas.microsoft.com/office/drawing/2014/main" id="{3E94C354-554A-4766-AD4D-E688266A999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14" name="直線コネクタ 213">
          <a:extLst>
            <a:ext uri="{FF2B5EF4-FFF2-40B4-BE49-F238E27FC236}">
              <a16:creationId xmlns:a16="http://schemas.microsoft.com/office/drawing/2014/main" id="{C3A0DC13-E1FB-44B8-AD34-3186A79A1B3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15" name="テキスト ボックス 214">
          <a:extLst>
            <a:ext uri="{FF2B5EF4-FFF2-40B4-BE49-F238E27FC236}">
              <a16:creationId xmlns:a16="http://schemas.microsoft.com/office/drawing/2014/main" id="{ABD27AED-C536-490F-AD04-2D49CA4AF37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16" name="直線コネクタ 215">
          <a:extLst>
            <a:ext uri="{FF2B5EF4-FFF2-40B4-BE49-F238E27FC236}">
              <a16:creationId xmlns:a16="http://schemas.microsoft.com/office/drawing/2014/main" id="{DE0149F5-DFE2-4887-A7C0-DCA5D5489C3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17" name="テキスト ボックス 216">
          <a:extLst>
            <a:ext uri="{FF2B5EF4-FFF2-40B4-BE49-F238E27FC236}">
              <a16:creationId xmlns:a16="http://schemas.microsoft.com/office/drawing/2014/main" id="{84CC367B-4423-4839-91D7-9C35F2058EB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18" name="直線コネクタ 217">
          <a:extLst>
            <a:ext uri="{FF2B5EF4-FFF2-40B4-BE49-F238E27FC236}">
              <a16:creationId xmlns:a16="http://schemas.microsoft.com/office/drawing/2014/main" id="{FD808DC8-6268-4727-9DF3-788A0A1975C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19" name="テキスト ボックス 218">
          <a:extLst>
            <a:ext uri="{FF2B5EF4-FFF2-40B4-BE49-F238E27FC236}">
              <a16:creationId xmlns:a16="http://schemas.microsoft.com/office/drawing/2014/main" id="{82C2EE29-D196-48AE-9D60-CD376908070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20" name="直線コネクタ 219">
          <a:extLst>
            <a:ext uri="{FF2B5EF4-FFF2-40B4-BE49-F238E27FC236}">
              <a16:creationId xmlns:a16="http://schemas.microsoft.com/office/drawing/2014/main" id="{E9F0F6A9-8A58-4523-B397-9C00D279576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21" name="テキスト ボックス 220">
          <a:extLst>
            <a:ext uri="{FF2B5EF4-FFF2-40B4-BE49-F238E27FC236}">
              <a16:creationId xmlns:a16="http://schemas.microsoft.com/office/drawing/2014/main" id="{8AA1E1E8-37FA-4A1F-B63C-79CA592DA54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22" name="【一般廃棄物処理施設】&#10;有形固定資産減価償却率グラフ枠">
          <a:extLst>
            <a:ext uri="{FF2B5EF4-FFF2-40B4-BE49-F238E27FC236}">
              <a16:creationId xmlns:a16="http://schemas.microsoft.com/office/drawing/2014/main" id="{0A820D94-7733-4E21-9684-A3D77911608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223" name="直線コネクタ 222">
          <a:extLst>
            <a:ext uri="{FF2B5EF4-FFF2-40B4-BE49-F238E27FC236}">
              <a16:creationId xmlns:a16="http://schemas.microsoft.com/office/drawing/2014/main" id="{1E831FBB-FCFE-4E91-A7C4-141BC56BD8B7}"/>
            </a:ext>
          </a:extLst>
        </xdr:cNvPr>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224" name="【一般廃棄物処理施設】&#10;有形固定資産減価償却率最小値テキスト">
          <a:extLst>
            <a:ext uri="{FF2B5EF4-FFF2-40B4-BE49-F238E27FC236}">
              <a16:creationId xmlns:a16="http://schemas.microsoft.com/office/drawing/2014/main" id="{B6E62EA4-0D2D-4949-806F-3D682990CE81}"/>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25" name="直線コネクタ 224">
          <a:extLst>
            <a:ext uri="{FF2B5EF4-FFF2-40B4-BE49-F238E27FC236}">
              <a16:creationId xmlns:a16="http://schemas.microsoft.com/office/drawing/2014/main" id="{02861ECC-36A5-4579-8FAA-9F6875131E5A}"/>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226" name="【一般廃棄物処理施設】&#10;有形固定資産減価償却率最大値テキスト">
          <a:extLst>
            <a:ext uri="{FF2B5EF4-FFF2-40B4-BE49-F238E27FC236}">
              <a16:creationId xmlns:a16="http://schemas.microsoft.com/office/drawing/2014/main" id="{B9C76233-E818-4265-BF8F-92CEB2B804D2}"/>
            </a:ext>
          </a:extLst>
        </xdr:cNvPr>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227" name="直線コネクタ 226">
          <a:extLst>
            <a:ext uri="{FF2B5EF4-FFF2-40B4-BE49-F238E27FC236}">
              <a16:creationId xmlns:a16="http://schemas.microsoft.com/office/drawing/2014/main" id="{19C52E81-628E-4EE3-A203-4E4541DDA2C6}"/>
            </a:ext>
          </a:extLst>
        </xdr:cNvPr>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97172</xdr:rowOff>
    </xdr:from>
    <xdr:ext cx="405111" cy="259045"/>
    <xdr:sp macro="" textlink="">
      <xdr:nvSpPr>
        <xdr:cNvPr id="228" name="【一般廃棄物処理施設】&#10;有形固定資産減価償却率平均値テキスト">
          <a:extLst>
            <a:ext uri="{FF2B5EF4-FFF2-40B4-BE49-F238E27FC236}">
              <a16:creationId xmlns:a16="http://schemas.microsoft.com/office/drawing/2014/main" id="{C9A8F8A5-40D3-4A89-8045-059EA23D3266}"/>
            </a:ext>
          </a:extLst>
        </xdr:cNvPr>
        <xdr:cNvSpPr txBox="1"/>
      </xdr:nvSpPr>
      <xdr:spPr>
        <a:xfrm>
          <a:off x="16357600" y="644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229" name="フローチャート: 判断 228">
          <a:extLst>
            <a:ext uri="{FF2B5EF4-FFF2-40B4-BE49-F238E27FC236}">
              <a16:creationId xmlns:a16="http://schemas.microsoft.com/office/drawing/2014/main" id="{DA844C5C-9123-416B-A7AB-2AF45B17F896}"/>
            </a:ext>
          </a:extLst>
        </xdr:cNvPr>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230" name="フローチャート: 判断 229">
          <a:extLst>
            <a:ext uri="{FF2B5EF4-FFF2-40B4-BE49-F238E27FC236}">
              <a16:creationId xmlns:a16="http://schemas.microsoft.com/office/drawing/2014/main" id="{D6D0C1C7-8D72-4A14-8C09-EB546063BE54}"/>
            </a:ext>
          </a:extLst>
        </xdr:cNvPr>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231" name="フローチャート: 判断 230">
          <a:extLst>
            <a:ext uri="{FF2B5EF4-FFF2-40B4-BE49-F238E27FC236}">
              <a16:creationId xmlns:a16="http://schemas.microsoft.com/office/drawing/2014/main" id="{97644083-C8F5-4A8A-9EE1-FFABF35D213B}"/>
            </a:ext>
          </a:extLst>
        </xdr:cNvPr>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135890</xdr:rowOff>
    </xdr:from>
    <xdr:to>
      <xdr:col>72</xdr:col>
      <xdr:colOff>38100</xdr:colOff>
      <xdr:row>38</xdr:row>
      <xdr:rowOff>66040</xdr:rowOff>
    </xdr:to>
    <xdr:sp macro="" textlink="">
      <xdr:nvSpPr>
        <xdr:cNvPr id="232" name="フローチャート: 判断 231">
          <a:extLst>
            <a:ext uri="{FF2B5EF4-FFF2-40B4-BE49-F238E27FC236}">
              <a16:creationId xmlns:a16="http://schemas.microsoft.com/office/drawing/2014/main" id="{9672278D-DB0B-4DCC-AC98-5DB4B5BE8970}"/>
            </a:ext>
          </a:extLst>
        </xdr:cNvPr>
        <xdr:cNvSpPr/>
      </xdr:nvSpPr>
      <xdr:spPr>
        <a:xfrm>
          <a:off x="1365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132080</xdr:rowOff>
    </xdr:from>
    <xdr:to>
      <xdr:col>67</xdr:col>
      <xdr:colOff>101600</xdr:colOff>
      <xdr:row>38</xdr:row>
      <xdr:rowOff>62230</xdr:rowOff>
    </xdr:to>
    <xdr:sp macro="" textlink="">
      <xdr:nvSpPr>
        <xdr:cNvPr id="233" name="フローチャート: 判断 232">
          <a:extLst>
            <a:ext uri="{FF2B5EF4-FFF2-40B4-BE49-F238E27FC236}">
              <a16:creationId xmlns:a16="http://schemas.microsoft.com/office/drawing/2014/main" id="{CE8EE7AE-4C49-480F-84A2-A7D31738CC2B}"/>
            </a:ext>
          </a:extLst>
        </xdr:cNvPr>
        <xdr:cNvSpPr/>
      </xdr:nvSpPr>
      <xdr:spPr>
        <a:xfrm>
          <a:off x="1276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9C5C54D1-6E4D-40F9-96AB-9ADAD7AA24B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5C76E139-6062-46F1-B1FF-030BEA6E6F4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6" name="テキスト ボックス 235">
          <a:extLst>
            <a:ext uri="{FF2B5EF4-FFF2-40B4-BE49-F238E27FC236}">
              <a16:creationId xmlns:a16="http://schemas.microsoft.com/office/drawing/2014/main" id="{B1F20066-ECC2-46ED-A7AF-F72D15D5179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7" name="テキスト ボックス 236">
          <a:extLst>
            <a:ext uri="{FF2B5EF4-FFF2-40B4-BE49-F238E27FC236}">
              <a16:creationId xmlns:a16="http://schemas.microsoft.com/office/drawing/2014/main" id="{3058B074-4146-4D96-9AA7-AB4656F4A80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8" name="テキスト ボックス 237">
          <a:extLst>
            <a:ext uri="{FF2B5EF4-FFF2-40B4-BE49-F238E27FC236}">
              <a16:creationId xmlns:a16="http://schemas.microsoft.com/office/drawing/2014/main" id="{DB35B513-CBFF-4FC6-A175-80B1E38FC1F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239" name="楕円 238">
          <a:extLst>
            <a:ext uri="{FF2B5EF4-FFF2-40B4-BE49-F238E27FC236}">
              <a16:creationId xmlns:a16="http://schemas.microsoft.com/office/drawing/2014/main" id="{F442B5A7-F6BF-439C-A681-41CAA5F2A626}"/>
            </a:ext>
          </a:extLst>
        </xdr:cNvPr>
        <xdr:cNvSpPr/>
      </xdr:nvSpPr>
      <xdr:spPr>
        <a:xfrm>
          <a:off x="162687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145432</xdr:rowOff>
    </xdr:from>
    <xdr:ext cx="405111" cy="259045"/>
    <xdr:sp macro="" textlink="">
      <xdr:nvSpPr>
        <xdr:cNvPr id="240" name="【一般廃棄物処理施設】&#10;有形固定資産減価償却率該当値テキスト">
          <a:extLst>
            <a:ext uri="{FF2B5EF4-FFF2-40B4-BE49-F238E27FC236}">
              <a16:creationId xmlns:a16="http://schemas.microsoft.com/office/drawing/2014/main" id="{0F0900BC-9140-49B5-9FFF-DDD8759A1F8B}"/>
            </a:ext>
          </a:extLst>
        </xdr:cNvPr>
        <xdr:cNvSpPr txBox="1"/>
      </xdr:nvSpPr>
      <xdr:spPr>
        <a:xfrm>
          <a:off x="16357600"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73025</xdr:rowOff>
    </xdr:from>
    <xdr:to>
      <xdr:col>81</xdr:col>
      <xdr:colOff>101600</xdr:colOff>
      <xdr:row>37</xdr:row>
      <xdr:rowOff>3175</xdr:rowOff>
    </xdr:to>
    <xdr:sp macro="" textlink="">
      <xdr:nvSpPr>
        <xdr:cNvPr id="241" name="楕円 240">
          <a:extLst>
            <a:ext uri="{FF2B5EF4-FFF2-40B4-BE49-F238E27FC236}">
              <a16:creationId xmlns:a16="http://schemas.microsoft.com/office/drawing/2014/main" id="{3941F7A0-B1F7-48D0-A286-34E4E8A35012}"/>
            </a:ext>
          </a:extLst>
        </xdr:cNvPr>
        <xdr:cNvSpPr/>
      </xdr:nvSpPr>
      <xdr:spPr>
        <a:xfrm>
          <a:off x="15430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123825</xdr:rowOff>
    </xdr:from>
    <xdr:to>
      <xdr:col>85</xdr:col>
      <xdr:colOff>127000</xdr:colOff>
      <xdr:row>37</xdr:row>
      <xdr:rowOff>1905</xdr:rowOff>
    </xdr:to>
    <xdr:cxnSp macro="">
      <xdr:nvCxnSpPr>
        <xdr:cNvPr id="242" name="直線コネクタ 241">
          <a:extLst>
            <a:ext uri="{FF2B5EF4-FFF2-40B4-BE49-F238E27FC236}">
              <a16:creationId xmlns:a16="http://schemas.microsoft.com/office/drawing/2014/main" id="{D9E63603-0F45-434C-A35C-A3ABA645E09F}"/>
            </a:ext>
          </a:extLst>
        </xdr:cNvPr>
        <xdr:cNvCxnSpPr/>
      </xdr:nvCxnSpPr>
      <xdr:spPr>
        <a:xfrm>
          <a:off x="15481300" y="62960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19685</xdr:rowOff>
    </xdr:from>
    <xdr:to>
      <xdr:col>76</xdr:col>
      <xdr:colOff>165100</xdr:colOff>
      <xdr:row>36</xdr:row>
      <xdr:rowOff>121285</xdr:rowOff>
    </xdr:to>
    <xdr:sp macro="" textlink="">
      <xdr:nvSpPr>
        <xdr:cNvPr id="243" name="楕円 242">
          <a:extLst>
            <a:ext uri="{FF2B5EF4-FFF2-40B4-BE49-F238E27FC236}">
              <a16:creationId xmlns:a16="http://schemas.microsoft.com/office/drawing/2014/main" id="{E8DD4668-7352-46C2-B18E-4DEE938DF0E1}"/>
            </a:ext>
          </a:extLst>
        </xdr:cNvPr>
        <xdr:cNvSpPr/>
      </xdr:nvSpPr>
      <xdr:spPr>
        <a:xfrm>
          <a:off x="14541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70485</xdr:rowOff>
    </xdr:from>
    <xdr:to>
      <xdr:col>81</xdr:col>
      <xdr:colOff>50800</xdr:colOff>
      <xdr:row>36</xdr:row>
      <xdr:rowOff>123825</xdr:rowOff>
    </xdr:to>
    <xdr:cxnSp macro="">
      <xdr:nvCxnSpPr>
        <xdr:cNvPr id="244" name="直線コネクタ 243">
          <a:extLst>
            <a:ext uri="{FF2B5EF4-FFF2-40B4-BE49-F238E27FC236}">
              <a16:creationId xmlns:a16="http://schemas.microsoft.com/office/drawing/2014/main" id="{99756CF8-7925-4A56-8389-F47FF4E37194}"/>
            </a:ext>
          </a:extLst>
        </xdr:cNvPr>
        <xdr:cNvCxnSpPr/>
      </xdr:nvCxnSpPr>
      <xdr:spPr>
        <a:xfrm>
          <a:off x="14592300" y="624268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153035</xdr:rowOff>
    </xdr:from>
    <xdr:to>
      <xdr:col>72</xdr:col>
      <xdr:colOff>38100</xdr:colOff>
      <xdr:row>36</xdr:row>
      <xdr:rowOff>83185</xdr:rowOff>
    </xdr:to>
    <xdr:sp macro="" textlink="">
      <xdr:nvSpPr>
        <xdr:cNvPr id="245" name="楕円 244">
          <a:extLst>
            <a:ext uri="{FF2B5EF4-FFF2-40B4-BE49-F238E27FC236}">
              <a16:creationId xmlns:a16="http://schemas.microsoft.com/office/drawing/2014/main" id="{CCCF1D15-4DFE-407B-988E-6CE5738B2506}"/>
            </a:ext>
          </a:extLst>
        </xdr:cNvPr>
        <xdr:cNvSpPr/>
      </xdr:nvSpPr>
      <xdr:spPr>
        <a:xfrm>
          <a:off x="136525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32385</xdr:rowOff>
    </xdr:from>
    <xdr:to>
      <xdr:col>76</xdr:col>
      <xdr:colOff>114300</xdr:colOff>
      <xdr:row>36</xdr:row>
      <xdr:rowOff>70485</xdr:rowOff>
    </xdr:to>
    <xdr:cxnSp macro="">
      <xdr:nvCxnSpPr>
        <xdr:cNvPr id="246" name="直線コネクタ 245">
          <a:extLst>
            <a:ext uri="{FF2B5EF4-FFF2-40B4-BE49-F238E27FC236}">
              <a16:creationId xmlns:a16="http://schemas.microsoft.com/office/drawing/2014/main" id="{1465B464-9581-43D0-95A3-D9BC5C8F7463}"/>
            </a:ext>
          </a:extLst>
        </xdr:cNvPr>
        <xdr:cNvCxnSpPr/>
      </xdr:nvCxnSpPr>
      <xdr:spPr>
        <a:xfrm>
          <a:off x="13703300" y="62045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107315</xdr:rowOff>
    </xdr:from>
    <xdr:to>
      <xdr:col>67</xdr:col>
      <xdr:colOff>101600</xdr:colOff>
      <xdr:row>36</xdr:row>
      <xdr:rowOff>37465</xdr:rowOff>
    </xdr:to>
    <xdr:sp macro="" textlink="">
      <xdr:nvSpPr>
        <xdr:cNvPr id="247" name="楕円 246">
          <a:extLst>
            <a:ext uri="{FF2B5EF4-FFF2-40B4-BE49-F238E27FC236}">
              <a16:creationId xmlns:a16="http://schemas.microsoft.com/office/drawing/2014/main" id="{84A2F0DD-0A35-46B7-8FEF-3A9B32E0112A}"/>
            </a:ext>
          </a:extLst>
        </xdr:cNvPr>
        <xdr:cNvSpPr/>
      </xdr:nvSpPr>
      <xdr:spPr>
        <a:xfrm>
          <a:off x="12763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158115</xdr:rowOff>
    </xdr:from>
    <xdr:to>
      <xdr:col>71</xdr:col>
      <xdr:colOff>177800</xdr:colOff>
      <xdr:row>36</xdr:row>
      <xdr:rowOff>32385</xdr:rowOff>
    </xdr:to>
    <xdr:cxnSp macro="">
      <xdr:nvCxnSpPr>
        <xdr:cNvPr id="248" name="直線コネクタ 247">
          <a:extLst>
            <a:ext uri="{FF2B5EF4-FFF2-40B4-BE49-F238E27FC236}">
              <a16:creationId xmlns:a16="http://schemas.microsoft.com/office/drawing/2014/main" id="{EEB3CDF3-DE42-4747-A84E-504611CE13DA}"/>
            </a:ext>
          </a:extLst>
        </xdr:cNvPr>
        <xdr:cNvCxnSpPr/>
      </xdr:nvCxnSpPr>
      <xdr:spPr>
        <a:xfrm>
          <a:off x="12814300" y="61588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1922</xdr:rowOff>
    </xdr:from>
    <xdr:ext cx="405111" cy="259045"/>
    <xdr:sp macro="" textlink="">
      <xdr:nvSpPr>
        <xdr:cNvPr id="249" name="n_1aveValue【一般廃棄物処理施設】&#10;有形固定資産減価償却率">
          <a:extLst>
            <a:ext uri="{FF2B5EF4-FFF2-40B4-BE49-F238E27FC236}">
              <a16:creationId xmlns:a16="http://schemas.microsoft.com/office/drawing/2014/main" id="{3CFFC6F3-FDFD-4E35-9740-149C793A0B52}"/>
            </a:ext>
          </a:extLst>
        </xdr:cNvPr>
        <xdr:cNvSpPr txBox="1"/>
      </xdr:nvSpPr>
      <xdr:spPr>
        <a:xfrm>
          <a:off x="1526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78122</xdr:rowOff>
    </xdr:from>
    <xdr:ext cx="405111" cy="259045"/>
    <xdr:sp macro="" textlink="">
      <xdr:nvSpPr>
        <xdr:cNvPr id="250" name="n_2aveValue【一般廃棄物処理施設】&#10;有形固定資産減価償却率">
          <a:extLst>
            <a:ext uri="{FF2B5EF4-FFF2-40B4-BE49-F238E27FC236}">
              <a16:creationId xmlns:a16="http://schemas.microsoft.com/office/drawing/2014/main" id="{238F0AD5-8EE4-4031-BB6E-7E8393E7131B}"/>
            </a:ext>
          </a:extLst>
        </xdr:cNvPr>
        <xdr:cNvSpPr txBox="1"/>
      </xdr:nvSpPr>
      <xdr:spPr>
        <a:xfrm>
          <a:off x="14389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57167</xdr:rowOff>
    </xdr:from>
    <xdr:ext cx="405111" cy="259045"/>
    <xdr:sp macro="" textlink="">
      <xdr:nvSpPr>
        <xdr:cNvPr id="251" name="n_3aveValue【一般廃棄物処理施設】&#10;有形固定資産減価償却率">
          <a:extLst>
            <a:ext uri="{FF2B5EF4-FFF2-40B4-BE49-F238E27FC236}">
              <a16:creationId xmlns:a16="http://schemas.microsoft.com/office/drawing/2014/main" id="{0E54E957-867B-44CF-9D37-61D4991421DE}"/>
            </a:ext>
          </a:extLst>
        </xdr:cNvPr>
        <xdr:cNvSpPr txBox="1"/>
      </xdr:nvSpPr>
      <xdr:spPr>
        <a:xfrm>
          <a:off x="13500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53357</xdr:rowOff>
    </xdr:from>
    <xdr:ext cx="405111" cy="259045"/>
    <xdr:sp macro="" textlink="">
      <xdr:nvSpPr>
        <xdr:cNvPr id="252" name="n_4aveValue【一般廃棄物処理施設】&#10;有形固定資産減価償却率">
          <a:extLst>
            <a:ext uri="{FF2B5EF4-FFF2-40B4-BE49-F238E27FC236}">
              <a16:creationId xmlns:a16="http://schemas.microsoft.com/office/drawing/2014/main" id="{EBE433C7-82E4-4A65-A771-1A8997A7DCEE}"/>
            </a:ext>
          </a:extLst>
        </xdr:cNvPr>
        <xdr:cNvSpPr txBox="1"/>
      </xdr:nvSpPr>
      <xdr:spPr>
        <a:xfrm>
          <a:off x="12611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19702</xdr:rowOff>
    </xdr:from>
    <xdr:ext cx="405111" cy="259045"/>
    <xdr:sp macro="" textlink="">
      <xdr:nvSpPr>
        <xdr:cNvPr id="253" name="n_1mainValue【一般廃棄物処理施設】&#10;有形固定資産減価償却率">
          <a:extLst>
            <a:ext uri="{FF2B5EF4-FFF2-40B4-BE49-F238E27FC236}">
              <a16:creationId xmlns:a16="http://schemas.microsoft.com/office/drawing/2014/main" id="{1F2F47F4-8020-4EBE-9916-77F25A11C424}"/>
            </a:ext>
          </a:extLst>
        </xdr:cNvPr>
        <xdr:cNvSpPr txBox="1"/>
      </xdr:nvSpPr>
      <xdr:spPr>
        <a:xfrm>
          <a:off x="152660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137812</xdr:rowOff>
    </xdr:from>
    <xdr:ext cx="405111" cy="259045"/>
    <xdr:sp macro="" textlink="">
      <xdr:nvSpPr>
        <xdr:cNvPr id="254" name="n_2mainValue【一般廃棄物処理施設】&#10;有形固定資産減価償却率">
          <a:extLst>
            <a:ext uri="{FF2B5EF4-FFF2-40B4-BE49-F238E27FC236}">
              <a16:creationId xmlns:a16="http://schemas.microsoft.com/office/drawing/2014/main" id="{07423DE2-78F3-4C73-A8AD-11B3D619D173}"/>
            </a:ext>
          </a:extLst>
        </xdr:cNvPr>
        <xdr:cNvSpPr txBox="1"/>
      </xdr:nvSpPr>
      <xdr:spPr>
        <a:xfrm>
          <a:off x="14389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99712</xdr:rowOff>
    </xdr:from>
    <xdr:ext cx="405111" cy="259045"/>
    <xdr:sp macro="" textlink="">
      <xdr:nvSpPr>
        <xdr:cNvPr id="255" name="n_3mainValue【一般廃棄物処理施設】&#10;有形固定資産減価償却率">
          <a:extLst>
            <a:ext uri="{FF2B5EF4-FFF2-40B4-BE49-F238E27FC236}">
              <a16:creationId xmlns:a16="http://schemas.microsoft.com/office/drawing/2014/main" id="{F1DCBDD1-AB40-4E0D-9598-53BF084DCA3F}"/>
            </a:ext>
          </a:extLst>
        </xdr:cNvPr>
        <xdr:cNvSpPr txBox="1"/>
      </xdr:nvSpPr>
      <xdr:spPr>
        <a:xfrm>
          <a:off x="13500744"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53992</xdr:rowOff>
    </xdr:from>
    <xdr:ext cx="405111" cy="259045"/>
    <xdr:sp macro="" textlink="">
      <xdr:nvSpPr>
        <xdr:cNvPr id="256" name="n_4mainValue【一般廃棄物処理施設】&#10;有形固定資産減価償却率">
          <a:extLst>
            <a:ext uri="{FF2B5EF4-FFF2-40B4-BE49-F238E27FC236}">
              <a16:creationId xmlns:a16="http://schemas.microsoft.com/office/drawing/2014/main" id="{F708F6C4-271D-4651-82F1-71718611830F}"/>
            </a:ext>
          </a:extLst>
        </xdr:cNvPr>
        <xdr:cNvSpPr txBox="1"/>
      </xdr:nvSpPr>
      <xdr:spPr>
        <a:xfrm>
          <a:off x="12611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7" name="正方形/長方形 256">
          <a:extLst>
            <a:ext uri="{FF2B5EF4-FFF2-40B4-BE49-F238E27FC236}">
              <a16:creationId xmlns:a16="http://schemas.microsoft.com/office/drawing/2014/main" id="{66201CAC-FAF0-4FC1-B0F5-7CE8970C2BE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8" name="正方形/長方形 257">
          <a:extLst>
            <a:ext uri="{FF2B5EF4-FFF2-40B4-BE49-F238E27FC236}">
              <a16:creationId xmlns:a16="http://schemas.microsoft.com/office/drawing/2014/main" id="{E86BB71F-0E65-4282-82CD-DF9AA963CF9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9" name="正方形/長方形 258">
          <a:extLst>
            <a:ext uri="{FF2B5EF4-FFF2-40B4-BE49-F238E27FC236}">
              <a16:creationId xmlns:a16="http://schemas.microsoft.com/office/drawing/2014/main" id="{C23A76AB-1B21-47E8-8838-18B6E2D2B57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0" name="正方形/長方形 259">
          <a:extLst>
            <a:ext uri="{FF2B5EF4-FFF2-40B4-BE49-F238E27FC236}">
              <a16:creationId xmlns:a16="http://schemas.microsoft.com/office/drawing/2014/main" id="{0AD25E49-1E61-4352-B92C-4134201AC5F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1" name="正方形/長方形 260">
          <a:extLst>
            <a:ext uri="{FF2B5EF4-FFF2-40B4-BE49-F238E27FC236}">
              <a16:creationId xmlns:a16="http://schemas.microsoft.com/office/drawing/2014/main" id="{008F0021-6872-407C-942C-831191C983B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2" name="正方形/長方形 261">
          <a:extLst>
            <a:ext uri="{FF2B5EF4-FFF2-40B4-BE49-F238E27FC236}">
              <a16:creationId xmlns:a16="http://schemas.microsoft.com/office/drawing/2014/main" id="{616D0776-4D92-40C0-85BC-49D8ED6B5CD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3" name="正方形/長方形 262">
          <a:extLst>
            <a:ext uri="{FF2B5EF4-FFF2-40B4-BE49-F238E27FC236}">
              <a16:creationId xmlns:a16="http://schemas.microsoft.com/office/drawing/2014/main" id="{029E1D7A-DF1C-4E6B-97EA-94427059AC0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4" name="正方形/長方形 263">
          <a:extLst>
            <a:ext uri="{FF2B5EF4-FFF2-40B4-BE49-F238E27FC236}">
              <a16:creationId xmlns:a16="http://schemas.microsoft.com/office/drawing/2014/main" id="{7FB8D504-938F-4C94-BE08-43493D622CB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5" name="テキスト ボックス 264">
          <a:extLst>
            <a:ext uri="{FF2B5EF4-FFF2-40B4-BE49-F238E27FC236}">
              <a16:creationId xmlns:a16="http://schemas.microsoft.com/office/drawing/2014/main" id="{55F618AD-9DB7-4930-BE92-94F365D9437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6" name="直線コネクタ 265">
          <a:extLst>
            <a:ext uri="{FF2B5EF4-FFF2-40B4-BE49-F238E27FC236}">
              <a16:creationId xmlns:a16="http://schemas.microsoft.com/office/drawing/2014/main" id="{DC6247C7-FE16-4545-B483-6E126F3972C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67" name="直線コネクタ 266">
          <a:extLst>
            <a:ext uri="{FF2B5EF4-FFF2-40B4-BE49-F238E27FC236}">
              <a16:creationId xmlns:a16="http://schemas.microsoft.com/office/drawing/2014/main" id="{3F01CF69-DD2E-4C7B-B044-E7B224B5461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68" name="テキスト ボックス 267">
          <a:extLst>
            <a:ext uri="{FF2B5EF4-FFF2-40B4-BE49-F238E27FC236}">
              <a16:creationId xmlns:a16="http://schemas.microsoft.com/office/drawing/2014/main" id="{9B9B48D8-1B52-4627-B72D-33F3D5B6F2CE}"/>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69" name="直線コネクタ 268">
          <a:extLst>
            <a:ext uri="{FF2B5EF4-FFF2-40B4-BE49-F238E27FC236}">
              <a16:creationId xmlns:a16="http://schemas.microsoft.com/office/drawing/2014/main" id="{A7D1D914-0FF3-4D6F-8B0D-5B290D7FADD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70" name="テキスト ボックス 269">
          <a:extLst>
            <a:ext uri="{FF2B5EF4-FFF2-40B4-BE49-F238E27FC236}">
              <a16:creationId xmlns:a16="http://schemas.microsoft.com/office/drawing/2014/main" id="{455D2006-52C4-4C51-9220-DC9613A02A42}"/>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71" name="直線コネクタ 270">
          <a:extLst>
            <a:ext uri="{FF2B5EF4-FFF2-40B4-BE49-F238E27FC236}">
              <a16:creationId xmlns:a16="http://schemas.microsoft.com/office/drawing/2014/main" id="{B6D7EB06-67CF-4DD5-B8A5-D2BB9F20CD2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72" name="テキスト ボックス 271">
          <a:extLst>
            <a:ext uri="{FF2B5EF4-FFF2-40B4-BE49-F238E27FC236}">
              <a16:creationId xmlns:a16="http://schemas.microsoft.com/office/drawing/2014/main" id="{40300B48-F7B3-40F5-84AC-A9CB17C515CE}"/>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73" name="直線コネクタ 272">
          <a:extLst>
            <a:ext uri="{FF2B5EF4-FFF2-40B4-BE49-F238E27FC236}">
              <a16:creationId xmlns:a16="http://schemas.microsoft.com/office/drawing/2014/main" id="{FD7C0E85-0CF8-460E-AACE-CCCC2F489F8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74" name="テキスト ボックス 273">
          <a:extLst>
            <a:ext uri="{FF2B5EF4-FFF2-40B4-BE49-F238E27FC236}">
              <a16:creationId xmlns:a16="http://schemas.microsoft.com/office/drawing/2014/main" id="{837AF2FA-3AD6-456E-9E18-12B579723464}"/>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75" name="直線コネクタ 274">
          <a:extLst>
            <a:ext uri="{FF2B5EF4-FFF2-40B4-BE49-F238E27FC236}">
              <a16:creationId xmlns:a16="http://schemas.microsoft.com/office/drawing/2014/main" id="{49B384DA-5A20-4CF2-A386-5404869DCDC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76" name="テキスト ボックス 275">
          <a:extLst>
            <a:ext uri="{FF2B5EF4-FFF2-40B4-BE49-F238E27FC236}">
              <a16:creationId xmlns:a16="http://schemas.microsoft.com/office/drawing/2014/main" id="{C1BF96AC-1B2D-4A54-ADB3-1E0355EEA58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7" name="直線コネクタ 276">
          <a:extLst>
            <a:ext uri="{FF2B5EF4-FFF2-40B4-BE49-F238E27FC236}">
              <a16:creationId xmlns:a16="http://schemas.microsoft.com/office/drawing/2014/main" id="{39DEF8AE-0E90-45C3-AA30-D109D86D3F1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78" name="テキスト ボックス 277">
          <a:extLst>
            <a:ext uri="{FF2B5EF4-FFF2-40B4-BE49-F238E27FC236}">
              <a16:creationId xmlns:a16="http://schemas.microsoft.com/office/drawing/2014/main" id="{D1B114D9-84F7-426B-9074-FF39CC92F5E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9" name="【一般廃棄物処理施設】&#10;一人当たり有形固定資産（償却資産）額グラフ枠">
          <a:extLst>
            <a:ext uri="{FF2B5EF4-FFF2-40B4-BE49-F238E27FC236}">
              <a16:creationId xmlns:a16="http://schemas.microsoft.com/office/drawing/2014/main" id="{0D59282E-E103-4DE6-BC52-D7E12376DF2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280" name="直線コネクタ 279">
          <a:extLst>
            <a:ext uri="{FF2B5EF4-FFF2-40B4-BE49-F238E27FC236}">
              <a16:creationId xmlns:a16="http://schemas.microsoft.com/office/drawing/2014/main" id="{1D074C26-685E-4EFC-A08F-6DE953000136}"/>
            </a:ext>
          </a:extLst>
        </xdr:cNvPr>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281" name="【一般廃棄物処理施設】&#10;一人当たり有形固定資産（償却資産）額最小値テキスト">
          <a:extLst>
            <a:ext uri="{FF2B5EF4-FFF2-40B4-BE49-F238E27FC236}">
              <a16:creationId xmlns:a16="http://schemas.microsoft.com/office/drawing/2014/main" id="{590C6D3B-5CC4-4432-90FD-90BA4EA82219}"/>
            </a:ext>
          </a:extLst>
        </xdr:cNvPr>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282" name="直線コネクタ 281">
          <a:extLst>
            <a:ext uri="{FF2B5EF4-FFF2-40B4-BE49-F238E27FC236}">
              <a16:creationId xmlns:a16="http://schemas.microsoft.com/office/drawing/2014/main" id="{160637B1-2544-4750-A833-AFC7368856AA}"/>
            </a:ext>
          </a:extLst>
        </xdr:cNvPr>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283" name="【一般廃棄物処理施設】&#10;一人当たり有形固定資産（償却資産）額最大値テキスト">
          <a:extLst>
            <a:ext uri="{FF2B5EF4-FFF2-40B4-BE49-F238E27FC236}">
              <a16:creationId xmlns:a16="http://schemas.microsoft.com/office/drawing/2014/main" id="{14136E9E-0F91-4F0E-8FC3-AF8314F6D8C5}"/>
            </a:ext>
          </a:extLst>
        </xdr:cNvPr>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284" name="直線コネクタ 283">
          <a:extLst>
            <a:ext uri="{FF2B5EF4-FFF2-40B4-BE49-F238E27FC236}">
              <a16:creationId xmlns:a16="http://schemas.microsoft.com/office/drawing/2014/main" id="{3B15DE92-E3FF-4A08-AA72-7D403059F0E5}"/>
            </a:ext>
          </a:extLst>
        </xdr:cNvPr>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77657</xdr:rowOff>
    </xdr:from>
    <xdr:ext cx="599010" cy="259045"/>
    <xdr:sp macro="" textlink="">
      <xdr:nvSpPr>
        <xdr:cNvPr id="285" name="【一般廃棄物処理施設】&#10;一人当たり有形固定資産（償却資産）額平均値テキスト">
          <a:extLst>
            <a:ext uri="{FF2B5EF4-FFF2-40B4-BE49-F238E27FC236}">
              <a16:creationId xmlns:a16="http://schemas.microsoft.com/office/drawing/2014/main" id="{67D4E810-9D03-4898-A20B-4BFCDA33FE21}"/>
            </a:ext>
          </a:extLst>
        </xdr:cNvPr>
        <xdr:cNvSpPr txBox="1"/>
      </xdr:nvSpPr>
      <xdr:spPr>
        <a:xfrm>
          <a:off x="22199600" y="659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286" name="フローチャート: 判断 285">
          <a:extLst>
            <a:ext uri="{FF2B5EF4-FFF2-40B4-BE49-F238E27FC236}">
              <a16:creationId xmlns:a16="http://schemas.microsoft.com/office/drawing/2014/main" id="{45BDDD19-4D56-496E-8EFE-7225D9265737}"/>
            </a:ext>
          </a:extLst>
        </xdr:cNvPr>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287" name="フローチャート: 判断 286">
          <a:extLst>
            <a:ext uri="{FF2B5EF4-FFF2-40B4-BE49-F238E27FC236}">
              <a16:creationId xmlns:a16="http://schemas.microsoft.com/office/drawing/2014/main" id="{2D75C7D2-F016-440B-A115-55250C6B4591}"/>
            </a:ext>
          </a:extLst>
        </xdr:cNvPr>
        <xdr:cNvSpPr/>
      </xdr:nvSpPr>
      <xdr:spPr>
        <a:xfrm>
          <a:off x="21272500" y="66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124445</xdr:rowOff>
    </xdr:from>
    <xdr:to>
      <xdr:col>107</xdr:col>
      <xdr:colOff>101600</xdr:colOff>
      <xdr:row>39</xdr:row>
      <xdr:rowOff>54595</xdr:rowOff>
    </xdr:to>
    <xdr:sp macro="" textlink="">
      <xdr:nvSpPr>
        <xdr:cNvPr id="288" name="フローチャート: 判断 287">
          <a:extLst>
            <a:ext uri="{FF2B5EF4-FFF2-40B4-BE49-F238E27FC236}">
              <a16:creationId xmlns:a16="http://schemas.microsoft.com/office/drawing/2014/main" id="{534E9970-DB3A-4450-8C06-8B4DB5E5D023}"/>
            </a:ext>
          </a:extLst>
        </xdr:cNvPr>
        <xdr:cNvSpPr/>
      </xdr:nvSpPr>
      <xdr:spPr>
        <a:xfrm>
          <a:off x="20383500" y="66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17918</xdr:rowOff>
    </xdr:from>
    <xdr:to>
      <xdr:col>102</xdr:col>
      <xdr:colOff>165100</xdr:colOff>
      <xdr:row>39</xdr:row>
      <xdr:rowOff>119518</xdr:rowOff>
    </xdr:to>
    <xdr:sp macro="" textlink="">
      <xdr:nvSpPr>
        <xdr:cNvPr id="289" name="フローチャート: 判断 288">
          <a:extLst>
            <a:ext uri="{FF2B5EF4-FFF2-40B4-BE49-F238E27FC236}">
              <a16:creationId xmlns:a16="http://schemas.microsoft.com/office/drawing/2014/main" id="{81D70F92-0CDF-4C26-8867-39B2B21DA71C}"/>
            </a:ext>
          </a:extLst>
        </xdr:cNvPr>
        <xdr:cNvSpPr/>
      </xdr:nvSpPr>
      <xdr:spPr>
        <a:xfrm>
          <a:off x="19494500" y="67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45094</xdr:rowOff>
    </xdr:from>
    <xdr:to>
      <xdr:col>98</xdr:col>
      <xdr:colOff>38100</xdr:colOff>
      <xdr:row>39</xdr:row>
      <xdr:rowOff>146694</xdr:rowOff>
    </xdr:to>
    <xdr:sp macro="" textlink="">
      <xdr:nvSpPr>
        <xdr:cNvPr id="290" name="フローチャート: 判断 289">
          <a:extLst>
            <a:ext uri="{FF2B5EF4-FFF2-40B4-BE49-F238E27FC236}">
              <a16:creationId xmlns:a16="http://schemas.microsoft.com/office/drawing/2014/main" id="{5A78F56F-8248-452C-9D38-11BEA5D5A022}"/>
            </a:ext>
          </a:extLst>
        </xdr:cNvPr>
        <xdr:cNvSpPr/>
      </xdr:nvSpPr>
      <xdr:spPr>
        <a:xfrm>
          <a:off x="18605500" y="673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1E4B325B-347E-495A-AA30-D1DBF089F48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2" name="テキスト ボックス 291">
          <a:extLst>
            <a:ext uri="{FF2B5EF4-FFF2-40B4-BE49-F238E27FC236}">
              <a16:creationId xmlns:a16="http://schemas.microsoft.com/office/drawing/2014/main" id="{331296C9-823C-43C7-8519-D3501413B3B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id="{009C05C0-7226-4EF7-AC94-202FDC6CCEE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4" name="テキスト ボックス 293">
          <a:extLst>
            <a:ext uri="{FF2B5EF4-FFF2-40B4-BE49-F238E27FC236}">
              <a16:creationId xmlns:a16="http://schemas.microsoft.com/office/drawing/2014/main" id="{FF6BC6D0-82F9-4167-BF98-09A46100D6F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5" name="テキスト ボックス 294">
          <a:extLst>
            <a:ext uri="{FF2B5EF4-FFF2-40B4-BE49-F238E27FC236}">
              <a16:creationId xmlns:a16="http://schemas.microsoft.com/office/drawing/2014/main" id="{F1C1BBF9-FD13-49B8-9904-0323F6202A9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26532</xdr:rowOff>
    </xdr:from>
    <xdr:to>
      <xdr:col>116</xdr:col>
      <xdr:colOff>114300</xdr:colOff>
      <xdr:row>33</xdr:row>
      <xdr:rowOff>128132</xdr:rowOff>
    </xdr:to>
    <xdr:sp macro="" textlink="">
      <xdr:nvSpPr>
        <xdr:cNvPr id="296" name="楕円 295">
          <a:extLst>
            <a:ext uri="{FF2B5EF4-FFF2-40B4-BE49-F238E27FC236}">
              <a16:creationId xmlns:a16="http://schemas.microsoft.com/office/drawing/2014/main" id="{F09622CC-978B-4837-B865-CB8FEC685B38}"/>
            </a:ext>
          </a:extLst>
        </xdr:cNvPr>
        <xdr:cNvSpPr/>
      </xdr:nvSpPr>
      <xdr:spPr>
        <a:xfrm>
          <a:off x="22110700" y="568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112909</xdr:rowOff>
    </xdr:from>
    <xdr:ext cx="599010" cy="259045"/>
    <xdr:sp macro="" textlink="">
      <xdr:nvSpPr>
        <xdr:cNvPr id="297" name="【一般廃棄物処理施設】&#10;一人当たり有形固定資産（償却資産）額該当値テキスト">
          <a:extLst>
            <a:ext uri="{FF2B5EF4-FFF2-40B4-BE49-F238E27FC236}">
              <a16:creationId xmlns:a16="http://schemas.microsoft.com/office/drawing/2014/main" id="{98E296EB-B43B-4661-9F72-9D7FF40A1CB8}"/>
            </a:ext>
          </a:extLst>
        </xdr:cNvPr>
        <xdr:cNvSpPr txBox="1"/>
      </xdr:nvSpPr>
      <xdr:spPr>
        <a:xfrm>
          <a:off x="22199600" y="559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78587</xdr:rowOff>
    </xdr:from>
    <xdr:to>
      <xdr:col>112</xdr:col>
      <xdr:colOff>38100</xdr:colOff>
      <xdr:row>34</xdr:row>
      <xdr:rowOff>8737</xdr:rowOff>
    </xdr:to>
    <xdr:sp macro="" textlink="">
      <xdr:nvSpPr>
        <xdr:cNvPr id="298" name="楕円 297">
          <a:extLst>
            <a:ext uri="{FF2B5EF4-FFF2-40B4-BE49-F238E27FC236}">
              <a16:creationId xmlns:a16="http://schemas.microsoft.com/office/drawing/2014/main" id="{4C44F900-3E37-4D4C-9591-93A486AE3BBA}"/>
            </a:ext>
          </a:extLst>
        </xdr:cNvPr>
        <xdr:cNvSpPr/>
      </xdr:nvSpPr>
      <xdr:spPr>
        <a:xfrm>
          <a:off x="21272500" y="573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77332</xdr:rowOff>
    </xdr:from>
    <xdr:to>
      <xdr:col>116</xdr:col>
      <xdr:colOff>63500</xdr:colOff>
      <xdr:row>33</xdr:row>
      <xdr:rowOff>129387</xdr:rowOff>
    </xdr:to>
    <xdr:cxnSp macro="">
      <xdr:nvCxnSpPr>
        <xdr:cNvPr id="299" name="直線コネクタ 298">
          <a:extLst>
            <a:ext uri="{FF2B5EF4-FFF2-40B4-BE49-F238E27FC236}">
              <a16:creationId xmlns:a16="http://schemas.microsoft.com/office/drawing/2014/main" id="{B5B68352-CF50-4864-8F64-778A5AE63862}"/>
            </a:ext>
          </a:extLst>
        </xdr:cNvPr>
        <xdr:cNvCxnSpPr/>
      </xdr:nvCxnSpPr>
      <xdr:spPr>
        <a:xfrm flipV="1">
          <a:off x="21323300" y="5735182"/>
          <a:ext cx="838200" cy="5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126209</xdr:rowOff>
    </xdr:from>
    <xdr:to>
      <xdr:col>107</xdr:col>
      <xdr:colOff>101600</xdr:colOff>
      <xdr:row>34</xdr:row>
      <xdr:rowOff>56359</xdr:rowOff>
    </xdr:to>
    <xdr:sp macro="" textlink="">
      <xdr:nvSpPr>
        <xdr:cNvPr id="300" name="楕円 299">
          <a:extLst>
            <a:ext uri="{FF2B5EF4-FFF2-40B4-BE49-F238E27FC236}">
              <a16:creationId xmlns:a16="http://schemas.microsoft.com/office/drawing/2014/main" id="{06FDA81C-3B26-45BF-AC9B-E39E2A124901}"/>
            </a:ext>
          </a:extLst>
        </xdr:cNvPr>
        <xdr:cNvSpPr/>
      </xdr:nvSpPr>
      <xdr:spPr>
        <a:xfrm>
          <a:off x="20383500" y="578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129387</xdr:rowOff>
    </xdr:from>
    <xdr:to>
      <xdr:col>111</xdr:col>
      <xdr:colOff>177800</xdr:colOff>
      <xdr:row>34</xdr:row>
      <xdr:rowOff>5559</xdr:rowOff>
    </xdr:to>
    <xdr:cxnSp macro="">
      <xdr:nvCxnSpPr>
        <xdr:cNvPr id="301" name="直線コネクタ 300">
          <a:extLst>
            <a:ext uri="{FF2B5EF4-FFF2-40B4-BE49-F238E27FC236}">
              <a16:creationId xmlns:a16="http://schemas.microsoft.com/office/drawing/2014/main" id="{10C42BFA-BC3C-46D0-8BCD-56A9D73F1715}"/>
            </a:ext>
          </a:extLst>
        </xdr:cNvPr>
        <xdr:cNvCxnSpPr/>
      </xdr:nvCxnSpPr>
      <xdr:spPr>
        <a:xfrm flipV="1">
          <a:off x="20434300" y="5787237"/>
          <a:ext cx="889000" cy="4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168469</xdr:rowOff>
    </xdr:from>
    <xdr:to>
      <xdr:col>102</xdr:col>
      <xdr:colOff>165100</xdr:colOff>
      <xdr:row>34</xdr:row>
      <xdr:rowOff>98619</xdr:rowOff>
    </xdr:to>
    <xdr:sp macro="" textlink="">
      <xdr:nvSpPr>
        <xdr:cNvPr id="302" name="楕円 301">
          <a:extLst>
            <a:ext uri="{FF2B5EF4-FFF2-40B4-BE49-F238E27FC236}">
              <a16:creationId xmlns:a16="http://schemas.microsoft.com/office/drawing/2014/main" id="{7DD817C5-314D-479F-86BC-5C55C4F499BD}"/>
            </a:ext>
          </a:extLst>
        </xdr:cNvPr>
        <xdr:cNvSpPr/>
      </xdr:nvSpPr>
      <xdr:spPr>
        <a:xfrm>
          <a:off x="19494500" y="582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5559</xdr:rowOff>
    </xdr:from>
    <xdr:to>
      <xdr:col>107</xdr:col>
      <xdr:colOff>50800</xdr:colOff>
      <xdr:row>34</xdr:row>
      <xdr:rowOff>47819</xdr:rowOff>
    </xdr:to>
    <xdr:cxnSp macro="">
      <xdr:nvCxnSpPr>
        <xdr:cNvPr id="303" name="直線コネクタ 302">
          <a:extLst>
            <a:ext uri="{FF2B5EF4-FFF2-40B4-BE49-F238E27FC236}">
              <a16:creationId xmlns:a16="http://schemas.microsoft.com/office/drawing/2014/main" id="{E5BACFBE-EDCD-4A64-B730-5C3542D7C14F}"/>
            </a:ext>
          </a:extLst>
        </xdr:cNvPr>
        <xdr:cNvCxnSpPr/>
      </xdr:nvCxnSpPr>
      <xdr:spPr>
        <a:xfrm flipV="1">
          <a:off x="19545300" y="5834859"/>
          <a:ext cx="889000" cy="4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42217</xdr:rowOff>
    </xdr:from>
    <xdr:to>
      <xdr:col>98</xdr:col>
      <xdr:colOff>38100</xdr:colOff>
      <xdr:row>34</xdr:row>
      <xdr:rowOff>143817</xdr:rowOff>
    </xdr:to>
    <xdr:sp macro="" textlink="">
      <xdr:nvSpPr>
        <xdr:cNvPr id="304" name="楕円 303">
          <a:extLst>
            <a:ext uri="{FF2B5EF4-FFF2-40B4-BE49-F238E27FC236}">
              <a16:creationId xmlns:a16="http://schemas.microsoft.com/office/drawing/2014/main" id="{5EB7CB6A-D333-4525-BD9A-2024A6B7858B}"/>
            </a:ext>
          </a:extLst>
        </xdr:cNvPr>
        <xdr:cNvSpPr/>
      </xdr:nvSpPr>
      <xdr:spPr>
        <a:xfrm>
          <a:off x="18605500" y="587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47819</xdr:rowOff>
    </xdr:from>
    <xdr:to>
      <xdr:col>102</xdr:col>
      <xdr:colOff>114300</xdr:colOff>
      <xdr:row>34</xdr:row>
      <xdr:rowOff>93017</xdr:rowOff>
    </xdr:to>
    <xdr:cxnSp macro="">
      <xdr:nvCxnSpPr>
        <xdr:cNvPr id="305" name="直線コネクタ 304">
          <a:extLst>
            <a:ext uri="{FF2B5EF4-FFF2-40B4-BE49-F238E27FC236}">
              <a16:creationId xmlns:a16="http://schemas.microsoft.com/office/drawing/2014/main" id="{BC2415D8-0AF3-461F-9EF8-060657BD20B4}"/>
            </a:ext>
          </a:extLst>
        </xdr:cNvPr>
        <xdr:cNvCxnSpPr/>
      </xdr:nvCxnSpPr>
      <xdr:spPr>
        <a:xfrm flipV="1">
          <a:off x="18656300" y="5877119"/>
          <a:ext cx="889000" cy="4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57171</xdr:rowOff>
    </xdr:from>
    <xdr:ext cx="599010" cy="259045"/>
    <xdr:sp macro="" textlink="">
      <xdr:nvSpPr>
        <xdr:cNvPr id="306" name="n_1aveValue【一般廃棄物処理施設】&#10;一人当たり有形固定資産（償却資産）額">
          <a:extLst>
            <a:ext uri="{FF2B5EF4-FFF2-40B4-BE49-F238E27FC236}">
              <a16:creationId xmlns:a16="http://schemas.microsoft.com/office/drawing/2014/main" id="{D7603DDA-FBC2-451D-A5D5-A9E4459521F2}"/>
            </a:ext>
          </a:extLst>
        </xdr:cNvPr>
        <xdr:cNvSpPr txBox="1"/>
      </xdr:nvSpPr>
      <xdr:spPr>
        <a:xfrm>
          <a:off x="21011095" y="674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45722</xdr:rowOff>
    </xdr:from>
    <xdr:ext cx="599010" cy="259045"/>
    <xdr:sp macro="" textlink="">
      <xdr:nvSpPr>
        <xdr:cNvPr id="307" name="n_2aveValue【一般廃棄物処理施設】&#10;一人当たり有形固定資産（償却資産）額">
          <a:extLst>
            <a:ext uri="{FF2B5EF4-FFF2-40B4-BE49-F238E27FC236}">
              <a16:creationId xmlns:a16="http://schemas.microsoft.com/office/drawing/2014/main" id="{614DE943-FE7F-4AB2-90B4-395CB9820EDA}"/>
            </a:ext>
          </a:extLst>
        </xdr:cNvPr>
        <xdr:cNvSpPr txBox="1"/>
      </xdr:nvSpPr>
      <xdr:spPr>
        <a:xfrm>
          <a:off x="20134795" y="673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110645</xdr:rowOff>
    </xdr:from>
    <xdr:ext cx="599010" cy="259045"/>
    <xdr:sp macro="" textlink="">
      <xdr:nvSpPr>
        <xdr:cNvPr id="308" name="n_3aveValue【一般廃棄物処理施設】&#10;一人当たり有形固定資産（償却資産）額">
          <a:extLst>
            <a:ext uri="{FF2B5EF4-FFF2-40B4-BE49-F238E27FC236}">
              <a16:creationId xmlns:a16="http://schemas.microsoft.com/office/drawing/2014/main" id="{443D9608-0C4D-4599-99F5-8FBD0843E2DB}"/>
            </a:ext>
          </a:extLst>
        </xdr:cNvPr>
        <xdr:cNvSpPr txBox="1"/>
      </xdr:nvSpPr>
      <xdr:spPr>
        <a:xfrm>
          <a:off x="19245795" y="679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137821</xdr:rowOff>
    </xdr:from>
    <xdr:ext cx="599010" cy="259045"/>
    <xdr:sp macro="" textlink="">
      <xdr:nvSpPr>
        <xdr:cNvPr id="309" name="n_4aveValue【一般廃棄物処理施設】&#10;一人当たり有形固定資産（償却資産）額">
          <a:extLst>
            <a:ext uri="{FF2B5EF4-FFF2-40B4-BE49-F238E27FC236}">
              <a16:creationId xmlns:a16="http://schemas.microsoft.com/office/drawing/2014/main" id="{81B3BF97-104D-45A9-B995-5AF551E5E1A9}"/>
            </a:ext>
          </a:extLst>
        </xdr:cNvPr>
        <xdr:cNvSpPr txBox="1"/>
      </xdr:nvSpPr>
      <xdr:spPr>
        <a:xfrm>
          <a:off x="18356795" y="682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25264</xdr:rowOff>
    </xdr:from>
    <xdr:ext cx="599010" cy="259045"/>
    <xdr:sp macro="" textlink="">
      <xdr:nvSpPr>
        <xdr:cNvPr id="310" name="n_1mainValue【一般廃棄物処理施設】&#10;一人当たり有形固定資産（償却資産）額">
          <a:extLst>
            <a:ext uri="{FF2B5EF4-FFF2-40B4-BE49-F238E27FC236}">
              <a16:creationId xmlns:a16="http://schemas.microsoft.com/office/drawing/2014/main" id="{99A1F7BA-3B98-4EEA-A030-3F7491C4B6B8}"/>
            </a:ext>
          </a:extLst>
        </xdr:cNvPr>
        <xdr:cNvSpPr txBox="1"/>
      </xdr:nvSpPr>
      <xdr:spPr>
        <a:xfrm>
          <a:off x="21011095" y="551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72886</xdr:rowOff>
    </xdr:from>
    <xdr:ext cx="599010" cy="259045"/>
    <xdr:sp macro="" textlink="">
      <xdr:nvSpPr>
        <xdr:cNvPr id="311" name="n_2mainValue【一般廃棄物処理施設】&#10;一人当たり有形固定資産（償却資産）額">
          <a:extLst>
            <a:ext uri="{FF2B5EF4-FFF2-40B4-BE49-F238E27FC236}">
              <a16:creationId xmlns:a16="http://schemas.microsoft.com/office/drawing/2014/main" id="{4AC09BAE-7E11-49AB-9D6B-55857F9B3D0A}"/>
            </a:ext>
          </a:extLst>
        </xdr:cNvPr>
        <xdr:cNvSpPr txBox="1"/>
      </xdr:nvSpPr>
      <xdr:spPr>
        <a:xfrm>
          <a:off x="20134795" y="555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115146</xdr:rowOff>
    </xdr:from>
    <xdr:ext cx="599010" cy="259045"/>
    <xdr:sp macro="" textlink="">
      <xdr:nvSpPr>
        <xdr:cNvPr id="312" name="n_3mainValue【一般廃棄物処理施設】&#10;一人当たり有形固定資産（償却資産）額">
          <a:extLst>
            <a:ext uri="{FF2B5EF4-FFF2-40B4-BE49-F238E27FC236}">
              <a16:creationId xmlns:a16="http://schemas.microsoft.com/office/drawing/2014/main" id="{E755B661-5D87-4B2E-B7A0-8B072D0CE47F}"/>
            </a:ext>
          </a:extLst>
        </xdr:cNvPr>
        <xdr:cNvSpPr txBox="1"/>
      </xdr:nvSpPr>
      <xdr:spPr>
        <a:xfrm>
          <a:off x="19245795" y="560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160344</xdr:rowOff>
    </xdr:from>
    <xdr:ext cx="599010" cy="259045"/>
    <xdr:sp macro="" textlink="">
      <xdr:nvSpPr>
        <xdr:cNvPr id="313" name="n_4mainValue【一般廃棄物処理施設】&#10;一人当たり有形固定資産（償却資産）額">
          <a:extLst>
            <a:ext uri="{FF2B5EF4-FFF2-40B4-BE49-F238E27FC236}">
              <a16:creationId xmlns:a16="http://schemas.microsoft.com/office/drawing/2014/main" id="{0AA65B7E-37DB-4B42-9366-9107C7D5DA65}"/>
            </a:ext>
          </a:extLst>
        </xdr:cNvPr>
        <xdr:cNvSpPr txBox="1"/>
      </xdr:nvSpPr>
      <xdr:spPr>
        <a:xfrm>
          <a:off x="18356795" y="564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4" name="正方形/長方形 313">
          <a:extLst>
            <a:ext uri="{FF2B5EF4-FFF2-40B4-BE49-F238E27FC236}">
              <a16:creationId xmlns:a16="http://schemas.microsoft.com/office/drawing/2014/main" id="{4E6EA7AF-EB8D-47BE-87AA-FD9B5A42483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5" name="正方形/長方形 314">
          <a:extLst>
            <a:ext uri="{FF2B5EF4-FFF2-40B4-BE49-F238E27FC236}">
              <a16:creationId xmlns:a16="http://schemas.microsoft.com/office/drawing/2014/main" id="{39B1A00E-BC5B-45E1-9D1B-304429DBB26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6" name="正方形/長方形 315">
          <a:extLst>
            <a:ext uri="{FF2B5EF4-FFF2-40B4-BE49-F238E27FC236}">
              <a16:creationId xmlns:a16="http://schemas.microsoft.com/office/drawing/2014/main" id="{20AC2026-1A23-47BC-88D0-880579778E2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7" name="正方形/長方形 316">
          <a:extLst>
            <a:ext uri="{FF2B5EF4-FFF2-40B4-BE49-F238E27FC236}">
              <a16:creationId xmlns:a16="http://schemas.microsoft.com/office/drawing/2014/main" id="{FFB8277B-6B9B-4A95-9257-A998EB0DBFB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8" name="正方形/長方形 317">
          <a:extLst>
            <a:ext uri="{FF2B5EF4-FFF2-40B4-BE49-F238E27FC236}">
              <a16:creationId xmlns:a16="http://schemas.microsoft.com/office/drawing/2014/main" id="{3A262B6F-DB85-4B46-B927-9D4E05376B6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9" name="正方形/長方形 318">
          <a:extLst>
            <a:ext uri="{FF2B5EF4-FFF2-40B4-BE49-F238E27FC236}">
              <a16:creationId xmlns:a16="http://schemas.microsoft.com/office/drawing/2014/main" id="{A312C45C-5708-4207-B149-1CDF269557D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0" name="正方形/長方形 319">
          <a:extLst>
            <a:ext uri="{FF2B5EF4-FFF2-40B4-BE49-F238E27FC236}">
              <a16:creationId xmlns:a16="http://schemas.microsoft.com/office/drawing/2014/main" id="{F76F2980-499E-4AA5-AC4E-2894417D389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1" name="正方形/長方形 320">
          <a:extLst>
            <a:ext uri="{FF2B5EF4-FFF2-40B4-BE49-F238E27FC236}">
              <a16:creationId xmlns:a16="http://schemas.microsoft.com/office/drawing/2014/main" id="{3A4C08B1-EAAF-476E-9F47-F5E826A90E6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2" name="テキスト ボックス 321">
          <a:extLst>
            <a:ext uri="{FF2B5EF4-FFF2-40B4-BE49-F238E27FC236}">
              <a16:creationId xmlns:a16="http://schemas.microsoft.com/office/drawing/2014/main" id="{1400B3EE-228E-4149-AD24-61D8CBFDC64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3" name="直線コネクタ 322">
          <a:extLst>
            <a:ext uri="{FF2B5EF4-FFF2-40B4-BE49-F238E27FC236}">
              <a16:creationId xmlns:a16="http://schemas.microsoft.com/office/drawing/2014/main" id="{0BA05D53-696A-4B7F-A2C2-7EE18578B97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4" name="テキスト ボックス 323">
          <a:extLst>
            <a:ext uri="{FF2B5EF4-FFF2-40B4-BE49-F238E27FC236}">
              <a16:creationId xmlns:a16="http://schemas.microsoft.com/office/drawing/2014/main" id="{C1219A91-11EB-4AD5-8850-7122143997D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5" name="直線コネクタ 324">
          <a:extLst>
            <a:ext uri="{FF2B5EF4-FFF2-40B4-BE49-F238E27FC236}">
              <a16:creationId xmlns:a16="http://schemas.microsoft.com/office/drawing/2014/main" id="{43E17C70-5994-46B3-8643-34FD757A326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6" name="テキスト ボックス 325">
          <a:extLst>
            <a:ext uri="{FF2B5EF4-FFF2-40B4-BE49-F238E27FC236}">
              <a16:creationId xmlns:a16="http://schemas.microsoft.com/office/drawing/2014/main" id="{477DFA5A-2796-4C6D-9964-E8D916B5987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7" name="直線コネクタ 326">
          <a:extLst>
            <a:ext uri="{FF2B5EF4-FFF2-40B4-BE49-F238E27FC236}">
              <a16:creationId xmlns:a16="http://schemas.microsoft.com/office/drawing/2014/main" id="{601FD7A9-8530-4208-83C3-7047D2D2076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8" name="テキスト ボックス 327">
          <a:extLst>
            <a:ext uri="{FF2B5EF4-FFF2-40B4-BE49-F238E27FC236}">
              <a16:creationId xmlns:a16="http://schemas.microsoft.com/office/drawing/2014/main" id="{1AE8021F-9152-4CFC-95A0-5B8FBF1AE0C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9" name="直線コネクタ 328">
          <a:extLst>
            <a:ext uri="{FF2B5EF4-FFF2-40B4-BE49-F238E27FC236}">
              <a16:creationId xmlns:a16="http://schemas.microsoft.com/office/drawing/2014/main" id="{F6F2E7EC-A700-43CB-8DB5-04702CD260C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30" name="テキスト ボックス 329">
          <a:extLst>
            <a:ext uri="{FF2B5EF4-FFF2-40B4-BE49-F238E27FC236}">
              <a16:creationId xmlns:a16="http://schemas.microsoft.com/office/drawing/2014/main" id="{A5F9EE58-F4AD-4EF5-BF6A-8C7DC67F367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1" name="直線コネクタ 330">
          <a:extLst>
            <a:ext uri="{FF2B5EF4-FFF2-40B4-BE49-F238E27FC236}">
              <a16:creationId xmlns:a16="http://schemas.microsoft.com/office/drawing/2014/main" id="{B9532993-AAF2-469F-92EF-8B5489444DF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2" name="テキスト ボックス 331">
          <a:extLst>
            <a:ext uri="{FF2B5EF4-FFF2-40B4-BE49-F238E27FC236}">
              <a16:creationId xmlns:a16="http://schemas.microsoft.com/office/drawing/2014/main" id="{B894619C-E130-4932-AAE4-F27352DFAC4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3" name="直線コネクタ 332">
          <a:extLst>
            <a:ext uri="{FF2B5EF4-FFF2-40B4-BE49-F238E27FC236}">
              <a16:creationId xmlns:a16="http://schemas.microsoft.com/office/drawing/2014/main" id="{8514FA6F-042C-40F2-ABB3-383BC9E688D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4" name="テキスト ボックス 333">
          <a:extLst>
            <a:ext uri="{FF2B5EF4-FFF2-40B4-BE49-F238E27FC236}">
              <a16:creationId xmlns:a16="http://schemas.microsoft.com/office/drawing/2014/main" id="{193F074A-D32F-48CA-8E0A-EE5267BD36D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5" name="直線コネクタ 334">
          <a:extLst>
            <a:ext uri="{FF2B5EF4-FFF2-40B4-BE49-F238E27FC236}">
              <a16:creationId xmlns:a16="http://schemas.microsoft.com/office/drawing/2014/main" id="{DC34D902-7AC8-45E6-ABEA-754A6907897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6" name="テキスト ボックス 335">
          <a:extLst>
            <a:ext uri="{FF2B5EF4-FFF2-40B4-BE49-F238E27FC236}">
              <a16:creationId xmlns:a16="http://schemas.microsoft.com/office/drawing/2014/main" id="{C8C913F6-C418-499F-93FF-8D81E65348A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7" name="直線コネクタ 336">
          <a:extLst>
            <a:ext uri="{FF2B5EF4-FFF2-40B4-BE49-F238E27FC236}">
              <a16:creationId xmlns:a16="http://schemas.microsoft.com/office/drawing/2014/main" id="{696178C1-49C6-4502-AFB1-D79E7BAE273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8" name="【保健センター・保健所】&#10;有形固定資産減価償却率グラフ枠">
          <a:extLst>
            <a:ext uri="{FF2B5EF4-FFF2-40B4-BE49-F238E27FC236}">
              <a16:creationId xmlns:a16="http://schemas.microsoft.com/office/drawing/2014/main" id="{FE3143F3-680A-4244-8647-699426AF85D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339" name="直線コネクタ 338">
          <a:extLst>
            <a:ext uri="{FF2B5EF4-FFF2-40B4-BE49-F238E27FC236}">
              <a16:creationId xmlns:a16="http://schemas.microsoft.com/office/drawing/2014/main" id="{5BC25D65-8013-45EC-B261-B9FA0E85BAC0}"/>
            </a:ext>
          </a:extLst>
        </xdr:cNvPr>
        <xdr:cNvCxnSpPr/>
      </xdr:nvCxnSpPr>
      <xdr:spPr>
        <a:xfrm flipV="1">
          <a:off x="16318864" y="954078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340" name="【保健センター・保健所】&#10;有形固定資産減価償却率最小値テキスト">
          <a:extLst>
            <a:ext uri="{FF2B5EF4-FFF2-40B4-BE49-F238E27FC236}">
              <a16:creationId xmlns:a16="http://schemas.microsoft.com/office/drawing/2014/main" id="{B55F5E1B-3A26-43F7-A94A-450E277602BF}"/>
            </a:ext>
          </a:extLst>
        </xdr:cNvPr>
        <xdr:cNvSpPr txBox="1"/>
      </xdr:nvSpPr>
      <xdr:spPr>
        <a:xfrm>
          <a:off x="16357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341" name="直線コネクタ 340">
          <a:extLst>
            <a:ext uri="{FF2B5EF4-FFF2-40B4-BE49-F238E27FC236}">
              <a16:creationId xmlns:a16="http://schemas.microsoft.com/office/drawing/2014/main" id="{B8600689-7D4B-423B-A733-3461865BD661}"/>
            </a:ext>
          </a:extLst>
        </xdr:cNvPr>
        <xdr:cNvCxnSpPr/>
      </xdr:nvCxnSpPr>
      <xdr:spPr>
        <a:xfrm>
          <a:off x="16230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342" name="【保健センター・保健所】&#10;有形固定資産減価償却率最大値テキスト">
          <a:extLst>
            <a:ext uri="{FF2B5EF4-FFF2-40B4-BE49-F238E27FC236}">
              <a16:creationId xmlns:a16="http://schemas.microsoft.com/office/drawing/2014/main" id="{D58606EF-4302-478D-A844-57827501B5F0}"/>
            </a:ext>
          </a:extLst>
        </xdr:cNvPr>
        <xdr:cNvSpPr txBox="1"/>
      </xdr:nvSpPr>
      <xdr:spPr>
        <a:xfrm>
          <a:off x="16357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343" name="直線コネクタ 342">
          <a:extLst>
            <a:ext uri="{FF2B5EF4-FFF2-40B4-BE49-F238E27FC236}">
              <a16:creationId xmlns:a16="http://schemas.microsoft.com/office/drawing/2014/main" id="{A320AD81-5C43-4AC5-81D2-C989E9D8B4EB}"/>
            </a:ext>
          </a:extLst>
        </xdr:cNvPr>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169653</xdr:rowOff>
    </xdr:from>
    <xdr:ext cx="405111" cy="259045"/>
    <xdr:sp macro="" textlink="">
      <xdr:nvSpPr>
        <xdr:cNvPr id="344" name="【保健センター・保健所】&#10;有形固定資産減価償却率平均値テキスト">
          <a:extLst>
            <a:ext uri="{FF2B5EF4-FFF2-40B4-BE49-F238E27FC236}">
              <a16:creationId xmlns:a16="http://schemas.microsoft.com/office/drawing/2014/main" id="{6C00BDDB-BC42-4390-BFBC-CA4CA1305A16}"/>
            </a:ext>
          </a:extLst>
        </xdr:cNvPr>
        <xdr:cNvSpPr txBox="1"/>
      </xdr:nvSpPr>
      <xdr:spPr>
        <a:xfrm>
          <a:off x="16357600" y="1011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345" name="フローチャート: 判断 344">
          <a:extLst>
            <a:ext uri="{FF2B5EF4-FFF2-40B4-BE49-F238E27FC236}">
              <a16:creationId xmlns:a16="http://schemas.microsoft.com/office/drawing/2014/main" id="{1706AEAE-F5B9-4195-A9FD-CBB367E6950C}"/>
            </a:ext>
          </a:extLst>
        </xdr:cNvPr>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346" name="フローチャート: 判断 345">
          <a:extLst>
            <a:ext uri="{FF2B5EF4-FFF2-40B4-BE49-F238E27FC236}">
              <a16:creationId xmlns:a16="http://schemas.microsoft.com/office/drawing/2014/main" id="{49298C3F-A824-427B-A5D7-3638A38E1F47}"/>
            </a:ext>
          </a:extLst>
        </xdr:cNvPr>
        <xdr:cNvSpPr/>
      </xdr:nvSpPr>
      <xdr:spPr>
        <a:xfrm>
          <a:off x="15430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347" name="フローチャート: 判断 346">
          <a:extLst>
            <a:ext uri="{FF2B5EF4-FFF2-40B4-BE49-F238E27FC236}">
              <a16:creationId xmlns:a16="http://schemas.microsoft.com/office/drawing/2014/main" id="{65FF8D3C-3ABA-4C9C-8866-A098B72DCFAB}"/>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70031</xdr:rowOff>
    </xdr:from>
    <xdr:to>
      <xdr:col>72</xdr:col>
      <xdr:colOff>38100</xdr:colOff>
      <xdr:row>60</xdr:row>
      <xdr:rowOff>181</xdr:rowOff>
    </xdr:to>
    <xdr:sp macro="" textlink="">
      <xdr:nvSpPr>
        <xdr:cNvPr id="348" name="フローチャート: 判断 347">
          <a:extLst>
            <a:ext uri="{FF2B5EF4-FFF2-40B4-BE49-F238E27FC236}">
              <a16:creationId xmlns:a16="http://schemas.microsoft.com/office/drawing/2014/main" id="{21E95436-5A73-4138-9769-7F713893ECAC}"/>
            </a:ext>
          </a:extLst>
        </xdr:cNvPr>
        <xdr:cNvSpPr/>
      </xdr:nvSpPr>
      <xdr:spPr>
        <a:xfrm>
          <a:off x="13652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32476</xdr:rowOff>
    </xdr:from>
    <xdr:to>
      <xdr:col>67</xdr:col>
      <xdr:colOff>101600</xdr:colOff>
      <xdr:row>59</xdr:row>
      <xdr:rowOff>134076</xdr:rowOff>
    </xdr:to>
    <xdr:sp macro="" textlink="">
      <xdr:nvSpPr>
        <xdr:cNvPr id="349" name="フローチャート: 判断 348">
          <a:extLst>
            <a:ext uri="{FF2B5EF4-FFF2-40B4-BE49-F238E27FC236}">
              <a16:creationId xmlns:a16="http://schemas.microsoft.com/office/drawing/2014/main" id="{7BCEABE8-D41E-4EDD-A148-7DD8F86F75CB}"/>
            </a:ext>
          </a:extLst>
        </xdr:cNvPr>
        <xdr:cNvSpPr/>
      </xdr:nvSpPr>
      <xdr:spPr>
        <a:xfrm>
          <a:off x="12763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147F5B99-7649-4011-B7D1-3B9FF72184E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BFF5E9F6-0722-4710-AABC-0374253A447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id="{65BF944E-5562-42B3-8A36-A80E46D728F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3" name="テキスト ボックス 352">
          <a:extLst>
            <a:ext uri="{FF2B5EF4-FFF2-40B4-BE49-F238E27FC236}">
              <a16:creationId xmlns:a16="http://schemas.microsoft.com/office/drawing/2014/main" id="{38B85885-FAB0-4576-9226-6D9F9166B62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4" name="テキスト ボックス 353">
          <a:extLst>
            <a:ext uri="{FF2B5EF4-FFF2-40B4-BE49-F238E27FC236}">
              <a16:creationId xmlns:a16="http://schemas.microsoft.com/office/drawing/2014/main" id="{BB8F2348-D415-420C-8FB1-340346E68D3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96157</xdr:rowOff>
    </xdr:from>
    <xdr:to>
      <xdr:col>85</xdr:col>
      <xdr:colOff>177800</xdr:colOff>
      <xdr:row>62</xdr:row>
      <xdr:rowOff>26307</xdr:rowOff>
    </xdr:to>
    <xdr:sp macro="" textlink="">
      <xdr:nvSpPr>
        <xdr:cNvPr id="355" name="楕円 354">
          <a:extLst>
            <a:ext uri="{FF2B5EF4-FFF2-40B4-BE49-F238E27FC236}">
              <a16:creationId xmlns:a16="http://schemas.microsoft.com/office/drawing/2014/main" id="{B0E68686-399D-49D4-AC11-E2986857BB17}"/>
            </a:ext>
          </a:extLst>
        </xdr:cNvPr>
        <xdr:cNvSpPr/>
      </xdr:nvSpPr>
      <xdr:spPr>
        <a:xfrm>
          <a:off x="162687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74584</xdr:rowOff>
    </xdr:from>
    <xdr:ext cx="405111" cy="259045"/>
    <xdr:sp macro="" textlink="">
      <xdr:nvSpPr>
        <xdr:cNvPr id="356" name="【保健センター・保健所】&#10;有形固定資産減価償却率該当値テキスト">
          <a:extLst>
            <a:ext uri="{FF2B5EF4-FFF2-40B4-BE49-F238E27FC236}">
              <a16:creationId xmlns:a16="http://schemas.microsoft.com/office/drawing/2014/main" id="{D048EC63-7541-440C-8873-5356A39282EA}"/>
            </a:ext>
          </a:extLst>
        </xdr:cNvPr>
        <xdr:cNvSpPr txBox="1"/>
      </xdr:nvSpPr>
      <xdr:spPr>
        <a:xfrm>
          <a:off x="16357600"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83094</xdr:rowOff>
    </xdr:from>
    <xdr:to>
      <xdr:col>81</xdr:col>
      <xdr:colOff>101600</xdr:colOff>
      <xdr:row>62</xdr:row>
      <xdr:rowOff>13244</xdr:rowOff>
    </xdr:to>
    <xdr:sp macro="" textlink="">
      <xdr:nvSpPr>
        <xdr:cNvPr id="357" name="楕円 356">
          <a:extLst>
            <a:ext uri="{FF2B5EF4-FFF2-40B4-BE49-F238E27FC236}">
              <a16:creationId xmlns:a16="http://schemas.microsoft.com/office/drawing/2014/main" id="{DC58BF5D-11B0-45C2-A184-BE3E39B29D6F}"/>
            </a:ext>
          </a:extLst>
        </xdr:cNvPr>
        <xdr:cNvSpPr/>
      </xdr:nvSpPr>
      <xdr:spPr>
        <a:xfrm>
          <a:off x="15430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133894</xdr:rowOff>
    </xdr:from>
    <xdr:to>
      <xdr:col>85</xdr:col>
      <xdr:colOff>127000</xdr:colOff>
      <xdr:row>61</xdr:row>
      <xdr:rowOff>146957</xdr:rowOff>
    </xdr:to>
    <xdr:cxnSp macro="">
      <xdr:nvCxnSpPr>
        <xdr:cNvPr id="358" name="直線コネクタ 357">
          <a:extLst>
            <a:ext uri="{FF2B5EF4-FFF2-40B4-BE49-F238E27FC236}">
              <a16:creationId xmlns:a16="http://schemas.microsoft.com/office/drawing/2014/main" id="{A4C6272D-3DB3-473E-80F4-E7B2E2F7472D}"/>
            </a:ext>
          </a:extLst>
        </xdr:cNvPr>
        <xdr:cNvCxnSpPr/>
      </xdr:nvCxnSpPr>
      <xdr:spPr>
        <a:xfrm>
          <a:off x="15481300" y="1059234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34109</xdr:rowOff>
    </xdr:from>
    <xdr:to>
      <xdr:col>76</xdr:col>
      <xdr:colOff>165100</xdr:colOff>
      <xdr:row>61</xdr:row>
      <xdr:rowOff>135709</xdr:rowOff>
    </xdr:to>
    <xdr:sp macro="" textlink="">
      <xdr:nvSpPr>
        <xdr:cNvPr id="359" name="楕円 358">
          <a:extLst>
            <a:ext uri="{FF2B5EF4-FFF2-40B4-BE49-F238E27FC236}">
              <a16:creationId xmlns:a16="http://schemas.microsoft.com/office/drawing/2014/main" id="{4AA2396F-A964-4D76-A7FA-730021259E34}"/>
            </a:ext>
          </a:extLst>
        </xdr:cNvPr>
        <xdr:cNvSpPr/>
      </xdr:nvSpPr>
      <xdr:spPr>
        <a:xfrm>
          <a:off x="14541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84909</xdr:rowOff>
    </xdr:from>
    <xdr:to>
      <xdr:col>81</xdr:col>
      <xdr:colOff>50800</xdr:colOff>
      <xdr:row>61</xdr:row>
      <xdr:rowOff>133894</xdr:rowOff>
    </xdr:to>
    <xdr:cxnSp macro="">
      <xdr:nvCxnSpPr>
        <xdr:cNvPr id="360" name="直線コネクタ 359">
          <a:extLst>
            <a:ext uri="{FF2B5EF4-FFF2-40B4-BE49-F238E27FC236}">
              <a16:creationId xmlns:a16="http://schemas.microsoft.com/office/drawing/2014/main" id="{691AB69C-4214-4BAF-B77D-8B5BC8ADC79E}"/>
            </a:ext>
          </a:extLst>
        </xdr:cNvPr>
        <xdr:cNvCxnSpPr/>
      </xdr:nvCxnSpPr>
      <xdr:spPr>
        <a:xfrm>
          <a:off x="14592300" y="1054335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158206</xdr:rowOff>
    </xdr:from>
    <xdr:to>
      <xdr:col>72</xdr:col>
      <xdr:colOff>38100</xdr:colOff>
      <xdr:row>61</xdr:row>
      <xdr:rowOff>88356</xdr:rowOff>
    </xdr:to>
    <xdr:sp macro="" textlink="">
      <xdr:nvSpPr>
        <xdr:cNvPr id="361" name="楕円 360">
          <a:extLst>
            <a:ext uri="{FF2B5EF4-FFF2-40B4-BE49-F238E27FC236}">
              <a16:creationId xmlns:a16="http://schemas.microsoft.com/office/drawing/2014/main" id="{57195DD3-DA06-42A7-BA4A-2E0C9A37A59B}"/>
            </a:ext>
          </a:extLst>
        </xdr:cNvPr>
        <xdr:cNvSpPr/>
      </xdr:nvSpPr>
      <xdr:spPr>
        <a:xfrm>
          <a:off x="13652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37556</xdr:rowOff>
    </xdr:from>
    <xdr:to>
      <xdr:col>76</xdr:col>
      <xdr:colOff>114300</xdr:colOff>
      <xdr:row>61</xdr:row>
      <xdr:rowOff>84909</xdr:rowOff>
    </xdr:to>
    <xdr:cxnSp macro="">
      <xdr:nvCxnSpPr>
        <xdr:cNvPr id="362" name="直線コネクタ 361">
          <a:extLst>
            <a:ext uri="{FF2B5EF4-FFF2-40B4-BE49-F238E27FC236}">
              <a16:creationId xmlns:a16="http://schemas.microsoft.com/office/drawing/2014/main" id="{E17F73AB-099D-40CB-8810-E563C5CF1289}"/>
            </a:ext>
          </a:extLst>
        </xdr:cNvPr>
        <xdr:cNvCxnSpPr/>
      </xdr:nvCxnSpPr>
      <xdr:spPr>
        <a:xfrm>
          <a:off x="13703300" y="1049600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109220</xdr:rowOff>
    </xdr:from>
    <xdr:to>
      <xdr:col>67</xdr:col>
      <xdr:colOff>101600</xdr:colOff>
      <xdr:row>61</xdr:row>
      <xdr:rowOff>39370</xdr:rowOff>
    </xdr:to>
    <xdr:sp macro="" textlink="">
      <xdr:nvSpPr>
        <xdr:cNvPr id="363" name="楕円 362">
          <a:extLst>
            <a:ext uri="{FF2B5EF4-FFF2-40B4-BE49-F238E27FC236}">
              <a16:creationId xmlns:a16="http://schemas.microsoft.com/office/drawing/2014/main" id="{C188D8F2-B142-4C29-8FAF-8C19C5B2774F}"/>
            </a:ext>
          </a:extLst>
        </xdr:cNvPr>
        <xdr:cNvSpPr/>
      </xdr:nvSpPr>
      <xdr:spPr>
        <a:xfrm>
          <a:off x="12763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160020</xdr:rowOff>
    </xdr:from>
    <xdr:to>
      <xdr:col>71</xdr:col>
      <xdr:colOff>177800</xdr:colOff>
      <xdr:row>61</xdr:row>
      <xdr:rowOff>37556</xdr:rowOff>
    </xdr:to>
    <xdr:cxnSp macro="">
      <xdr:nvCxnSpPr>
        <xdr:cNvPr id="364" name="直線コネクタ 363">
          <a:extLst>
            <a:ext uri="{FF2B5EF4-FFF2-40B4-BE49-F238E27FC236}">
              <a16:creationId xmlns:a16="http://schemas.microsoft.com/office/drawing/2014/main" id="{74CBCFDD-4C27-4E6F-9F58-52D6570BCDF7}"/>
            </a:ext>
          </a:extLst>
        </xdr:cNvPr>
        <xdr:cNvCxnSpPr/>
      </xdr:nvCxnSpPr>
      <xdr:spPr>
        <a:xfrm>
          <a:off x="12814300" y="1044702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83655</xdr:rowOff>
    </xdr:from>
    <xdr:ext cx="405111" cy="259045"/>
    <xdr:sp macro="" textlink="">
      <xdr:nvSpPr>
        <xdr:cNvPr id="365" name="n_1aveValue【保健センター・保健所】&#10;有形固定資産減価償却率">
          <a:extLst>
            <a:ext uri="{FF2B5EF4-FFF2-40B4-BE49-F238E27FC236}">
              <a16:creationId xmlns:a16="http://schemas.microsoft.com/office/drawing/2014/main" id="{FC11549A-02FC-4CE7-92ED-5C639312DB0D}"/>
            </a:ext>
          </a:extLst>
        </xdr:cNvPr>
        <xdr:cNvSpPr txBox="1"/>
      </xdr:nvSpPr>
      <xdr:spPr>
        <a:xfrm>
          <a:off x="152660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366" name="n_2aveValue【保健センター・保健所】&#10;有形固定資産減価償却率">
          <a:extLst>
            <a:ext uri="{FF2B5EF4-FFF2-40B4-BE49-F238E27FC236}">
              <a16:creationId xmlns:a16="http://schemas.microsoft.com/office/drawing/2014/main" id="{39CA9273-D8D7-4DFB-8056-53C5EE9208EF}"/>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16708</xdr:rowOff>
    </xdr:from>
    <xdr:ext cx="405111" cy="259045"/>
    <xdr:sp macro="" textlink="">
      <xdr:nvSpPr>
        <xdr:cNvPr id="367" name="n_3aveValue【保健センター・保健所】&#10;有形固定資産減価償却率">
          <a:extLst>
            <a:ext uri="{FF2B5EF4-FFF2-40B4-BE49-F238E27FC236}">
              <a16:creationId xmlns:a16="http://schemas.microsoft.com/office/drawing/2014/main" id="{E3013DF7-2480-4380-B8B3-F6F28AFA14FB}"/>
            </a:ext>
          </a:extLst>
        </xdr:cNvPr>
        <xdr:cNvSpPr txBox="1"/>
      </xdr:nvSpPr>
      <xdr:spPr>
        <a:xfrm>
          <a:off x="13500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150603</xdr:rowOff>
    </xdr:from>
    <xdr:ext cx="405111" cy="259045"/>
    <xdr:sp macro="" textlink="">
      <xdr:nvSpPr>
        <xdr:cNvPr id="368" name="n_4aveValue【保健センター・保健所】&#10;有形固定資産減価償却率">
          <a:extLst>
            <a:ext uri="{FF2B5EF4-FFF2-40B4-BE49-F238E27FC236}">
              <a16:creationId xmlns:a16="http://schemas.microsoft.com/office/drawing/2014/main" id="{3AA7D2C9-05D3-43B7-8961-77C3F5E77403}"/>
            </a:ext>
          </a:extLst>
        </xdr:cNvPr>
        <xdr:cNvSpPr txBox="1"/>
      </xdr:nvSpPr>
      <xdr:spPr>
        <a:xfrm>
          <a:off x="12611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4371</xdr:rowOff>
    </xdr:from>
    <xdr:ext cx="405111" cy="259045"/>
    <xdr:sp macro="" textlink="">
      <xdr:nvSpPr>
        <xdr:cNvPr id="369" name="n_1mainValue【保健センター・保健所】&#10;有形固定資産減価償却率">
          <a:extLst>
            <a:ext uri="{FF2B5EF4-FFF2-40B4-BE49-F238E27FC236}">
              <a16:creationId xmlns:a16="http://schemas.microsoft.com/office/drawing/2014/main" id="{90528D9B-479D-43D1-BF4B-307DF7A2D43D}"/>
            </a:ext>
          </a:extLst>
        </xdr:cNvPr>
        <xdr:cNvSpPr txBox="1"/>
      </xdr:nvSpPr>
      <xdr:spPr>
        <a:xfrm>
          <a:off x="15266044"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126836</xdr:rowOff>
    </xdr:from>
    <xdr:ext cx="405111" cy="259045"/>
    <xdr:sp macro="" textlink="">
      <xdr:nvSpPr>
        <xdr:cNvPr id="370" name="n_2mainValue【保健センター・保健所】&#10;有形固定資産減価償却率">
          <a:extLst>
            <a:ext uri="{FF2B5EF4-FFF2-40B4-BE49-F238E27FC236}">
              <a16:creationId xmlns:a16="http://schemas.microsoft.com/office/drawing/2014/main" id="{E61BFE08-4DB1-4835-B173-DE88D7E9F7F7}"/>
            </a:ext>
          </a:extLst>
        </xdr:cNvPr>
        <xdr:cNvSpPr txBox="1"/>
      </xdr:nvSpPr>
      <xdr:spPr>
        <a:xfrm>
          <a:off x="14389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79483</xdr:rowOff>
    </xdr:from>
    <xdr:ext cx="405111" cy="259045"/>
    <xdr:sp macro="" textlink="">
      <xdr:nvSpPr>
        <xdr:cNvPr id="371" name="n_3mainValue【保健センター・保健所】&#10;有形固定資産減価償却率">
          <a:extLst>
            <a:ext uri="{FF2B5EF4-FFF2-40B4-BE49-F238E27FC236}">
              <a16:creationId xmlns:a16="http://schemas.microsoft.com/office/drawing/2014/main" id="{843BD3E9-524B-43EC-8023-CA3C5CE158EF}"/>
            </a:ext>
          </a:extLst>
        </xdr:cNvPr>
        <xdr:cNvSpPr txBox="1"/>
      </xdr:nvSpPr>
      <xdr:spPr>
        <a:xfrm>
          <a:off x="13500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30497</xdr:rowOff>
    </xdr:from>
    <xdr:ext cx="405111" cy="259045"/>
    <xdr:sp macro="" textlink="">
      <xdr:nvSpPr>
        <xdr:cNvPr id="372" name="n_4mainValue【保健センター・保健所】&#10;有形固定資産減価償却率">
          <a:extLst>
            <a:ext uri="{FF2B5EF4-FFF2-40B4-BE49-F238E27FC236}">
              <a16:creationId xmlns:a16="http://schemas.microsoft.com/office/drawing/2014/main" id="{637ADF85-1040-44C3-B422-426E35A8A5D1}"/>
            </a:ext>
          </a:extLst>
        </xdr:cNvPr>
        <xdr:cNvSpPr txBox="1"/>
      </xdr:nvSpPr>
      <xdr:spPr>
        <a:xfrm>
          <a:off x="12611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3" name="正方形/長方形 372">
          <a:extLst>
            <a:ext uri="{FF2B5EF4-FFF2-40B4-BE49-F238E27FC236}">
              <a16:creationId xmlns:a16="http://schemas.microsoft.com/office/drawing/2014/main" id="{603F1686-2989-47FB-87F8-43D8FEB9A83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4" name="正方形/長方形 373">
          <a:extLst>
            <a:ext uri="{FF2B5EF4-FFF2-40B4-BE49-F238E27FC236}">
              <a16:creationId xmlns:a16="http://schemas.microsoft.com/office/drawing/2014/main" id="{07FBB13A-53D8-4816-AB16-44E9129C972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5" name="正方形/長方形 374">
          <a:extLst>
            <a:ext uri="{FF2B5EF4-FFF2-40B4-BE49-F238E27FC236}">
              <a16:creationId xmlns:a16="http://schemas.microsoft.com/office/drawing/2014/main" id="{117BCDA0-9E2E-4499-8EF4-D17576AC5AA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6" name="正方形/長方形 375">
          <a:extLst>
            <a:ext uri="{FF2B5EF4-FFF2-40B4-BE49-F238E27FC236}">
              <a16:creationId xmlns:a16="http://schemas.microsoft.com/office/drawing/2014/main" id="{2FF951D3-35CF-4987-A683-3D60125C676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7" name="正方形/長方形 376">
          <a:extLst>
            <a:ext uri="{FF2B5EF4-FFF2-40B4-BE49-F238E27FC236}">
              <a16:creationId xmlns:a16="http://schemas.microsoft.com/office/drawing/2014/main" id="{66E4646D-1C7C-4A7C-A7F6-50AC6025C14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8" name="正方形/長方形 377">
          <a:extLst>
            <a:ext uri="{FF2B5EF4-FFF2-40B4-BE49-F238E27FC236}">
              <a16:creationId xmlns:a16="http://schemas.microsoft.com/office/drawing/2014/main" id="{044BC712-4BF0-4C67-8937-B683F42A7B7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9" name="正方形/長方形 378">
          <a:extLst>
            <a:ext uri="{FF2B5EF4-FFF2-40B4-BE49-F238E27FC236}">
              <a16:creationId xmlns:a16="http://schemas.microsoft.com/office/drawing/2014/main" id="{0A329B16-61BB-4C9D-A6B5-A1CB410599B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0" name="正方形/長方形 379">
          <a:extLst>
            <a:ext uri="{FF2B5EF4-FFF2-40B4-BE49-F238E27FC236}">
              <a16:creationId xmlns:a16="http://schemas.microsoft.com/office/drawing/2014/main" id="{B16E534C-7711-4A2C-A4BA-32D6798B550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1" name="テキスト ボックス 380">
          <a:extLst>
            <a:ext uri="{FF2B5EF4-FFF2-40B4-BE49-F238E27FC236}">
              <a16:creationId xmlns:a16="http://schemas.microsoft.com/office/drawing/2014/main" id="{B1CF0D3E-6FA6-472C-B099-783D54C812D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2" name="直線コネクタ 381">
          <a:extLst>
            <a:ext uri="{FF2B5EF4-FFF2-40B4-BE49-F238E27FC236}">
              <a16:creationId xmlns:a16="http://schemas.microsoft.com/office/drawing/2014/main" id="{FD066696-8224-4A11-B276-669F4BAAE2E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83" name="直線コネクタ 382">
          <a:extLst>
            <a:ext uri="{FF2B5EF4-FFF2-40B4-BE49-F238E27FC236}">
              <a16:creationId xmlns:a16="http://schemas.microsoft.com/office/drawing/2014/main" id="{3AF77C85-E040-498A-886C-52806594A5B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4" name="テキスト ボックス 383">
          <a:extLst>
            <a:ext uri="{FF2B5EF4-FFF2-40B4-BE49-F238E27FC236}">
              <a16:creationId xmlns:a16="http://schemas.microsoft.com/office/drawing/2014/main" id="{E86092C0-E6C5-442B-8254-90DBC321E1B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5" name="直線コネクタ 384">
          <a:extLst>
            <a:ext uri="{FF2B5EF4-FFF2-40B4-BE49-F238E27FC236}">
              <a16:creationId xmlns:a16="http://schemas.microsoft.com/office/drawing/2014/main" id="{48CCADBD-B182-4C8C-BD61-7F69343B2A6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6" name="テキスト ボックス 385">
          <a:extLst>
            <a:ext uri="{FF2B5EF4-FFF2-40B4-BE49-F238E27FC236}">
              <a16:creationId xmlns:a16="http://schemas.microsoft.com/office/drawing/2014/main" id="{A83BF7E2-7A3D-4CE5-A9B4-84F9EB8637E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7" name="直線コネクタ 386">
          <a:extLst>
            <a:ext uri="{FF2B5EF4-FFF2-40B4-BE49-F238E27FC236}">
              <a16:creationId xmlns:a16="http://schemas.microsoft.com/office/drawing/2014/main" id="{F2BE466E-DF10-47C8-A3B8-F6F6BDF3F233}"/>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8" name="テキスト ボックス 387">
          <a:extLst>
            <a:ext uri="{FF2B5EF4-FFF2-40B4-BE49-F238E27FC236}">
              <a16:creationId xmlns:a16="http://schemas.microsoft.com/office/drawing/2014/main" id="{2E5804BA-BC82-4F19-B6BD-FFF0AFC0F5A8}"/>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9" name="直線コネクタ 388">
          <a:extLst>
            <a:ext uri="{FF2B5EF4-FFF2-40B4-BE49-F238E27FC236}">
              <a16:creationId xmlns:a16="http://schemas.microsoft.com/office/drawing/2014/main" id="{F676AFA8-1B65-4F0B-8082-A5BFA93DCA3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90" name="テキスト ボックス 389">
          <a:extLst>
            <a:ext uri="{FF2B5EF4-FFF2-40B4-BE49-F238E27FC236}">
              <a16:creationId xmlns:a16="http://schemas.microsoft.com/office/drawing/2014/main" id="{0A469277-BE4C-473D-BB4A-652F1A35DB0A}"/>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1" name="直線コネクタ 390">
          <a:extLst>
            <a:ext uri="{FF2B5EF4-FFF2-40B4-BE49-F238E27FC236}">
              <a16:creationId xmlns:a16="http://schemas.microsoft.com/office/drawing/2014/main" id="{55475417-E776-4CD5-AFF0-CE0ECAE2A86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2" name="テキスト ボックス 391">
          <a:extLst>
            <a:ext uri="{FF2B5EF4-FFF2-40B4-BE49-F238E27FC236}">
              <a16:creationId xmlns:a16="http://schemas.microsoft.com/office/drawing/2014/main" id="{489E95BD-88C9-4267-A694-7E769AEC45A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3" name="【保健センター・保健所】&#10;一人当たり面積グラフ枠">
          <a:extLst>
            <a:ext uri="{FF2B5EF4-FFF2-40B4-BE49-F238E27FC236}">
              <a16:creationId xmlns:a16="http://schemas.microsoft.com/office/drawing/2014/main" id="{17C2CF03-12E5-46BE-A051-A17BE7D5EEE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394" name="直線コネクタ 393">
          <a:extLst>
            <a:ext uri="{FF2B5EF4-FFF2-40B4-BE49-F238E27FC236}">
              <a16:creationId xmlns:a16="http://schemas.microsoft.com/office/drawing/2014/main" id="{57AA4726-DEE3-4401-9796-95D5B8AC50C3}"/>
            </a:ext>
          </a:extLst>
        </xdr:cNvPr>
        <xdr:cNvCxnSpPr/>
      </xdr:nvCxnSpPr>
      <xdr:spPr>
        <a:xfrm flipV="1">
          <a:off x="22160864" y="954176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395" name="【保健センター・保健所】&#10;一人当たり面積最小値テキスト">
          <a:extLst>
            <a:ext uri="{FF2B5EF4-FFF2-40B4-BE49-F238E27FC236}">
              <a16:creationId xmlns:a16="http://schemas.microsoft.com/office/drawing/2014/main" id="{D6F1AEA1-9D8C-42C8-AD54-73250021C6AD}"/>
            </a:ext>
          </a:extLst>
        </xdr:cNvPr>
        <xdr:cNvSpPr txBox="1"/>
      </xdr:nvSpPr>
      <xdr:spPr>
        <a:xfrm>
          <a:off x="2219960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396" name="直線コネクタ 395">
          <a:extLst>
            <a:ext uri="{FF2B5EF4-FFF2-40B4-BE49-F238E27FC236}">
              <a16:creationId xmlns:a16="http://schemas.microsoft.com/office/drawing/2014/main" id="{6A6FB917-1AD1-45DE-A0FA-B23FAF9DE2B1}"/>
            </a:ext>
          </a:extLst>
        </xdr:cNvPr>
        <xdr:cNvCxnSpPr/>
      </xdr:nvCxnSpPr>
      <xdr:spPr>
        <a:xfrm>
          <a:off x="22072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397" name="【保健センター・保健所】&#10;一人当たり面積最大値テキスト">
          <a:extLst>
            <a:ext uri="{FF2B5EF4-FFF2-40B4-BE49-F238E27FC236}">
              <a16:creationId xmlns:a16="http://schemas.microsoft.com/office/drawing/2014/main" id="{AA406815-BEE3-4695-8D1C-62AD60A61903}"/>
            </a:ext>
          </a:extLst>
        </xdr:cNvPr>
        <xdr:cNvSpPr txBox="1"/>
      </xdr:nvSpPr>
      <xdr:spPr>
        <a:xfrm>
          <a:off x="22199600" y="931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398" name="直線コネクタ 397">
          <a:extLst>
            <a:ext uri="{FF2B5EF4-FFF2-40B4-BE49-F238E27FC236}">
              <a16:creationId xmlns:a16="http://schemas.microsoft.com/office/drawing/2014/main" id="{77BC54D1-4681-4765-A5C4-051A8DA1DCBC}"/>
            </a:ext>
          </a:extLst>
        </xdr:cNvPr>
        <xdr:cNvCxnSpPr/>
      </xdr:nvCxnSpPr>
      <xdr:spPr>
        <a:xfrm>
          <a:off x="22072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399" name="【保健センター・保健所】&#10;一人当たり面積平均値テキスト">
          <a:extLst>
            <a:ext uri="{FF2B5EF4-FFF2-40B4-BE49-F238E27FC236}">
              <a16:creationId xmlns:a16="http://schemas.microsoft.com/office/drawing/2014/main" id="{892C9C87-48EE-43E2-AB5F-771803F5CC0F}"/>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400" name="フローチャート: 判断 399">
          <a:extLst>
            <a:ext uri="{FF2B5EF4-FFF2-40B4-BE49-F238E27FC236}">
              <a16:creationId xmlns:a16="http://schemas.microsoft.com/office/drawing/2014/main" id="{C1566406-4D2B-48F7-B3D3-F5F3CE4043E1}"/>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58928</xdr:rowOff>
    </xdr:from>
    <xdr:to>
      <xdr:col>112</xdr:col>
      <xdr:colOff>38100</xdr:colOff>
      <xdr:row>61</xdr:row>
      <xdr:rowOff>160528</xdr:rowOff>
    </xdr:to>
    <xdr:sp macro="" textlink="">
      <xdr:nvSpPr>
        <xdr:cNvPr id="401" name="フローチャート: 判断 400">
          <a:extLst>
            <a:ext uri="{FF2B5EF4-FFF2-40B4-BE49-F238E27FC236}">
              <a16:creationId xmlns:a16="http://schemas.microsoft.com/office/drawing/2014/main" id="{5E071F20-26AA-474D-9BEB-6AA2A68691C1}"/>
            </a:ext>
          </a:extLst>
        </xdr:cNvPr>
        <xdr:cNvSpPr/>
      </xdr:nvSpPr>
      <xdr:spPr>
        <a:xfrm>
          <a:off x="212725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33782</xdr:rowOff>
    </xdr:from>
    <xdr:to>
      <xdr:col>107</xdr:col>
      <xdr:colOff>101600</xdr:colOff>
      <xdr:row>61</xdr:row>
      <xdr:rowOff>135382</xdr:rowOff>
    </xdr:to>
    <xdr:sp macro="" textlink="">
      <xdr:nvSpPr>
        <xdr:cNvPr id="402" name="フローチャート: 判断 401">
          <a:extLst>
            <a:ext uri="{FF2B5EF4-FFF2-40B4-BE49-F238E27FC236}">
              <a16:creationId xmlns:a16="http://schemas.microsoft.com/office/drawing/2014/main" id="{C6D9C63E-CFE2-4AD5-BD80-67457DE51246}"/>
            </a:ext>
          </a:extLst>
        </xdr:cNvPr>
        <xdr:cNvSpPr/>
      </xdr:nvSpPr>
      <xdr:spPr>
        <a:xfrm>
          <a:off x="20383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24638</xdr:rowOff>
    </xdr:from>
    <xdr:to>
      <xdr:col>102</xdr:col>
      <xdr:colOff>165100</xdr:colOff>
      <xdr:row>61</xdr:row>
      <xdr:rowOff>126238</xdr:rowOff>
    </xdr:to>
    <xdr:sp macro="" textlink="">
      <xdr:nvSpPr>
        <xdr:cNvPr id="403" name="フローチャート: 判断 402">
          <a:extLst>
            <a:ext uri="{FF2B5EF4-FFF2-40B4-BE49-F238E27FC236}">
              <a16:creationId xmlns:a16="http://schemas.microsoft.com/office/drawing/2014/main" id="{7757A7C7-521E-479B-AABA-7C806B221C52}"/>
            </a:ext>
          </a:extLst>
        </xdr:cNvPr>
        <xdr:cNvSpPr/>
      </xdr:nvSpPr>
      <xdr:spPr>
        <a:xfrm>
          <a:off x="19494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26924</xdr:rowOff>
    </xdr:from>
    <xdr:to>
      <xdr:col>98</xdr:col>
      <xdr:colOff>38100</xdr:colOff>
      <xdr:row>61</xdr:row>
      <xdr:rowOff>128524</xdr:rowOff>
    </xdr:to>
    <xdr:sp macro="" textlink="">
      <xdr:nvSpPr>
        <xdr:cNvPr id="404" name="フローチャート: 判断 403">
          <a:extLst>
            <a:ext uri="{FF2B5EF4-FFF2-40B4-BE49-F238E27FC236}">
              <a16:creationId xmlns:a16="http://schemas.microsoft.com/office/drawing/2014/main" id="{2A3E305F-3A90-4A8F-95CC-5B63D9B67E92}"/>
            </a:ext>
          </a:extLst>
        </xdr:cNvPr>
        <xdr:cNvSpPr/>
      </xdr:nvSpPr>
      <xdr:spPr>
        <a:xfrm>
          <a:off x="18605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C0EC06EC-2804-4D9E-B56D-C697CAB4427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06D7F98D-9153-4416-AF5C-0F8B00ADFD5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96299A93-6273-4481-ADC8-5618D31D11A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0781D2AD-9108-4B47-8738-76051E2CEA6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6D422D14-10B7-4626-AB11-59DABA2B502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138938</xdr:rowOff>
    </xdr:from>
    <xdr:to>
      <xdr:col>116</xdr:col>
      <xdr:colOff>114300</xdr:colOff>
      <xdr:row>62</xdr:row>
      <xdr:rowOff>69088</xdr:rowOff>
    </xdr:to>
    <xdr:sp macro="" textlink="">
      <xdr:nvSpPr>
        <xdr:cNvPr id="410" name="楕円 409">
          <a:extLst>
            <a:ext uri="{FF2B5EF4-FFF2-40B4-BE49-F238E27FC236}">
              <a16:creationId xmlns:a16="http://schemas.microsoft.com/office/drawing/2014/main" id="{5AC11BE1-6DA1-4C3B-9431-497851D01781}"/>
            </a:ext>
          </a:extLst>
        </xdr:cNvPr>
        <xdr:cNvSpPr/>
      </xdr:nvSpPr>
      <xdr:spPr>
        <a:xfrm>
          <a:off x="221107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117365</xdr:rowOff>
    </xdr:from>
    <xdr:ext cx="469744" cy="259045"/>
    <xdr:sp macro="" textlink="">
      <xdr:nvSpPr>
        <xdr:cNvPr id="411" name="【保健センター・保健所】&#10;一人当たり面積該当値テキスト">
          <a:extLst>
            <a:ext uri="{FF2B5EF4-FFF2-40B4-BE49-F238E27FC236}">
              <a16:creationId xmlns:a16="http://schemas.microsoft.com/office/drawing/2014/main" id="{6BA981B1-FA20-4861-910A-11B68816D67B}"/>
            </a:ext>
          </a:extLst>
        </xdr:cNvPr>
        <xdr:cNvSpPr txBox="1"/>
      </xdr:nvSpPr>
      <xdr:spPr>
        <a:xfrm>
          <a:off x="22199600" y="1057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150368</xdr:rowOff>
    </xdr:from>
    <xdr:to>
      <xdr:col>112</xdr:col>
      <xdr:colOff>38100</xdr:colOff>
      <xdr:row>62</xdr:row>
      <xdr:rowOff>80518</xdr:rowOff>
    </xdr:to>
    <xdr:sp macro="" textlink="">
      <xdr:nvSpPr>
        <xdr:cNvPr id="412" name="楕円 411">
          <a:extLst>
            <a:ext uri="{FF2B5EF4-FFF2-40B4-BE49-F238E27FC236}">
              <a16:creationId xmlns:a16="http://schemas.microsoft.com/office/drawing/2014/main" id="{8E59BD92-A215-4D08-A54F-9D79BB6A61C3}"/>
            </a:ext>
          </a:extLst>
        </xdr:cNvPr>
        <xdr:cNvSpPr/>
      </xdr:nvSpPr>
      <xdr:spPr>
        <a:xfrm>
          <a:off x="21272500" y="1060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18288</xdr:rowOff>
    </xdr:from>
    <xdr:to>
      <xdr:col>116</xdr:col>
      <xdr:colOff>63500</xdr:colOff>
      <xdr:row>62</xdr:row>
      <xdr:rowOff>29718</xdr:rowOff>
    </xdr:to>
    <xdr:cxnSp macro="">
      <xdr:nvCxnSpPr>
        <xdr:cNvPr id="413" name="直線コネクタ 412">
          <a:extLst>
            <a:ext uri="{FF2B5EF4-FFF2-40B4-BE49-F238E27FC236}">
              <a16:creationId xmlns:a16="http://schemas.microsoft.com/office/drawing/2014/main" id="{5F2C627B-F6FC-4925-AA71-E7557D3BF1FF}"/>
            </a:ext>
          </a:extLst>
        </xdr:cNvPr>
        <xdr:cNvCxnSpPr/>
      </xdr:nvCxnSpPr>
      <xdr:spPr>
        <a:xfrm flipV="1">
          <a:off x="21323300" y="1064818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159512</xdr:rowOff>
    </xdr:from>
    <xdr:to>
      <xdr:col>107</xdr:col>
      <xdr:colOff>101600</xdr:colOff>
      <xdr:row>62</xdr:row>
      <xdr:rowOff>89662</xdr:rowOff>
    </xdr:to>
    <xdr:sp macro="" textlink="">
      <xdr:nvSpPr>
        <xdr:cNvPr id="414" name="楕円 413">
          <a:extLst>
            <a:ext uri="{FF2B5EF4-FFF2-40B4-BE49-F238E27FC236}">
              <a16:creationId xmlns:a16="http://schemas.microsoft.com/office/drawing/2014/main" id="{04074249-5300-465A-AD97-EAED1D124275}"/>
            </a:ext>
          </a:extLst>
        </xdr:cNvPr>
        <xdr:cNvSpPr/>
      </xdr:nvSpPr>
      <xdr:spPr>
        <a:xfrm>
          <a:off x="20383500" y="106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29718</xdr:rowOff>
    </xdr:from>
    <xdr:to>
      <xdr:col>111</xdr:col>
      <xdr:colOff>177800</xdr:colOff>
      <xdr:row>62</xdr:row>
      <xdr:rowOff>38862</xdr:rowOff>
    </xdr:to>
    <xdr:cxnSp macro="">
      <xdr:nvCxnSpPr>
        <xdr:cNvPr id="415" name="直線コネクタ 414">
          <a:extLst>
            <a:ext uri="{FF2B5EF4-FFF2-40B4-BE49-F238E27FC236}">
              <a16:creationId xmlns:a16="http://schemas.microsoft.com/office/drawing/2014/main" id="{DE9E8743-9BBD-49F4-8197-58678FAFD642}"/>
            </a:ext>
          </a:extLst>
        </xdr:cNvPr>
        <xdr:cNvCxnSpPr/>
      </xdr:nvCxnSpPr>
      <xdr:spPr>
        <a:xfrm flipV="1">
          <a:off x="20434300" y="1065961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166370</xdr:rowOff>
    </xdr:from>
    <xdr:to>
      <xdr:col>102</xdr:col>
      <xdr:colOff>165100</xdr:colOff>
      <xdr:row>62</xdr:row>
      <xdr:rowOff>96520</xdr:rowOff>
    </xdr:to>
    <xdr:sp macro="" textlink="">
      <xdr:nvSpPr>
        <xdr:cNvPr id="416" name="楕円 415">
          <a:extLst>
            <a:ext uri="{FF2B5EF4-FFF2-40B4-BE49-F238E27FC236}">
              <a16:creationId xmlns:a16="http://schemas.microsoft.com/office/drawing/2014/main" id="{9E8A2C57-53BA-4B7E-A492-ABE44826F0E0}"/>
            </a:ext>
          </a:extLst>
        </xdr:cNvPr>
        <xdr:cNvSpPr/>
      </xdr:nvSpPr>
      <xdr:spPr>
        <a:xfrm>
          <a:off x="19494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38862</xdr:rowOff>
    </xdr:from>
    <xdr:to>
      <xdr:col>107</xdr:col>
      <xdr:colOff>50800</xdr:colOff>
      <xdr:row>62</xdr:row>
      <xdr:rowOff>45720</xdr:rowOff>
    </xdr:to>
    <xdr:cxnSp macro="">
      <xdr:nvCxnSpPr>
        <xdr:cNvPr id="417" name="直線コネクタ 416">
          <a:extLst>
            <a:ext uri="{FF2B5EF4-FFF2-40B4-BE49-F238E27FC236}">
              <a16:creationId xmlns:a16="http://schemas.microsoft.com/office/drawing/2014/main" id="{D4E683EC-1146-45BB-B441-BAFB9952922B}"/>
            </a:ext>
          </a:extLst>
        </xdr:cNvPr>
        <xdr:cNvCxnSpPr/>
      </xdr:nvCxnSpPr>
      <xdr:spPr>
        <a:xfrm flipV="1">
          <a:off x="19545300" y="1066876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4064</xdr:rowOff>
    </xdr:from>
    <xdr:to>
      <xdr:col>98</xdr:col>
      <xdr:colOff>38100</xdr:colOff>
      <xdr:row>62</xdr:row>
      <xdr:rowOff>105664</xdr:rowOff>
    </xdr:to>
    <xdr:sp macro="" textlink="">
      <xdr:nvSpPr>
        <xdr:cNvPr id="418" name="楕円 417">
          <a:extLst>
            <a:ext uri="{FF2B5EF4-FFF2-40B4-BE49-F238E27FC236}">
              <a16:creationId xmlns:a16="http://schemas.microsoft.com/office/drawing/2014/main" id="{5A6AEC53-0C62-4404-9BEA-6D31A17F6727}"/>
            </a:ext>
          </a:extLst>
        </xdr:cNvPr>
        <xdr:cNvSpPr/>
      </xdr:nvSpPr>
      <xdr:spPr>
        <a:xfrm>
          <a:off x="18605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45720</xdr:rowOff>
    </xdr:from>
    <xdr:to>
      <xdr:col>102</xdr:col>
      <xdr:colOff>114300</xdr:colOff>
      <xdr:row>62</xdr:row>
      <xdr:rowOff>54864</xdr:rowOff>
    </xdr:to>
    <xdr:cxnSp macro="">
      <xdr:nvCxnSpPr>
        <xdr:cNvPr id="419" name="直線コネクタ 418">
          <a:extLst>
            <a:ext uri="{FF2B5EF4-FFF2-40B4-BE49-F238E27FC236}">
              <a16:creationId xmlns:a16="http://schemas.microsoft.com/office/drawing/2014/main" id="{FF24DAAC-D7F3-46BF-938E-745A51032EA9}"/>
            </a:ext>
          </a:extLst>
        </xdr:cNvPr>
        <xdr:cNvCxnSpPr/>
      </xdr:nvCxnSpPr>
      <xdr:spPr>
        <a:xfrm flipV="1">
          <a:off x="18656300" y="10675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5605</xdr:rowOff>
    </xdr:from>
    <xdr:ext cx="469744" cy="259045"/>
    <xdr:sp macro="" textlink="">
      <xdr:nvSpPr>
        <xdr:cNvPr id="420" name="n_1aveValue【保健センター・保健所】&#10;一人当たり面積">
          <a:extLst>
            <a:ext uri="{FF2B5EF4-FFF2-40B4-BE49-F238E27FC236}">
              <a16:creationId xmlns:a16="http://schemas.microsoft.com/office/drawing/2014/main" id="{736D4E3B-A374-4F7E-8AE3-207F1F2DE9A7}"/>
            </a:ext>
          </a:extLst>
        </xdr:cNvPr>
        <xdr:cNvSpPr txBox="1"/>
      </xdr:nvSpPr>
      <xdr:spPr>
        <a:xfrm>
          <a:off x="21075727" y="1029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151909</xdr:rowOff>
    </xdr:from>
    <xdr:ext cx="469744" cy="259045"/>
    <xdr:sp macro="" textlink="">
      <xdr:nvSpPr>
        <xdr:cNvPr id="421" name="n_2aveValue【保健センター・保健所】&#10;一人当たり面積">
          <a:extLst>
            <a:ext uri="{FF2B5EF4-FFF2-40B4-BE49-F238E27FC236}">
              <a16:creationId xmlns:a16="http://schemas.microsoft.com/office/drawing/2014/main" id="{D9ADC8C4-C3A3-4814-8585-A6CC8B74CD89}"/>
            </a:ext>
          </a:extLst>
        </xdr:cNvPr>
        <xdr:cNvSpPr txBox="1"/>
      </xdr:nvSpPr>
      <xdr:spPr>
        <a:xfrm>
          <a:off x="201994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142765</xdr:rowOff>
    </xdr:from>
    <xdr:ext cx="469744" cy="259045"/>
    <xdr:sp macro="" textlink="">
      <xdr:nvSpPr>
        <xdr:cNvPr id="422" name="n_3aveValue【保健センター・保健所】&#10;一人当たり面積">
          <a:extLst>
            <a:ext uri="{FF2B5EF4-FFF2-40B4-BE49-F238E27FC236}">
              <a16:creationId xmlns:a16="http://schemas.microsoft.com/office/drawing/2014/main" id="{33D2ABD3-BE17-47FF-BD21-6E5F942986A3}"/>
            </a:ext>
          </a:extLst>
        </xdr:cNvPr>
        <xdr:cNvSpPr txBox="1"/>
      </xdr:nvSpPr>
      <xdr:spPr>
        <a:xfrm>
          <a:off x="19310427" y="1025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145051</xdr:rowOff>
    </xdr:from>
    <xdr:ext cx="469744" cy="259045"/>
    <xdr:sp macro="" textlink="">
      <xdr:nvSpPr>
        <xdr:cNvPr id="423" name="n_4aveValue【保健センター・保健所】&#10;一人当たり面積">
          <a:extLst>
            <a:ext uri="{FF2B5EF4-FFF2-40B4-BE49-F238E27FC236}">
              <a16:creationId xmlns:a16="http://schemas.microsoft.com/office/drawing/2014/main" id="{77B1B8E1-AC3D-47AB-9AB0-9D0F8E171443}"/>
            </a:ext>
          </a:extLst>
        </xdr:cNvPr>
        <xdr:cNvSpPr txBox="1"/>
      </xdr:nvSpPr>
      <xdr:spPr>
        <a:xfrm>
          <a:off x="18421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71645</xdr:rowOff>
    </xdr:from>
    <xdr:ext cx="469744" cy="259045"/>
    <xdr:sp macro="" textlink="">
      <xdr:nvSpPr>
        <xdr:cNvPr id="424" name="n_1mainValue【保健センター・保健所】&#10;一人当たり面積">
          <a:extLst>
            <a:ext uri="{FF2B5EF4-FFF2-40B4-BE49-F238E27FC236}">
              <a16:creationId xmlns:a16="http://schemas.microsoft.com/office/drawing/2014/main" id="{4432287C-7C88-4511-9CAC-01F643B5A18A}"/>
            </a:ext>
          </a:extLst>
        </xdr:cNvPr>
        <xdr:cNvSpPr txBox="1"/>
      </xdr:nvSpPr>
      <xdr:spPr>
        <a:xfrm>
          <a:off x="21075727" y="1070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80789</xdr:rowOff>
    </xdr:from>
    <xdr:ext cx="469744" cy="259045"/>
    <xdr:sp macro="" textlink="">
      <xdr:nvSpPr>
        <xdr:cNvPr id="425" name="n_2mainValue【保健センター・保健所】&#10;一人当たり面積">
          <a:extLst>
            <a:ext uri="{FF2B5EF4-FFF2-40B4-BE49-F238E27FC236}">
              <a16:creationId xmlns:a16="http://schemas.microsoft.com/office/drawing/2014/main" id="{5757E34B-88E8-4EA9-8126-136B57334E7B}"/>
            </a:ext>
          </a:extLst>
        </xdr:cNvPr>
        <xdr:cNvSpPr txBox="1"/>
      </xdr:nvSpPr>
      <xdr:spPr>
        <a:xfrm>
          <a:off x="20199427" y="1071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87647</xdr:rowOff>
    </xdr:from>
    <xdr:ext cx="469744" cy="259045"/>
    <xdr:sp macro="" textlink="">
      <xdr:nvSpPr>
        <xdr:cNvPr id="426" name="n_3mainValue【保健センター・保健所】&#10;一人当たり面積">
          <a:extLst>
            <a:ext uri="{FF2B5EF4-FFF2-40B4-BE49-F238E27FC236}">
              <a16:creationId xmlns:a16="http://schemas.microsoft.com/office/drawing/2014/main" id="{1C719A52-772C-4173-B520-F9293BE5F4E0}"/>
            </a:ext>
          </a:extLst>
        </xdr:cNvPr>
        <xdr:cNvSpPr txBox="1"/>
      </xdr:nvSpPr>
      <xdr:spPr>
        <a:xfrm>
          <a:off x="19310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96791</xdr:rowOff>
    </xdr:from>
    <xdr:ext cx="469744" cy="259045"/>
    <xdr:sp macro="" textlink="">
      <xdr:nvSpPr>
        <xdr:cNvPr id="427" name="n_4mainValue【保健センター・保健所】&#10;一人当たり面積">
          <a:extLst>
            <a:ext uri="{FF2B5EF4-FFF2-40B4-BE49-F238E27FC236}">
              <a16:creationId xmlns:a16="http://schemas.microsoft.com/office/drawing/2014/main" id="{3CE8951A-8822-4FC9-AC1D-C9DA7CE15644}"/>
            </a:ext>
          </a:extLst>
        </xdr:cNvPr>
        <xdr:cNvSpPr txBox="1"/>
      </xdr:nvSpPr>
      <xdr:spPr>
        <a:xfrm>
          <a:off x="184214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8" name="正方形/長方形 427">
          <a:extLst>
            <a:ext uri="{FF2B5EF4-FFF2-40B4-BE49-F238E27FC236}">
              <a16:creationId xmlns:a16="http://schemas.microsoft.com/office/drawing/2014/main" id="{8849ED90-7122-4ABB-A3DF-B11E5413F5A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9" name="正方形/長方形 428">
          <a:extLst>
            <a:ext uri="{FF2B5EF4-FFF2-40B4-BE49-F238E27FC236}">
              <a16:creationId xmlns:a16="http://schemas.microsoft.com/office/drawing/2014/main" id="{8F1CBE7C-1223-4C46-86FC-F380A08854B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0" name="正方形/長方形 429">
          <a:extLst>
            <a:ext uri="{FF2B5EF4-FFF2-40B4-BE49-F238E27FC236}">
              <a16:creationId xmlns:a16="http://schemas.microsoft.com/office/drawing/2014/main" id="{02FE96CB-A197-4539-99A1-70EC7C92DA0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1" name="正方形/長方形 430">
          <a:extLst>
            <a:ext uri="{FF2B5EF4-FFF2-40B4-BE49-F238E27FC236}">
              <a16:creationId xmlns:a16="http://schemas.microsoft.com/office/drawing/2014/main" id="{B8B73355-909C-4655-AD6D-42F8367BCCA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2" name="正方形/長方形 431">
          <a:extLst>
            <a:ext uri="{FF2B5EF4-FFF2-40B4-BE49-F238E27FC236}">
              <a16:creationId xmlns:a16="http://schemas.microsoft.com/office/drawing/2014/main" id="{A70C8AEB-D5E8-4FA7-A79E-A95822B89F2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3" name="正方形/長方形 432">
          <a:extLst>
            <a:ext uri="{FF2B5EF4-FFF2-40B4-BE49-F238E27FC236}">
              <a16:creationId xmlns:a16="http://schemas.microsoft.com/office/drawing/2014/main" id="{69C667FA-1475-411E-8747-9D79DB45F9E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4" name="正方形/長方形 433">
          <a:extLst>
            <a:ext uri="{FF2B5EF4-FFF2-40B4-BE49-F238E27FC236}">
              <a16:creationId xmlns:a16="http://schemas.microsoft.com/office/drawing/2014/main" id="{DAF58696-0F80-40DA-A352-9780DE816F2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5" name="正方形/長方形 434">
          <a:extLst>
            <a:ext uri="{FF2B5EF4-FFF2-40B4-BE49-F238E27FC236}">
              <a16:creationId xmlns:a16="http://schemas.microsoft.com/office/drawing/2014/main" id="{DC5EB1C7-41C3-49F0-9497-D2AF869B3E8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6" name="テキスト ボックス 435">
          <a:extLst>
            <a:ext uri="{FF2B5EF4-FFF2-40B4-BE49-F238E27FC236}">
              <a16:creationId xmlns:a16="http://schemas.microsoft.com/office/drawing/2014/main" id="{18FE98A2-E0B9-4D4C-80D3-9FE3024DD3A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7" name="直線コネクタ 436">
          <a:extLst>
            <a:ext uri="{FF2B5EF4-FFF2-40B4-BE49-F238E27FC236}">
              <a16:creationId xmlns:a16="http://schemas.microsoft.com/office/drawing/2014/main" id="{6EF08732-9B3E-4F35-9499-895421C8806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8" name="テキスト ボックス 437">
          <a:extLst>
            <a:ext uri="{FF2B5EF4-FFF2-40B4-BE49-F238E27FC236}">
              <a16:creationId xmlns:a16="http://schemas.microsoft.com/office/drawing/2014/main" id="{0B9641B5-33BE-4C5C-AE3B-CB751C8DE85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9" name="直線コネクタ 438">
          <a:extLst>
            <a:ext uri="{FF2B5EF4-FFF2-40B4-BE49-F238E27FC236}">
              <a16:creationId xmlns:a16="http://schemas.microsoft.com/office/drawing/2014/main" id="{1074E681-811F-4079-8773-5A4F9AA56C8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40" name="テキスト ボックス 439">
          <a:extLst>
            <a:ext uri="{FF2B5EF4-FFF2-40B4-BE49-F238E27FC236}">
              <a16:creationId xmlns:a16="http://schemas.microsoft.com/office/drawing/2014/main" id="{C80B195A-3D4F-4CCD-8513-EDD719A0E2B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1" name="直線コネクタ 440">
          <a:extLst>
            <a:ext uri="{FF2B5EF4-FFF2-40B4-BE49-F238E27FC236}">
              <a16:creationId xmlns:a16="http://schemas.microsoft.com/office/drawing/2014/main" id="{FD0D9C33-3FE5-4C2F-9DCE-FA777A67B0E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2" name="テキスト ボックス 441">
          <a:extLst>
            <a:ext uri="{FF2B5EF4-FFF2-40B4-BE49-F238E27FC236}">
              <a16:creationId xmlns:a16="http://schemas.microsoft.com/office/drawing/2014/main" id="{76019934-9A05-472A-A4A9-FE0BFE36BA6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3" name="直線コネクタ 442">
          <a:extLst>
            <a:ext uri="{FF2B5EF4-FFF2-40B4-BE49-F238E27FC236}">
              <a16:creationId xmlns:a16="http://schemas.microsoft.com/office/drawing/2014/main" id="{41539C3F-CB2A-4857-9C08-800DAABAB58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4" name="テキスト ボックス 443">
          <a:extLst>
            <a:ext uri="{FF2B5EF4-FFF2-40B4-BE49-F238E27FC236}">
              <a16:creationId xmlns:a16="http://schemas.microsoft.com/office/drawing/2014/main" id="{14072CD8-658B-4779-9765-4C1C42EADB9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5" name="直線コネクタ 444">
          <a:extLst>
            <a:ext uri="{FF2B5EF4-FFF2-40B4-BE49-F238E27FC236}">
              <a16:creationId xmlns:a16="http://schemas.microsoft.com/office/drawing/2014/main" id="{CCEB904F-DAB0-4EB4-B39A-52ACF82DFAA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6" name="テキスト ボックス 445">
          <a:extLst>
            <a:ext uri="{FF2B5EF4-FFF2-40B4-BE49-F238E27FC236}">
              <a16:creationId xmlns:a16="http://schemas.microsoft.com/office/drawing/2014/main" id="{F807E8F6-7013-491F-963B-06CC2E9B3AE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7" name="直線コネクタ 446">
          <a:extLst>
            <a:ext uri="{FF2B5EF4-FFF2-40B4-BE49-F238E27FC236}">
              <a16:creationId xmlns:a16="http://schemas.microsoft.com/office/drawing/2014/main" id="{B316BA8F-496E-41C3-8E5E-04312D54672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8" name="テキスト ボックス 447">
          <a:extLst>
            <a:ext uri="{FF2B5EF4-FFF2-40B4-BE49-F238E27FC236}">
              <a16:creationId xmlns:a16="http://schemas.microsoft.com/office/drawing/2014/main" id="{0D93B06A-9C2E-4885-940B-C22099A7C1F3}"/>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9" name="直線コネクタ 448">
          <a:extLst>
            <a:ext uri="{FF2B5EF4-FFF2-40B4-BE49-F238E27FC236}">
              <a16:creationId xmlns:a16="http://schemas.microsoft.com/office/drawing/2014/main" id="{1CE62768-D0D3-434F-B7AA-9E8BD807353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50" name="テキスト ボックス 449">
          <a:extLst>
            <a:ext uri="{FF2B5EF4-FFF2-40B4-BE49-F238E27FC236}">
              <a16:creationId xmlns:a16="http://schemas.microsoft.com/office/drawing/2014/main" id="{E62A8E7A-42C5-4AFE-8CB7-5066B9208938}"/>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1" name="【消防施設】&#10;有形固定資産減価償却率グラフ枠">
          <a:extLst>
            <a:ext uri="{FF2B5EF4-FFF2-40B4-BE49-F238E27FC236}">
              <a16:creationId xmlns:a16="http://schemas.microsoft.com/office/drawing/2014/main" id="{7790D1A7-00BF-4CDF-8824-025D078470B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452" name="直線コネクタ 451">
          <a:extLst>
            <a:ext uri="{FF2B5EF4-FFF2-40B4-BE49-F238E27FC236}">
              <a16:creationId xmlns:a16="http://schemas.microsoft.com/office/drawing/2014/main" id="{997D7356-7A8C-42AC-8E69-8E35C4ADD185}"/>
            </a:ext>
          </a:extLst>
        </xdr:cNvPr>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453" name="【消防施設】&#10;有形固定資産減価償却率最小値テキスト">
          <a:extLst>
            <a:ext uri="{FF2B5EF4-FFF2-40B4-BE49-F238E27FC236}">
              <a16:creationId xmlns:a16="http://schemas.microsoft.com/office/drawing/2014/main" id="{E6695B91-F2BE-4E6E-962E-DA5BE3ED8F17}"/>
            </a:ext>
          </a:extLst>
        </xdr:cNvPr>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454" name="直線コネクタ 453">
          <a:extLst>
            <a:ext uri="{FF2B5EF4-FFF2-40B4-BE49-F238E27FC236}">
              <a16:creationId xmlns:a16="http://schemas.microsoft.com/office/drawing/2014/main" id="{3E45FD5E-8921-4038-B5F2-68BCD0A1D39E}"/>
            </a:ext>
          </a:extLst>
        </xdr:cNvPr>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455" name="【消防施設】&#10;有形固定資産減価償却率最大値テキスト">
          <a:extLst>
            <a:ext uri="{FF2B5EF4-FFF2-40B4-BE49-F238E27FC236}">
              <a16:creationId xmlns:a16="http://schemas.microsoft.com/office/drawing/2014/main" id="{A5179F72-1A38-4F6D-A205-B7EA99543BAF}"/>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456" name="直線コネクタ 455">
          <a:extLst>
            <a:ext uri="{FF2B5EF4-FFF2-40B4-BE49-F238E27FC236}">
              <a16:creationId xmlns:a16="http://schemas.microsoft.com/office/drawing/2014/main" id="{46FAED31-E117-44E5-BF62-F65239A56A68}"/>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457" name="【消防施設】&#10;有形固定資産減価償却率平均値テキスト">
          <a:extLst>
            <a:ext uri="{FF2B5EF4-FFF2-40B4-BE49-F238E27FC236}">
              <a16:creationId xmlns:a16="http://schemas.microsoft.com/office/drawing/2014/main" id="{3D12F010-A059-4675-B13B-64CAAD693176}"/>
            </a:ext>
          </a:extLst>
        </xdr:cNvPr>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458" name="フローチャート: 判断 457">
          <a:extLst>
            <a:ext uri="{FF2B5EF4-FFF2-40B4-BE49-F238E27FC236}">
              <a16:creationId xmlns:a16="http://schemas.microsoft.com/office/drawing/2014/main" id="{E773FA6C-8E4C-4FBA-913E-17DDF5939631}"/>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459" name="フローチャート: 判断 458">
          <a:extLst>
            <a:ext uri="{FF2B5EF4-FFF2-40B4-BE49-F238E27FC236}">
              <a16:creationId xmlns:a16="http://schemas.microsoft.com/office/drawing/2014/main" id="{A24485C0-48C1-4C25-8AC5-B6CD3C3DE04E}"/>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460" name="フローチャート: 判断 459">
          <a:extLst>
            <a:ext uri="{FF2B5EF4-FFF2-40B4-BE49-F238E27FC236}">
              <a16:creationId xmlns:a16="http://schemas.microsoft.com/office/drawing/2014/main" id="{1C984DE7-6F3A-4606-B22A-5AEAB77C2A93}"/>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461" name="フローチャート: 判断 460">
          <a:extLst>
            <a:ext uri="{FF2B5EF4-FFF2-40B4-BE49-F238E27FC236}">
              <a16:creationId xmlns:a16="http://schemas.microsoft.com/office/drawing/2014/main" id="{278FAE15-82B5-47A3-8639-BD51BB6E8160}"/>
            </a:ext>
          </a:extLst>
        </xdr:cNvPr>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462" name="フローチャート: 判断 461">
          <a:extLst>
            <a:ext uri="{FF2B5EF4-FFF2-40B4-BE49-F238E27FC236}">
              <a16:creationId xmlns:a16="http://schemas.microsoft.com/office/drawing/2014/main" id="{0D6467A0-6BB3-465B-B85D-010A9D7B8052}"/>
            </a:ext>
          </a:extLst>
        </xdr:cNvPr>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9C82B986-F1B8-423F-95B1-4AE0C71DD11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44E1052E-11D3-42DD-A703-78846880EEC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1A236A9E-A888-4E8D-B3BF-ECB933CA23B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8FFD7788-1F6C-4E76-A69E-9428AFE2071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BA0112FD-9F15-4BCA-89AC-F6EEE637301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53975</xdr:rowOff>
    </xdr:from>
    <xdr:to>
      <xdr:col>85</xdr:col>
      <xdr:colOff>177800</xdr:colOff>
      <xdr:row>85</xdr:row>
      <xdr:rowOff>155575</xdr:rowOff>
    </xdr:to>
    <xdr:sp macro="" textlink="">
      <xdr:nvSpPr>
        <xdr:cNvPr id="468" name="楕円 467">
          <a:extLst>
            <a:ext uri="{FF2B5EF4-FFF2-40B4-BE49-F238E27FC236}">
              <a16:creationId xmlns:a16="http://schemas.microsoft.com/office/drawing/2014/main" id="{C02F37F7-6B28-4272-A72E-27C6CFAA94BA}"/>
            </a:ext>
          </a:extLst>
        </xdr:cNvPr>
        <xdr:cNvSpPr/>
      </xdr:nvSpPr>
      <xdr:spPr>
        <a:xfrm>
          <a:off x="16268700" y="146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32402</xdr:rowOff>
    </xdr:from>
    <xdr:ext cx="405111" cy="259045"/>
    <xdr:sp macro="" textlink="">
      <xdr:nvSpPr>
        <xdr:cNvPr id="469" name="【消防施設】&#10;有形固定資産減価償却率該当値テキスト">
          <a:extLst>
            <a:ext uri="{FF2B5EF4-FFF2-40B4-BE49-F238E27FC236}">
              <a16:creationId xmlns:a16="http://schemas.microsoft.com/office/drawing/2014/main" id="{5250145E-59DD-4E1A-830F-61C1DD43D918}"/>
            </a:ext>
          </a:extLst>
        </xdr:cNvPr>
        <xdr:cNvSpPr txBox="1"/>
      </xdr:nvSpPr>
      <xdr:spPr>
        <a:xfrm>
          <a:off x="16357600" y="1460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97789</xdr:rowOff>
    </xdr:from>
    <xdr:to>
      <xdr:col>81</xdr:col>
      <xdr:colOff>101600</xdr:colOff>
      <xdr:row>86</xdr:row>
      <xdr:rowOff>27939</xdr:rowOff>
    </xdr:to>
    <xdr:sp macro="" textlink="">
      <xdr:nvSpPr>
        <xdr:cNvPr id="470" name="楕円 469">
          <a:extLst>
            <a:ext uri="{FF2B5EF4-FFF2-40B4-BE49-F238E27FC236}">
              <a16:creationId xmlns:a16="http://schemas.microsoft.com/office/drawing/2014/main" id="{0D306982-D2FB-4DEC-B92A-FF31E0ACB49D}"/>
            </a:ext>
          </a:extLst>
        </xdr:cNvPr>
        <xdr:cNvSpPr/>
      </xdr:nvSpPr>
      <xdr:spPr>
        <a:xfrm>
          <a:off x="15430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104775</xdr:rowOff>
    </xdr:from>
    <xdr:to>
      <xdr:col>85</xdr:col>
      <xdr:colOff>127000</xdr:colOff>
      <xdr:row>85</xdr:row>
      <xdr:rowOff>148589</xdr:rowOff>
    </xdr:to>
    <xdr:cxnSp macro="">
      <xdr:nvCxnSpPr>
        <xdr:cNvPr id="471" name="直線コネクタ 470">
          <a:extLst>
            <a:ext uri="{FF2B5EF4-FFF2-40B4-BE49-F238E27FC236}">
              <a16:creationId xmlns:a16="http://schemas.microsoft.com/office/drawing/2014/main" id="{F024A004-72BA-4930-891B-950B20C299EA}"/>
            </a:ext>
          </a:extLst>
        </xdr:cNvPr>
        <xdr:cNvCxnSpPr/>
      </xdr:nvCxnSpPr>
      <xdr:spPr>
        <a:xfrm flipV="1">
          <a:off x="15481300" y="1467802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65405</xdr:rowOff>
    </xdr:from>
    <xdr:to>
      <xdr:col>76</xdr:col>
      <xdr:colOff>165100</xdr:colOff>
      <xdr:row>85</xdr:row>
      <xdr:rowOff>167005</xdr:rowOff>
    </xdr:to>
    <xdr:sp macro="" textlink="">
      <xdr:nvSpPr>
        <xdr:cNvPr id="472" name="楕円 471">
          <a:extLst>
            <a:ext uri="{FF2B5EF4-FFF2-40B4-BE49-F238E27FC236}">
              <a16:creationId xmlns:a16="http://schemas.microsoft.com/office/drawing/2014/main" id="{1AAC2104-B189-4E18-B519-C2F827995F3E}"/>
            </a:ext>
          </a:extLst>
        </xdr:cNvPr>
        <xdr:cNvSpPr/>
      </xdr:nvSpPr>
      <xdr:spPr>
        <a:xfrm>
          <a:off x="145415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116205</xdr:rowOff>
    </xdr:from>
    <xdr:to>
      <xdr:col>81</xdr:col>
      <xdr:colOff>50800</xdr:colOff>
      <xdr:row>85</xdr:row>
      <xdr:rowOff>148589</xdr:rowOff>
    </xdr:to>
    <xdr:cxnSp macro="">
      <xdr:nvCxnSpPr>
        <xdr:cNvPr id="473" name="直線コネクタ 472">
          <a:extLst>
            <a:ext uri="{FF2B5EF4-FFF2-40B4-BE49-F238E27FC236}">
              <a16:creationId xmlns:a16="http://schemas.microsoft.com/office/drawing/2014/main" id="{0131596D-A77F-4BEC-8800-CB61D9EAA6E7}"/>
            </a:ext>
          </a:extLst>
        </xdr:cNvPr>
        <xdr:cNvCxnSpPr/>
      </xdr:nvCxnSpPr>
      <xdr:spPr>
        <a:xfrm>
          <a:off x="14592300" y="1468945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118745</xdr:rowOff>
    </xdr:from>
    <xdr:to>
      <xdr:col>72</xdr:col>
      <xdr:colOff>38100</xdr:colOff>
      <xdr:row>86</xdr:row>
      <xdr:rowOff>48895</xdr:rowOff>
    </xdr:to>
    <xdr:sp macro="" textlink="">
      <xdr:nvSpPr>
        <xdr:cNvPr id="474" name="楕円 473">
          <a:extLst>
            <a:ext uri="{FF2B5EF4-FFF2-40B4-BE49-F238E27FC236}">
              <a16:creationId xmlns:a16="http://schemas.microsoft.com/office/drawing/2014/main" id="{CCC2AA83-7836-4FF9-BCCD-E867BD5A3620}"/>
            </a:ext>
          </a:extLst>
        </xdr:cNvPr>
        <xdr:cNvSpPr/>
      </xdr:nvSpPr>
      <xdr:spPr>
        <a:xfrm>
          <a:off x="136525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116205</xdr:rowOff>
    </xdr:from>
    <xdr:to>
      <xdr:col>76</xdr:col>
      <xdr:colOff>114300</xdr:colOff>
      <xdr:row>85</xdr:row>
      <xdr:rowOff>169545</xdr:rowOff>
    </xdr:to>
    <xdr:cxnSp macro="">
      <xdr:nvCxnSpPr>
        <xdr:cNvPr id="475" name="直線コネクタ 474">
          <a:extLst>
            <a:ext uri="{FF2B5EF4-FFF2-40B4-BE49-F238E27FC236}">
              <a16:creationId xmlns:a16="http://schemas.microsoft.com/office/drawing/2014/main" id="{AFA47117-7D28-41AC-A759-03A030A03E38}"/>
            </a:ext>
          </a:extLst>
        </xdr:cNvPr>
        <xdr:cNvCxnSpPr/>
      </xdr:nvCxnSpPr>
      <xdr:spPr>
        <a:xfrm flipV="1">
          <a:off x="13703300" y="1468945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114936</xdr:rowOff>
    </xdr:from>
    <xdr:to>
      <xdr:col>67</xdr:col>
      <xdr:colOff>101600</xdr:colOff>
      <xdr:row>86</xdr:row>
      <xdr:rowOff>45086</xdr:rowOff>
    </xdr:to>
    <xdr:sp macro="" textlink="">
      <xdr:nvSpPr>
        <xdr:cNvPr id="476" name="楕円 475">
          <a:extLst>
            <a:ext uri="{FF2B5EF4-FFF2-40B4-BE49-F238E27FC236}">
              <a16:creationId xmlns:a16="http://schemas.microsoft.com/office/drawing/2014/main" id="{1B22AC04-A399-4804-9FEC-90295096ACAA}"/>
            </a:ext>
          </a:extLst>
        </xdr:cNvPr>
        <xdr:cNvSpPr/>
      </xdr:nvSpPr>
      <xdr:spPr>
        <a:xfrm>
          <a:off x="127635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165736</xdr:rowOff>
    </xdr:from>
    <xdr:to>
      <xdr:col>71</xdr:col>
      <xdr:colOff>177800</xdr:colOff>
      <xdr:row>85</xdr:row>
      <xdr:rowOff>169545</xdr:rowOff>
    </xdr:to>
    <xdr:cxnSp macro="">
      <xdr:nvCxnSpPr>
        <xdr:cNvPr id="477" name="直線コネクタ 476">
          <a:extLst>
            <a:ext uri="{FF2B5EF4-FFF2-40B4-BE49-F238E27FC236}">
              <a16:creationId xmlns:a16="http://schemas.microsoft.com/office/drawing/2014/main" id="{68560698-F570-4D02-8916-2562C0291DE7}"/>
            </a:ext>
          </a:extLst>
        </xdr:cNvPr>
        <xdr:cNvCxnSpPr/>
      </xdr:nvCxnSpPr>
      <xdr:spPr>
        <a:xfrm>
          <a:off x="12814300" y="147389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478" name="n_1aveValue【消防施設】&#10;有形固定資産減価償却率">
          <a:extLst>
            <a:ext uri="{FF2B5EF4-FFF2-40B4-BE49-F238E27FC236}">
              <a16:creationId xmlns:a16="http://schemas.microsoft.com/office/drawing/2014/main" id="{CACDAE1F-E633-4D0E-9661-E0E92DDE8EAF}"/>
            </a:ext>
          </a:extLst>
        </xdr:cNvPr>
        <xdr:cNvSpPr txBox="1"/>
      </xdr:nvSpPr>
      <xdr:spPr>
        <a:xfrm>
          <a:off x="15266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479" name="n_2aveValue【消防施設】&#10;有形固定資産減価償却率">
          <a:extLst>
            <a:ext uri="{FF2B5EF4-FFF2-40B4-BE49-F238E27FC236}">
              <a16:creationId xmlns:a16="http://schemas.microsoft.com/office/drawing/2014/main" id="{1878C1B9-D87F-4CE3-958D-9FC18B427CDD}"/>
            </a:ext>
          </a:extLst>
        </xdr:cNvPr>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480" name="n_3aveValue【消防施設】&#10;有形固定資産減価償却率">
          <a:extLst>
            <a:ext uri="{FF2B5EF4-FFF2-40B4-BE49-F238E27FC236}">
              <a16:creationId xmlns:a16="http://schemas.microsoft.com/office/drawing/2014/main" id="{35090CCA-3D65-4087-8780-E3905C7FCA20}"/>
            </a:ext>
          </a:extLst>
        </xdr:cNvPr>
        <xdr:cNvSpPr txBox="1"/>
      </xdr:nvSpPr>
      <xdr:spPr>
        <a:xfrm>
          <a:off x="13500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31132</xdr:rowOff>
    </xdr:from>
    <xdr:ext cx="405111" cy="259045"/>
    <xdr:sp macro="" textlink="">
      <xdr:nvSpPr>
        <xdr:cNvPr id="481" name="n_4aveValue【消防施設】&#10;有形固定資産減価償却率">
          <a:extLst>
            <a:ext uri="{FF2B5EF4-FFF2-40B4-BE49-F238E27FC236}">
              <a16:creationId xmlns:a16="http://schemas.microsoft.com/office/drawing/2014/main" id="{5C8834FF-2680-447C-A1C8-BB267E4ECD22}"/>
            </a:ext>
          </a:extLst>
        </xdr:cNvPr>
        <xdr:cNvSpPr txBox="1"/>
      </xdr:nvSpPr>
      <xdr:spPr>
        <a:xfrm>
          <a:off x="12611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19066</xdr:rowOff>
    </xdr:from>
    <xdr:ext cx="405111" cy="259045"/>
    <xdr:sp macro="" textlink="">
      <xdr:nvSpPr>
        <xdr:cNvPr id="482" name="n_1mainValue【消防施設】&#10;有形固定資産減価償却率">
          <a:extLst>
            <a:ext uri="{FF2B5EF4-FFF2-40B4-BE49-F238E27FC236}">
              <a16:creationId xmlns:a16="http://schemas.microsoft.com/office/drawing/2014/main" id="{CA115AFC-E69B-4E77-A065-5F98611EA831}"/>
            </a:ext>
          </a:extLst>
        </xdr:cNvPr>
        <xdr:cNvSpPr txBox="1"/>
      </xdr:nvSpPr>
      <xdr:spPr>
        <a:xfrm>
          <a:off x="15266044"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158132</xdr:rowOff>
    </xdr:from>
    <xdr:ext cx="405111" cy="259045"/>
    <xdr:sp macro="" textlink="">
      <xdr:nvSpPr>
        <xdr:cNvPr id="483" name="n_2mainValue【消防施設】&#10;有形固定資産減価償却率">
          <a:extLst>
            <a:ext uri="{FF2B5EF4-FFF2-40B4-BE49-F238E27FC236}">
              <a16:creationId xmlns:a16="http://schemas.microsoft.com/office/drawing/2014/main" id="{D09CBD81-A102-4BEE-870F-13348515BB37}"/>
            </a:ext>
          </a:extLst>
        </xdr:cNvPr>
        <xdr:cNvSpPr txBox="1"/>
      </xdr:nvSpPr>
      <xdr:spPr>
        <a:xfrm>
          <a:off x="14389744" y="1473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40022</xdr:rowOff>
    </xdr:from>
    <xdr:ext cx="405111" cy="259045"/>
    <xdr:sp macro="" textlink="">
      <xdr:nvSpPr>
        <xdr:cNvPr id="484" name="n_3mainValue【消防施設】&#10;有形固定資産減価償却率">
          <a:extLst>
            <a:ext uri="{FF2B5EF4-FFF2-40B4-BE49-F238E27FC236}">
              <a16:creationId xmlns:a16="http://schemas.microsoft.com/office/drawing/2014/main" id="{782096B8-2398-497C-9232-0BB2979AA79B}"/>
            </a:ext>
          </a:extLst>
        </xdr:cNvPr>
        <xdr:cNvSpPr txBox="1"/>
      </xdr:nvSpPr>
      <xdr:spPr>
        <a:xfrm>
          <a:off x="13500744" y="1478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36213</xdr:rowOff>
    </xdr:from>
    <xdr:ext cx="405111" cy="259045"/>
    <xdr:sp macro="" textlink="">
      <xdr:nvSpPr>
        <xdr:cNvPr id="485" name="n_4mainValue【消防施設】&#10;有形固定資産減価償却率">
          <a:extLst>
            <a:ext uri="{FF2B5EF4-FFF2-40B4-BE49-F238E27FC236}">
              <a16:creationId xmlns:a16="http://schemas.microsoft.com/office/drawing/2014/main" id="{A69B987C-E4A8-4491-8628-D36D78FC2699}"/>
            </a:ext>
          </a:extLst>
        </xdr:cNvPr>
        <xdr:cNvSpPr txBox="1"/>
      </xdr:nvSpPr>
      <xdr:spPr>
        <a:xfrm>
          <a:off x="12611744" y="1478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6" name="正方形/長方形 485">
          <a:extLst>
            <a:ext uri="{FF2B5EF4-FFF2-40B4-BE49-F238E27FC236}">
              <a16:creationId xmlns:a16="http://schemas.microsoft.com/office/drawing/2014/main" id="{2D34907E-F289-4375-A43A-DB83662B854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7" name="正方形/長方形 486">
          <a:extLst>
            <a:ext uri="{FF2B5EF4-FFF2-40B4-BE49-F238E27FC236}">
              <a16:creationId xmlns:a16="http://schemas.microsoft.com/office/drawing/2014/main" id="{9DE1A357-3F2C-4AE2-80C2-3B8F616DD76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8" name="正方形/長方形 487">
          <a:extLst>
            <a:ext uri="{FF2B5EF4-FFF2-40B4-BE49-F238E27FC236}">
              <a16:creationId xmlns:a16="http://schemas.microsoft.com/office/drawing/2014/main" id="{D9B14A4A-0D90-4E88-B95D-D1DCA58A9D1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9" name="正方形/長方形 488">
          <a:extLst>
            <a:ext uri="{FF2B5EF4-FFF2-40B4-BE49-F238E27FC236}">
              <a16:creationId xmlns:a16="http://schemas.microsoft.com/office/drawing/2014/main" id="{898BA2AB-3182-4B4D-A16F-613B08D40E8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0" name="正方形/長方形 489">
          <a:extLst>
            <a:ext uri="{FF2B5EF4-FFF2-40B4-BE49-F238E27FC236}">
              <a16:creationId xmlns:a16="http://schemas.microsoft.com/office/drawing/2014/main" id="{3886D645-4795-46A6-9FC2-071A2FBA48A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1" name="正方形/長方形 490">
          <a:extLst>
            <a:ext uri="{FF2B5EF4-FFF2-40B4-BE49-F238E27FC236}">
              <a16:creationId xmlns:a16="http://schemas.microsoft.com/office/drawing/2014/main" id="{00C60638-FEBE-403F-B967-8E8BA8ADB51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2" name="正方形/長方形 491">
          <a:extLst>
            <a:ext uri="{FF2B5EF4-FFF2-40B4-BE49-F238E27FC236}">
              <a16:creationId xmlns:a16="http://schemas.microsoft.com/office/drawing/2014/main" id="{94D5888F-67D0-4FE7-9227-C8CA5478EA8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3" name="正方形/長方形 492">
          <a:extLst>
            <a:ext uri="{FF2B5EF4-FFF2-40B4-BE49-F238E27FC236}">
              <a16:creationId xmlns:a16="http://schemas.microsoft.com/office/drawing/2014/main" id="{EDEACA6D-C71A-4057-A294-7182F0EC4D2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4" name="テキスト ボックス 493">
          <a:extLst>
            <a:ext uri="{FF2B5EF4-FFF2-40B4-BE49-F238E27FC236}">
              <a16:creationId xmlns:a16="http://schemas.microsoft.com/office/drawing/2014/main" id="{1B670F7B-0ABE-473F-8004-82A7D7F3273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5" name="直線コネクタ 494">
          <a:extLst>
            <a:ext uri="{FF2B5EF4-FFF2-40B4-BE49-F238E27FC236}">
              <a16:creationId xmlns:a16="http://schemas.microsoft.com/office/drawing/2014/main" id="{95EEB9B0-E2FC-4230-AC79-6F1A4019CD5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6" name="直線コネクタ 495">
          <a:extLst>
            <a:ext uri="{FF2B5EF4-FFF2-40B4-BE49-F238E27FC236}">
              <a16:creationId xmlns:a16="http://schemas.microsoft.com/office/drawing/2014/main" id="{94D3AA6A-4F82-4CF4-95FC-6FEA9CC80CA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7" name="テキスト ボックス 496">
          <a:extLst>
            <a:ext uri="{FF2B5EF4-FFF2-40B4-BE49-F238E27FC236}">
              <a16:creationId xmlns:a16="http://schemas.microsoft.com/office/drawing/2014/main" id="{A51590B8-990F-434A-9072-3A63DF9A931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8" name="直線コネクタ 497">
          <a:extLst>
            <a:ext uri="{FF2B5EF4-FFF2-40B4-BE49-F238E27FC236}">
              <a16:creationId xmlns:a16="http://schemas.microsoft.com/office/drawing/2014/main" id="{2CBA4153-97C5-47A7-A6A6-EA4521DC216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9" name="テキスト ボックス 498">
          <a:extLst>
            <a:ext uri="{FF2B5EF4-FFF2-40B4-BE49-F238E27FC236}">
              <a16:creationId xmlns:a16="http://schemas.microsoft.com/office/drawing/2014/main" id="{08521B31-2229-4BFB-9F5E-348855F616F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0" name="直線コネクタ 499">
          <a:extLst>
            <a:ext uri="{FF2B5EF4-FFF2-40B4-BE49-F238E27FC236}">
              <a16:creationId xmlns:a16="http://schemas.microsoft.com/office/drawing/2014/main" id="{22EC4CC8-4085-4A31-8115-857F4AADC3A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1" name="テキスト ボックス 500">
          <a:extLst>
            <a:ext uri="{FF2B5EF4-FFF2-40B4-BE49-F238E27FC236}">
              <a16:creationId xmlns:a16="http://schemas.microsoft.com/office/drawing/2014/main" id="{34D646BE-924F-4437-8D52-4FEC3765EEF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2" name="直線コネクタ 501">
          <a:extLst>
            <a:ext uri="{FF2B5EF4-FFF2-40B4-BE49-F238E27FC236}">
              <a16:creationId xmlns:a16="http://schemas.microsoft.com/office/drawing/2014/main" id="{FF464713-7914-4635-AECC-84C47221CEE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3" name="テキスト ボックス 502">
          <a:extLst>
            <a:ext uri="{FF2B5EF4-FFF2-40B4-BE49-F238E27FC236}">
              <a16:creationId xmlns:a16="http://schemas.microsoft.com/office/drawing/2014/main" id="{95D207BB-8149-4214-91D5-4DBA51E1771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4" name="直線コネクタ 503">
          <a:extLst>
            <a:ext uri="{FF2B5EF4-FFF2-40B4-BE49-F238E27FC236}">
              <a16:creationId xmlns:a16="http://schemas.microsoft.com/office/drawing/2014/main" id="{139AEAF4-5CD4-4389-A447-60020646818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5" name="テキスト ボックス 504">
          <a:extLst>
            <a:ext uri="{FF2B5EF4-FFF2-40B4-BE49-F238E27FC236}">
              <a16:creationId xmlns:a16="http://schemas.microsoft.com/office/drawing/2014/main" id="{D26B9420-F791-486C-B372-41331B21AC9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6" name="【消防施設】&#10;一人当たり面積グラフ枠">
          <a:extLst>
            <a:ext uri="{FF2B5EF4-FFF2-40B4-BE49-F238E27FC236}">
              <a16:creationId xmlns:a16="http://schemas.microsoft.com/office/drawing/2014/main" id="{4C77EA1E-62BA-4BE4-8CDA-75E52882FD7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507" name="直線コネクタ 506">
          <a:extLst>
            <a:ext uri="{FF2B5EF4-FFF2-40B4-BE49-F238E27FC236}">
              <a16:creationId xmlns:a16="http://schemas.microsoft.com/office/drawing/2014/main" id="{CFD5D542-EBFB-4D23-8E45-AFD0E76492E3}"/>
            </a:ext>
          </a:extLst>
        </xdr:cNvPr>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508" name="【消防施設】&#10;一人当たり面積最小値テキスト">
          <a:extLst>
            <a:ext uri="{FF2B5EF4-FFF2-40B4-BE49-F238E27FC236}">
              <a16:creationId xmlns:a16="http://schemas.microsoft.com/office/drawing/2014/main" id="{C02B3770-8E8E-41F1-B1E7-6C63A5F54F33}"/>
            </a:ext>
          </a:extLst>
        </xdr:cNvPr>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509" name="直線コネクタ 508">
          <a:extLst>
            <a:ext uri="{FF2B5EF4-FFF2-40B4-BE49-F238E27FC236}">
              <a16:creationId xmlns:a16="http://schemas.microsoft.com/office/drawing/2014/main" id="{D27FEA6F-8E70-4011-AECD-A4326FFEA6A7}"/>
            </a:ext>
          </a:extLst>
        </xdr:cNvPr>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510" name="【消防施設】&#10;一人当たり面積最大値テキスト">
          <a:extLst>
            <a:ext uri="{FF2B5EF4-FFF2-40B4-BE49-F238E27FC236}">
              <a16:creationId xmlns:a16="http://schemas.microsoft.com/office/drawing/2014/main" id="{FE4B9CFE-B7FB-4FE7-9308-444FE4A80235}"/>
            </a:ext>
          </a:extLst>
        </xdr:cNvPr>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511" name="直線コネクタ 510">
          <a:extLst>
            <a:ext uri="{FF2B5EF4-FFF2-40B4-BE49-F238E27FC236}">
              <a16:creationId xmlns:a16="http://schemas.microsoft.com/office/drawing/2014/main" id="{682D8EB1-A326-4F68-8962-648112EB26EE}"/>
            </a:ext>
          </a:extLst>
        </xdr:cNvPr>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35679</xdr:rowOff>
    </xdr:from>
    <xdr:ext cx="469744" cy="259045"/>
    <xdr:sp macro="" textlink="">
      <xdr:nvSpPr>
        <xdr:cNvPr id="512" name="【消防施設】&#10;一人当たり面積平均値テキスト">
          <a:extLst>
            <a:ext uri="{FF2B5EF4-FFF2-40B4-BE49-F238E27FC236}">
              <a16:creationId xmlns:a16="http://schemas.microsoft.com/office/drawing/2014/main" id="{F91146F7-54F5-433B-8EC9-7182DD0767E2}"/>
            </a:ext>
          </a:extLst>
        </xdr:cNvPr>
        <xdr:cNvSpPr txBox="1"/>
      </xdr:nvSpPr>
      <xdr:spPr>
        <a:xfrm>
          <a:off x="22199600" y="14608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513" name="フローチャート: 判断 512">
          <a:extLst>
            <a:ext uri="{FF2B5EF4-FFF2-40B4-BE49-F238E27FC236}">
              <a16:creationId xmlns:a16="http://schemas.microsoft.com/office/drawing/2014/main" id="{DF8CFDCF-35C9-4D29-B812-C7CDBBA96C71}"/>
            </a:ext>
          </a:extLst>
        </xdr:cNvPr>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514" name="フローチャート: 判断 513">
          <a:extLst>
            <a:ext uri="{FF2B5EF4-FFF2-40B4-BE49-F238E27FC236}">
              <a16:creationId xmlns:a16="http://schemas.microsoft.com/office/drawing/2014/main" id="{174F31B4-BC9C-4872-AAD7-709A97082790}"/>
            </a:ext>
          </a:extLst>
        </xdr:cNvPr>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515" name="フローチャート: 判断 514">
          <a:extLst>
            <a:ext uri="{FF2B5EF4-FFF2-40B4-BE49-F238E27FC236}">
              <a16:creationId xmlns:a16="http://schemas.microsoft.com/office/drawing/2014/main" id="{292A88AE-E00A-48B1-B123-B9C7A7E0CB02}"/>
            </a:ext>
          </a:extLst>
        </xdr:cNvPr>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516" name="フローチャート: 判断 515">
          <a:extLst>
            <a:ext uri="{FF2B5EF4-FFF2-40B4-BE49-F238E27FC236}">
              <a16:creationId xmlns:a16="http://schemas.microsoft.com/office/drawing/2014/main" id="{4A198F07-0430-427E-AF12-828121BA3E2C}"/>
            </a:ext>
          </a:extLst>
        </xdr:cNvPr>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517" name="フローチャート: 判断 516">
          <a:extLst>
            <a:ext uri="{FF2B5EF4-FFF2-40B4-BE49-F238E27FC236}">
              <a16:creationId xmlns:a16="http://schemas.microsoft.com/office/drawing/2014/main" id="{4BC3E0DE-A8DC-403F-AECA-377ED52FACA7}"/>
            </a:ext>
          </a:extLst>
        </xdr:cNvPr>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E39D6360-028F-4857-99A0-F50095574CF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4CCF3F07-9C48-4DA1-B479-E9C5E71700C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3A794DEA-007A-476F-B98D-D78A4B33BEB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73C34FAD-8659-4844-8B39-E8413A09362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6CBA01D3-E6DF-4A47-881F-55DF3689039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523" name="楕円 522">
          <a:extLst>
            <a:ext uri="{FF2B5EF4-FFF2-40B4-BE49-F238E27FC236}">
              <a16:creationId xmlns:a16="http://schemas.microsoft.com/office/drawing/2014/main" id="{0B104223-15D3-4429-82F3-B2FC4CCFD0B8}"/>
            </a:ext>
          </a:extLst>
        </xdr:cNvPr>
        <xdr:cNvSpPr/>
      </xdr:nvSpPr>
      <xdr:spPr>
        <a:xfrm>
          <a:off x="22110700" y="1462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13885</xdr:rowOff>
    </xdr:from>
    <xdr:ext cx="469744" cy="259045"/>
    <xdr:sp macro="" textlink="">
      <xdr:nvSpPr>
        <xdr:cNvPr id="524" name="【消防施設】&#10;一人当たり面積該当値テキスト">
          <a:extLst>
            <a:ext uri="{FF2B5EF4-FFF2-40B4-BE49-F238E27FC236}">
              <a16:creationId xmlns:a16="http://schemas.microsoft.com/office/drawing/2014/main" id="{18BD1609-A54D-45E2-9EAD-132276620483}"/>
            </a:ext>
          </a:extLst>
        </xdr:cNvPr>
        <xdr:cNvSpPr txBox="1"/>
      </xdr:nvSpPr>
      <xdr:spPr>
        <a:xfrm>
          <a:off x="22199600" y="1441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57708</xdr:rowOff>
    </xdr:from>
    <xdr:to>
      <xdr:col>112</xdr:col>
      <xdr:colOff>38100</xdr:colOff>
      <xdr:row>85</xdr:row>
      <xdr:rowOff>159308</xdr:rowOff>
    </xdr:to>
    <xdr:sp macro="" textlink="">
      <xdr:nvSpPr>
        <xdr:cNvPr id="525" name="楕円 524">
          <a:extLst>
            <a:ext uri="{FF2B5EF4-FFF2-40B4-BE49-F238E27FC236}">
              <a16:creationId xmlns:a16="http://schemas.microsoft.com/office/drawing/2014/main" id="{9397C0D5-909B-48D8-A4C7-C85F64C54A5A}"/>
            </a:ext>
          </a:extLst>
        </xdr:cNvPr>
        <xdr:cNvSpPr/>
      </xdr:nvSpPr>
      <xdr:spPr>
        <a:xfrm>
          <a:off x="21272500" y="1463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105308</xdr:rowOff>
    </xdr:from>
    <xdr:to>
      <xdr:col>116</xdr:col>
      <xdr:colOff>63500</xdr:colOff>
      <xdr:row>85</xdr:row>
      <xdr:rowOff>108508</xdr:rowOff>
    </xdr:to>
    <xdr:cxnSp macro="">
      <xdr:nvCxnSpPr>
        <xdr:cNvPr id="526" name="直線コネクタ 525">
          <a:extLst>
            <a:ext uri="{FF2B5EF4-FFF2-40B4-BE49-F238E27FC236}">
              <a16:creationId xmlns:a16="http://schemas.microsoft.com/office/drawing/2014/main" id="{030351EE-830D-497C-AD17-5D660CF33B46}"/>
            </a:ext>
          </a:extLst>
        </xdr:cNvPr>
        <xdr:cNvCxnSpPr/>
      </xdr:nvCxnSpPr>
      <xdr:spPr>
        <a:xfrm flipV="1">
          <a:off x="21323300" y="14678558"/>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58165</xdr:rowOff>
    </xdr:from>
    <xdr:to>
      <xdr:col>107</xdr:col>
      <xdr:colOff>101600</xdr:colOff>
      <xdr:row>85</xdr:row>
      <xdr:rowOff>159765</xdr:rowOff>
    </xdr:to>
    <xdr:sp macro="" textlink="">
      <xdr:nvSpPr>
        <xdr:cNvPr id="527" name="楕円 526">
          <a:extLst>
            <a:ext uri="{FF2B5EF4-FFF2-40B4-BE49-F238E27FC236}">
              <a16:creationId xmlns:a16="http://schemas.microsoft.com/office/drawing/2014/main" id="{D69B2961-EEF1-4404-87DD-CF1E10A9FBC7}"/>
            </a:ext>
          </a:extLst>
        </xdr:cNvPr>
        <xdr:cNvSpPr/>
      </xdr:nvSpPr>
      <xdr:spPr>
        <a:xfrm>
          <a:off x="20383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108508</xdr:rowOff>
    </xdr:from>
    <xdr:to>
      <xdr:col>111</xdr:col>
      <xdr:colOff>177800</xdr:colOff>
      <xdr:row>85</xdr:row>
      <xdr:rowOff>108965</xdr:rowOff>
    </xdr:to>
    <xdr:cxnSp macro="">
      <xdr:nvCxnSpPr>
        <xdr:cNvPr id="528" name="直線コネクタ 527">
          <a:extLst>
            <a:ext uri="{FF2B5EF4-FFF2-40B4-BE49-F238E27FC236}">
              <a16:creationId xmlns:a16="http://schemas.microsoft.com/office/drawing/2014/main" id="{DB7CD0A7-85FC-4C20-861A-0143504E55BD}"/>
            </a:ext>
          </a:extLst>
        </xdr:cNvPr>
        <xdr:cNvCxnSpPr/>
      </xdr:nvCxnSpPr>
      <xdr:spPr>
        <a:xfrm flipV="1">
          <a:off x="20434300" y="1468175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70053</xdr:rowOff>
    </xdr:from>
    <xdr:to>
      <xdr:col>102</xdr:col>
      <xdr:colOff>165100</xdr:colOff>
      <xdr:row>86</xdr:row>
      <xdr:rowOff>203</xdr:rowOff>
    </xdr:to>
    <xdr:sp macro="" textlink="">
      <xdr:nvSpPr>
        <xdr:cNvPr id="529" name="楕円 528">
          <a:extLst>
            <a:ext uri="{FF2B5EF4-FFF2-40B4-BE49-F238E27FC236}">
              <a16:creationId xmlns:a16="http://schemas.microsoft.com/office/drawing/2014/main" id="{5EFD7E85-DB90-4285-A66D-A5733102B202}"/>
            </a:ext>
          </a:extLst>
        </xdr:cNvPr>
        <xdr:cNvSpPr/>
      </xdr:nvSpPr>
      <xdr:spPr>
        <a:xfrm>
          <a:off x="19494500" y="1464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108965</xdr:rowOff>
    </xdr:from>
    <xdr:to>
      <xdr:col>107</xdr:col>
      <xdr:colOff>50800</xdr:colOff>
      <xdr:row>85</xdr:row>
      <xdr:rowOff>120853</xdr:rowOff>
    </xdr:to>
    <xdr:cxnSp macro="">
      <xdr:nvCxnSpPr>
        <xdr:cNvPr id="530" name="直線コネクタ 529">
          <a:extLst>
            <a:ext uri="{FF2B5EF4-FFF2-40B4-BE49-F238E27FC236}">
              <a16:creationId xmlns:a16="http://schemas.microsoft.com/office/drawing/2014/main" id="{7F8A2036-268E-4A67-9558-626A3914EB3E}"/>
            </a:ext>
          </a:extLst>
        </xdr:cNvPr>
        <xdr:cNvCxnSpPr/>
      </xdr:nvCxnSpPr>
      <xdr:spPr>
        <a:xfrm flipV="1">
          <a:off x="19545300" y="14682215"/>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71882</xdr:rowOff>
    </xdr:from>
    <xdr:to>
      <xdr:col>98</xdr:col>
      <xdr:colOff>38100</xdr:colOff>
      <xdr:row>86</xdr:row>
      <xdr:rowOff>2032</xdr:rowOff>
    </xdr:to>
    <xdr:sp macro="" textlink="">
      <xdr:nvSpPr>
        <xdr:cNvPr id="531" name="楕円 530">
          <a:extLst>
            <a:ext uri="{FF2B5EF4-FFF2-40B4-BE49-F238E27FC236}">
              <a16:creationId xmlns:a16="http://schemas.microsoft.com/office/drawing/2014/main" id="{CDADE75E-E7F8-408A-8B20-C6D685073323}"/>
            </a:ext>
          </a:extLst>
        </xdr:cNvPr>
        <xdr:cNvSpPr/>
      </xdr:nvSpPr>
      <xdr:spPr>
        <a:xfrm>
          <a:off x="18605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120853</xdr:rowOff>
    </xdr:from>
    <xdr:to>
      <xdr:col>102</xdr:col>
      <xdr:colOff>114300</xdr:colOff>
      <xdr:row>85</xdr:row>
      <xdr:rowOff>122682</xdr:rowOff>
    </xdr:to>
    <xdr:cxnSp macro="">
      <xdr:nvCxnSpPr>
        <xdr:cNvPr id="532" name="直線コネクタ 531">
          <a:extLst>
            <a:ext uri="{FF2B5EF4-FFF2-40B4-BE49-F238E27FC236}">
              <a16:creationId xmlns:a16="http://schemas.microsoft.com/office/drawing/2014/main" id="{A397042C-A234-4DD9-8692-6D4B325AB861}"/>
            </a:ext>
          </a:extLst>
        </xdr:cNvPr>
        <xdr:cNvCxnSpPr/>
      </xdr:nvCxnSpPr>
      <xdr:spPr>
        <a:xfrm flipV="1">
          <a:off x="18656300" y="1469410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533" name="n_1aveValue【消防施設】&#10;一人当たり面積">
          <a:extLst>
            <a:ext uri="{FF2B5EF4-FFF2-40B4-BE49-F238E27FC236}">
              <a16:creationId xmlns:a16="http://schemas.microsoft.com/office/drawing/2014/main" id="{454EB850-432D-43A5-A7E6-6816F6FA7CDD}"/>
            </a:ext>
          </a:extLst>
        </xdr:cNvPr>
        <xdr:cNvSpPr txBox="1"/>
      </xdr:nvSpPr>
      <xdr:spPr>
        <a:xfrm>
          <a:off x="21075727" y="1439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534" name="n_2aveValue【消防施設】&#10;一人当たり面積">
          <a:extLst>
            <a:ext uri="{FF2B5EF4-FFF2-40B4-BE49-F238E27FC236}">
              <a16:creationId xmlns:a16="http://schemas.microsoft.com/office/drawing/2014/main" id="{A27D3628-7A5B-44BA-B7DB-B57AAF06BF7F}"/>
            </a:ext>
          </a:extLst>
        </xdr:cNvPr>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535" name="n_3aveValue【消防施設】&#10;一人当たり面積">
          <a:extLst>
            <a:ext uri="{FF2B5EF4-FFF2-40B4-BE49-F238E27FC236}">
              <a16:creationId xmlns:a16="http://schemas.microsoft.com/office/drawing/2014/main" id="{58C1BFB5-1E73-4EAD-BCFD-7F9BAB0AFA1D}"/>
            </a:ext>
          </a:extLst>
        </xdr:cNvPr>
        <xdr:cNvSpPr txBox="1"/>
      </xdr:nvSpPr>
      <xdr:spPr>
        <a:xfrm>
          <a:off x="19310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536" name="n_4aveValue【消防施設】&#10;一人当たり面積">
          <a:extLst>
            <a:ext uri="{FF2B5EF4-FFF2-40B4-BE49-F238E27FC236}">
              <a16:creationId xmlns:a16="http://schemas.microsoft.com/office/drawing/2014/main" id="{1111953C-52E2-4DC5-98C8-87898221EA85}"/>
            </a:ext>
          </a:extLst>
        </xdr:cNvPr>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150435</xdr:rowOff>
    </xdr:from>
    <xdr:ext cx="469744" cy="259045"/>
    <xdr:sp macro="" textlink="">
      <xdr:nvSpPr>
        <xdr:cNvPr id="537" name="n_1mainValue【消防施設】&#10;一人当たり面積">
          <a:extLst>
            <a:ext uri="{FF2B5EF4-FFF2-40B4-BE49-F238E27FC236}">
              <a16:creationId xmlns:a16="http://schemas.microsoft.com/office/drawing/2014/main" id="{FD4D764C-AEB5-41E8-BAAA-BF74DD5E5AD3}"/>
            </a:ext>
          </a:extLst>
        </xdr:cNvPr>
        <xdr:cNvSpPr txBox="1"/>
      </xdr:nvSpPr>
      <xdr:spPr>
        <a:xfrm>
          <a:off x="21075727" y="1472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150892</xdr:rowOff>
    </xdr:from>
    <xdr:ext cx="469744" cy="259045"/>
    <xdr:sp macro="" textlink="">
      <xdr:nvSpPr>
        <xdr:cNvPr id="538" name="n_2mainValue【消防施設】&#10;一人当たり面積">
          <a:extLst>
            <a:ext uri="{FF2B5EF4-FFF2-40B4-BE49-F238E27FC236}">
              <a16:creationId xmlns:a16="http://schemas.microsoft.com/office/drawing/2014/main" id="{A3E37381-B3FC-4D51-9602-DE9E748B2AA2}"/>
            </a:ext>
          </a:extLst>
        </xdr:cNvPr>
        <xdr:cNvSpPr txBox="1"/>
      </xdr:nvSpPr>
      <xdr:spPr>
        <a:xfrm>
          <a:off x="20199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162780</xdr:rowOff>
    </xdr:from>
    <xdr:ext cx="469744" cy="259045"/>
    <xdr:sp macro="" textlink="">
      <xdr:nvSpPr>
        <xdr:cNvPr id="539" name="n_3mainValue【消防施設】&#10;一人当たり面積">
          <a:extLst>
            <a:ext uri="{FF2B5EF4-FFF2-40B4-BE49-F238E27FC236}">
              <a16:creationId xmlns:a16="http://schemas.microsoft.com/office/drawing/2014/main" id="{10371D47-4120-4657-98FC-8019E5FE86A4}"/>
            </a:ext>
          </a:extLst>
        </xdr:cNvPr>
        <xdr:cNvSpPr txBox="1"/>
      </xdr:nvSpPr>
      <xdr:spPr>
        <a:xfrm>
          <a:off x="19310427" y="147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164609</xdr:rowOff>
    </xdr:from>
    <xdr:ext cx="469744" cy="259045"/>
    <xdr:sp macro="" textlink="">
      <xdr:nvSpPr>
        <xdr:cNvPr id="540" name="n_4mainValue【消防施設】&#10;一人当たり面積">
          <a:extLst>
            <a:ext uri="{FF2B5EF4-FFF2-40B4-BE49-F238E27FC236}">
              <a16:creationId xmlns:a16="http://schemas.microsoft.com/office/drawing/2014/main" id="{1BC72EBB-F900-4A15-AD02-B9956DBDF676}"/>
            </a:ext>
          </a:extLst>
        </xdr:cNvPr>
        <xdr:cNvSpPr txBox="1"/>
      </xdr:nvSpPr>
      <xdr:spPr>
        <a:xfrm>
          <a:off x="18421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a:extLst>
            <a:ext uri="{FF2B5EF4-FFF2-40B4-BE49-F238E27FC236}">
              <a16:creationId xmlns:a16="http://schemas.microsoft.com/office/drawing/2014/main" id="{62CB21FA-7883-4B44-AB4E-0E06F85B2AA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a:extLst>
            <a:ext uri="{FF2B5EF4-FFF2-40B4-BE49-F238E27FC236}">
              <a16:creationId xmlns:a16="http://schemas.microsoft.com/office/drawing/2014/main" id="{12EED7EE-5D2F-4C96-B6CC-EDCDF4866A6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a:extLst>
            <a:ext uri="{FF2B5EF4-FFF2-40B4-BE49-F238E27FC236}">
              <a16:creationId xmlns:a16="http://schemas.microsoft.com/office/drawing/2014/main" id="{26841739-B57A-4101-AF4D-CA03607CB7C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a:extLst>
            <a:ext uri="{FF2B5EF4-FFF2-40B4-BE49-F238E27FC236}">
              <a16:creationId xmlns:a16="http://schemas.microsoft.com/office/drawing/2014/main" id="{50DD364F-DD33-40BD-BB24-D2BB406802D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a:extLst>
            <a:ext uri="{FF2B5EF4-FFF2-40B4-BE49-F238E27FC236}">
              <a16:creationId xmlns:a16="http://schemas.microsoft.com/office/drawing/2014/main" id="{A89671D7-0107-4CA3-B99F-0E5F50A7A94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a:extLst>
            <a:ext uri="{FF2B5EF4-FFF2-40B4-BE49-F238E27FC236}">
              <a16:creationId xmlns:a16="http://schemas.microsoft.com/office/drawing/2014/main" id="{E588DDDD-13C4-49F3-8EC3-97D766F0F57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a:extLst>
            <a:ext uri="{FF2B5EF4-FFF2-40B4-BE49-F238E27FC236}">
              <a16:creationId xmlns:a16="http://schemas.microsoft.com/office/drawing/2014/main" id="{870239E5-FD3C-4612-A564-B7373239693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a:extLst>
            <a:ext uri="{FF2B5EF4-FFF2-40B4-BE49-F238E27FC236}">
              <a16:creationId xmlns:a16="http://schemas.microsoft.com/office/drawing/2014/main" id="{CDF8FB11-C633-48D9-A6C3-0763979D311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a:extLst>
            <a:ext uri="{FF2B5EF4-FFF2-40B4-BE49-F238E27FC236}">
              <a16:creationId xmlns:a16="http://schemas.microsoft.com/office/drawing/2014/main" id="{07BCD586-573F-49E1-89C3-EFE79ED9B05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a:extLst>
            <a:ext uri="{FF2B5EF4-FFF2-40B4-BE49-F238E27FC236}">
              <a16:creationId xmlns:a16="http://schemas.microsoft.com/office/drawing/2014/main" id="{B2896574-381D-4AA9-A6B6-73FC9B2D402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1" name="テキスト ボックス 550">
          <a:extLst>
            <a:ext uri="{FF2B5EF4-FFF2-40B4-BE49-F238E27FC236}">
              <a16:creationId xmlns:a16="http://schemas.microsoft.com/office/drawing/2014/main" id="{7FC95881-9D10-4966-B155-945EBDD7A2B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a:extLst>
            <a:ext uri="{FF2B5EF4-FFF2-40B4-BE49-F238E27FC236}">
              <a16:creationId xmlns:a16="http://schemas.microsoft.com/office/drawing/2014/main" id="{AA60E8A0-50EC-4727-AF1A-77F0EED1E49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3" name="テキスト ボックス 552">
          <a:extLst>
            <a:ext uri="{FF2B5EF4-FFF2-40B4-BE49-F238E27FC236}">
              <a16:creationId xmlns:a16="http://schemas.microsoft.com/office/drawing/2014/main" id="{DA3E3021-3073-4FBE-ACA1-20D3F71D5D3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a:extLst>
            <a:ext uri="{FF2B5EF4-FFF2-40B4-BE49-F238E27FC236}">
              <a16:creationId xmlns:a16="http://schemas.microsoft.com/office/drawing/2014/main" id="{926C37BC-5DE0-4589-BA65-57E32B2E51A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a:extLst>
            <a:ext uri="{FF2B5EF4-FFF2-40B4-BE49-F238E27FC236}">
              <a16:creationId xmlns:a16="http://schemas.microsoft.com/office/drawing/2014/main" id="{1AAA5E14-F97C-48F2-9C87-D6CB7B6AF9D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a:extLst>
            <a:ext uri="{FF2B5EF4-FFF2-40B4-BE49-F238E27FC236}">
              <a16:creationId xmlns:a16="http://schemas.microsoft.com/office/drawing/2014/main" id="{6648921B-DEA2-45ED-AF1A-8352E97A940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a:extLst>
            <a:ext uri="{FF2B5EF4-FFF2-40B4-BE49-F238E27FC236}">
              <a16:creationId xmlns:a16="http://schemas.microsoft.com/office/drawing/2014/main" id="{EF73887A-6EDE-48CE-8A03-846BF3B2BD7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a:extLst>
            <a:ext uri="{FF2B5EF4-FFF2-40B4-BE49-F238E27FC236}">
              <a16:creationId xmlns:a16="http://schemas.microsoft.com/office/drawing/2014/main" id="{41E2E330-CD4B-4DC7-AA95-617E4F630BE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a:extLst>
            <a:ext uri="{FF2B5EF4-FFF2-40B4-BE49-F238E27FC236}">
              <a16:creationId xmlns:a16="http://schemas.microsoft.com/office/drawing/2014/main" id="{53B923FF-F6C3-463C-BEA6-FDCF85FE8C1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a:extLst>
            <a:ext uri="{FF2B5EF4-FFF2-40B4-BE49-F238E27FC236}">
              <a16:creationId xmlns:a16="http://schemas.microsoft.com/office/drawing/2014/main" id="{0FE27EDF-F372-4298-9F36-EA9E3009A1C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a:extLst>
            <a:ext uri="{FF2B5EF4-FFF2-40B4-BE49-F238E27FC236}">
              <a16:creationId xmlns:a16="http://schemas.microsoft.com/office/drawing/2014/main" id="{2A61BEC6-BBAE-4BEA-B02C-F5828651039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a:extLst>
            <a:ext uri="{FF2B5EF4-FFF2-40B4-BE49-F238E27FC236}">
              <a16:creationId xmlns:a16="http://schemas.microsoft.com/office/drawing/2014/main" id="{5A3A073F-968E-4CA7-99C0-AAC4381F58D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3" name="テキスト ボックス 562">
          <a:extLst>
            <a:ext uri="{FF2B5EF4-FFF2-40B4-BE49-F238E27FC236}">
              <a16:creationId xmlns:a16="http://schemas.microsoft.com/office/drawing/2014/main" id="{42A2DECF-72EE-4D32-A41A-BE22B3C2B0A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a:extLst>
            <a:ext uri="{FF2B5EF4-FFF2-40B4-BE49-F238E27FC236}">
              <a16:creationId xmlns:a16="http://schemas.microsoft.com/office/drawing/2014/main" id="{E7CBA40E-BCB7-4DB7-894C-1036F7D1A54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庁舎】&#10;有形固定資産減価償却率グラフ枠">
          <a:extLst>
            <a:ext uri="{FF2B5EF4-FFF2-40B4-BE49-F238E27FC236}">
              <a16:creationId xmlns:a16="http://schemas.microsoft.com/office/drawing/2014/main" id="{AB9E537E-065D-49FB-99D1-FF88E5ABB00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566" name="直線コネクタ 565">
          <a:extLst>
            <a:ext uri="{FF2B5EF4-FFF2-40B4-BE49-F238E27FC236}">
              <a16:creationId xmlns:a16="http://schemas.microsoft.com/office/drawing/2014/main" id="{F39BF306-D3B8-4659-9530-DF8AD63582BD}"/>
            </a:ext>
          </a:extLst>
        </xdr:cNvPr>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567" name="【庁舎】&#10;有形固定資産減価償却率最小値テキスト">
          <a:extLst>
            <a:ext uri="{FF2B5EF4-FFF2-40B4-BE49-F238E27FC236}">
              <a16:creationId xmlns:a16="http://schemas.microsoft.com/office/drawing/2014/main" id="{6CE1C632-0382-4123-9DE9-5FE4F0E61BA6}"/>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568" name="直線コネクタ 567">
          <a:extLst>
            <a:ext uri="{FF2B5EF4-FFF2-40B4-BE49-F238E27FC236}">
              <a16:creationId xmlns:a16="http://schemas.microsoft.com/office/drawing/2014/main" id="{202BB2E1-19AF-4671-BC63-18DB6A9564DC}"/>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569" name="【庁舎】&#10;有形固定資産減価償却率最大値テキスト">
          <a:extLst>
            <a:ext uri="{FF2B5EF4-FFF2-40B4-BE49-F238E27FC236}">
              <a16:creationId xmlns:a16="http://schemas.microsoft.com/office/drawing/2014/main" id="{AB135544-217C-42E9-984C-0159B6A9D526}"/>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570" name="直線コネクタ 569">
          <a:extLst>
            <a:ext uri="{FF2B5EF4-FFF2-40B4-BE49-F238E27FC236}">
              <a16:creationId xmlns:a16="http://schemas.microsoft.com/office/drawing/2014/main" id="{E616AAB1-3ECB-491C-8980-77DA735B7FC6}"/>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571" name="【庁舎】&#10;有形固定資産減価償却率平均値テキスト">
          <a:extLst>
            <a:ext uri="{FF2B5EF4-FFF2-40B4-BE49-F238E27FC236}">
              <a16:creationId xmlns:a16="http://schemas.microsoft.com/office/drawing/2014/main" id="{E21584C7-755B-4445-A121-DCA85BB83C7A}"/>
            </a:ext>
          </a:extLst>
        </xdr:cNvPr>
        <xdr:cNvSpPr txBox="1"/>
      </xdr:nvSpPr>
      <xdr:spPr>
        <a:xfrm>
          <a:off x="16357600" y="1780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572" name="フローチャート: 判断 571">
          <a:extLst>
            <a:ext uri="{FF2B5EF4-FFF2-40B4-BE49-F238E27FC236}">
              <a16:creationId xmlns:a16="http://schemas.microsoft.com/office/drawing/2014/main" id="{259A8771-D3D0-41E7-87EE-65D6C8CE5F6B}"/>
            </a:ext>
          </a:extLst>
        </xdr:cNvPr>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573" name="フローチャート: 判断 572">
          <a:extLst>
            <a:ext uri="{FF2B5EF4-FFF2-40B4-BE49-F238E27FC236}">
              <a16:creationId xmlns:a16="http://schemas.microsoft.com/office/drawing/2014/main" id="{AEF6272B-1EFF-4674-BD06-A92B6C8D6D46}"/>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574" name="フローチャート: 判断 573">
          <a:extLst>
            <a:ext uri="{FF2B5EF4-FFF2-40B4-BE49-F238E27FC236}">
              <a16:creationId xmlns:a16="http://schemas.microsoft.com/office/drawing/2014/main" id="{9E61AC47-1D69-4E98-80F0-FF3265273418}"/>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575" name="フローチャート: 判断 574">
          <a:extLst>
            <a:ext uri="{FF2B5EF4-FFF2-40B4-BE49-F238E27FC236}">
              <a16:creationId xmlns:a16="http://schemas.microsoft.com/office/drawing/2014/main" id="{74C09235-8366-4E05-9406-63635C9F428F}"/>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576" name="フローチャート: 判断 575">
          <a:extLst>
            <a:ext uri="{FF2B5EF4-FFF2-40B4-BE49-F238E27FC236}">
              <a16:creationId xmlns:a16="http://schemas.microsoft.com/office/drawing/2014/main" id="{F9DF0C6D-87F6-4EC8-9D1C-6AA513B181FF}"/>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1DD26ECB-7DD1-458F-8EAF-354208022A9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B3E53349-553D-4137-AA35-EE8CBC3F7E7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2CAD6EDC-6F23-4E1C-A8AF-36681CCB432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7D760541-8986-4C88-918C-DB42EA83344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E76CBEFB-2EA5-4D37-988C-F624D72BF14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46627</xdr:rowOff>
    </xdr:from>
    <xdr:to>
      <xdr:col>85</xdr:col>
      <xdr:colOff>177800</xdr:colOff>
      <xdr:row>105</xdr:row>
      <xdr:rowOff>148227</xdr:rowOff>
    </xdr:to>
    <xdr:sp macro="" textlink="">
      <xdr:nvSpPr>
        <xdr:cNvPr id="582" name="楕円 581">
          <a:extLst>
            <a:ext uri="{FF2B5EF4-FFF2-40B4-BE49-F238E27FC236}">
              <a16:creationId xmlns:a16="http://schemas.microsoft.com/office/drawing/2014/main" id="{15D8FF4A-BC2F-4EE3-906E-AF6E370A3DD7}"/>
            </a:ext>
          </a:extLst>
        </xdr:cNvPr>
        <xdr:cNvSpPr/>
      </xdr:nvSpPr>
      <xdr:spPr>
        <a:xfrm>
          <a:off x="162687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25054</xdr:rowOff>
    </xdr:from>
    <xdr:ext cx="405111" cy="259045"/>
    <xdr:sp macro="" textlink="">
      <xdr:nvSpPr>
        <xdr:cNvPr id="583" name="【庁舎】&#10;有形固定資産減価償却率該当値テキスト">
          <a:extLst>
            <a:ext uri="{FF2B5EF4-FFF2-40B4-BE49-F238E27FC236}">
              <a16:creationId xmlns:a16="http://schemas.microsoft.com/office/drawing/2014/main" id="{8664F8C1-6188-4F03-8DEF-8EBCCB2A0939}"/>
            </a:ext>
          </a:extLst>
        </xdr:cNvPr>
        <xdr:cNvSpPr txBox="1"/>
      </xdr:nvSpPr>
      <xdr:spPr>
        <a:xfrm>
          <a:off x="16357600"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10705</xdr:rowOff>
    </xdr:from>
    <xdr:to>
      <xdr:col>81</xdr:col>
      <xdr:colOff>101600</xdr:colOff>
      <xdr:row>105</xdr:row>
      <xdr:rowOff>112305</xdr:rowOff>
    </xdr:to>
    <xdr:sp macro="" textlink="">
      <xdr:nvSpPr>
        <xdr:cNvPr id="584" name="楕円 583">
          <a:extLst>
            <a:ext uri="{FF2B5EF4-FFF2-40B4-BE49-F238E27FC236}">
              <a16:creationId xmlns:a16="http://schemas.microsoft.com/office/drawing/2014/main" id="{4E451E2B-902A-4507-8466-382C5E85CF36}"/>
            </a:ext>
          </a:extLst>
        </xdr:cNvPr>
        <xdr:cNvSpPr/>
      </xdr:nvSpPr>
      <xdr:spPr>
        <a:xfrm>
          <a:off x="15430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61505</xdr:rowOff>
    </xdr:from>
    <xdr:to>
      <xdr:col>85</xdr:col>
      <xdr:colOff>127000</xdr:colOff>
      <xdr:row>105</xdr:row>
      <xdr:rowOff>97427</xdr:rowOff>
    </xdr:to>
    <xdr:cxnSp macro="">
      <xdr:nvCxnSpPr>
        <xdr:cNvPr id="585" name="直線コネクタ 584">
          <a:extLst>
            <a:ext uri="{FF2B5EF4-FFF2-40B4-BE49-F238E27FC236}">
              <a16:creationId xmlns:a16="http://schemas.microsoft.com/office/drawing/2014/main" id="{5D3F2FE9-106E-437E-A617-A051CCDA89B9}"/>
            </a:ext>
          </a:extLst>
        </xdr:cNvPr>
        <xdr:cNvCxnSpPr/>
      </xdr:nvCxnSpPr>
      <xdr:spPr>
        <a:xfrm>
          <a:off x="15481300" y="1806375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586" name="楕円 585">
          <a:extLst>
            <a:ext uri="{FF2B5EF4-FFF2-40B4-BE49-F238E27FC236}">
              <a16:creationId xmlns:a16="http://schemas.microsoft.com/office/drawing/2014/main" id="{586E59C4-2141-4833-BD26-1C454DC9AD75}"/>
            </a:ext>
          </a:extLst>
        </xdr:cNvPr>
        <xdr:cNvSpPr/>
      </xdr:nvSpPr>
      <xdr:spPr>
        <a:xfrm>
          <a:off x="14541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22316</xdr:rowOff>
    </xdr:from>
    <xdr:to>
      <xdr:col>81</xdr:col>
      <xdr:colOff>50800</xdr:colOff>
      <xdr:row>105</xdr:row>
      <xdr:rowOff>61505</xdr:rowOff>
    </xdr:to>
    <xdr:cxnSp macro="">
      <xdr:nvCxnSpPr>
        <xdr:cNvPr id="587" name="直線コネクタ 586">
          <a:extLst>
            <a:ext uri="{FF2B5EF4-FFF2-40B4-BE49-F238E27FC236}">
              <a16:creationId xmlns:a16="http://schemas.microsoft.com/office/drawing/2014/main" id="{B86C4D94-3432-49DD-8FF7-55DE1D4C1638}"/>
            </a:ext>
          </a:extLst>
        </xdr:cNvPr>
        <xdr:cNvCxnSpPr/>
      </xdr:nvCxnSpPr>
      <xdr:spPr>
        <a:xfrm>
          <a:off x="14592300" y="1802456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588" name="楕円 587">
          <a:extLst>
            <a:ext uri="{FF2B5EF4-FFF2-40B4-BE49-F238E27FC236}">
              <a16:creationId xmlns:a16="http://schemas.microsoft.com/office/drawing/2014/main" id="{1E6F37C4-432F-4194-B10F-A2093705DC2E}"/>
            </a:ext>
          </a:extLst>
        </xdr:cNvPr>
        <xdr:cNvSpPr/>
      </xdr:nvSpPr>
      <xdr:spPr>
        <a:xfrm>
          <a:off x="13652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156211</xdr:rowOff>
    </xdr:from>
    <xdr:to>
      <xdr:col>76</xdr:col>
      <xdr:colOff>114300</xdr:colOff>
      <xdr:row>105</xdr:row>
      <xdr:rowOff>22316</xdr:rowOff>
    </xdr:to>
    <xdr:cxnSp macro="">
      <xdr:nvCxnSpPr>
        <xdr:cNvPr id="589" name="直線コネクタ 588">
          <a:extLst>
            <a:ext uri="{FF2B5EF4-FFF2-40B4-BE49-F238E27FC236}">
              <a16:creationId xmlns:a16="http://schemas.microsoft.com/office/drawing/2014/main" id="{0FC60BF0-26B8-43DF-837D-B524064F52C6}"/>
            </a:ext>
          </a:extLst>
        </xdr:cNvPr>
        <xdr:cNvCxnSpPr/>
      </xdr:nvCxnSpPr>
      <xdr:spPr>
        <a:xfrm>
          <a:off x="13703300" y="17987011"/>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66221</xdr:rowOff>
    </xdr:from>
    <xdr:to>
      <xdr:col>67</xdr:col>
      <xdr:colOff>101600</xdr:colOff>
      <xdr:row>104</xdr:row>
      <xdr:rowOff>167821</xdr:rowOff>
    </xdr:to>
    <xdr:sp macro="" textlink="">
      <xdr:nvSpPr>
        <xdr:cNvPr id="590" name="楕円 589">
          <a:extLst>
            <a:ext uri="{FF2B5EF4-FFF2-40B4-BE49-F238E27FC236}">
              <a16:creationId xmlns:a16="http://schemas.microsoft.com/office/drawing/2014/main" id="{1C96587D-8C8C-4EDB-897D-E6B499B96E13}"/>
            </a:ext>
          </a:extLst>
        </xdr:cNvPr>
        <xdr:cNvSpPr/>
      </xdr:nvSpPr>
      <xdr:spPr>
        <a:xfrm>
          <a:off x="12763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117021</xdr:rowOff>
    </xdr:from>
    <xdr:to>
      <xdr:col>71</xdr:col>
      <xdr:colOff>177800</xdr:colOff>
      <xdr:row>104</xdr:row>
      <xdr:rowOff>156211</xdr:rowOff>
    </xdr:to>
    <xdr:cxnSp macro="">
      <xdr:nvCxnSpPr>
        <xdr:cNvPr id="591" name="直線コネクタ 590">
          <a:extLst>
            <a:ext uri="{FF2B5EF4-FFF2-40B4-BE49-F238E27FC236}">
              <a16:creationId xmlns:a16="http://schemas.microsoft.com/office/drawing/2014/main" id="{E360B713-73A1-44D3-B466-B30E160CE7DB}"/>
            </a:ext>
          </a:extLst>
        </xdr:cNvPr>
        <xdr:cNvCxnSpPr/>
      </xdr:nvCxnSpPr>
      <xdr:spPr>
        <a:xfrm>
          <a:off x="12814300" y="1794782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592" name="n_1aveValue【庁舎】&#10;有形固定資産減価償却率">
          <a:extLst>
            <a:ext uri="{FF2B5EF4-FFF2-40B4-BE49-F238E27FC236}">
              <a16:creationId xmlns:a16="http://schemas.microsoft.com/office/drawing/2014/main" id="{2EC1D50C-021A-4A64-B74B-24E53A05F91D}"/>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593" name="n_2aveValue【庁舎】&#10;有形固定資産減価償却率">
          <a:extLst>
            <a:ext uri="{FF2B5EF4-FFF2-40B4-BE49-F238E27FC236}">
              <a16:creationId xmlns:a16="http://schemas.microsoft.com/office/drawing/2014/main" id="{0D124D20-2868-48E8-B583-0190C6ABB250}"/>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594" name="n_3aveValue【庁舎】&#10;有形固定資産減価償却率">
          <a:extLst>
            <a:ext uri="{FF2B5EF4-FFF2-40B4-BE49-F238E27FC236}">
              <a16:creationId xmlns:a16="http://schemas.microsoft.com/office/drawing/2014/main" id="{5D3D1BDE-D38C-408C-97EE-13FD70E0688C}"/>
            </a:ext>
          </a:extLst>
        </xdr:cNvPr>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595" name="n_4aveValue【庁舎】&#10;有形固定資産減価償却率">
          <a:extLst>
            <a:ext uri="{FF2B5EF4-FFF2-40B4-BE49-F238E27FC236}">
              <a16:creationId xmlns:a16="http://schemas.microsoft.com/office/drawing/2014/main" id="{F046009D-22B8-4BA2-9834-C4F51F4BF3DE}"/>
            </a:ext>
          </a:extLst>
        </xdr:cNvPr>
        <xdr:cNvSpPr txBox="1"/>
      </xdr:nvSpPr>
      <xdr:spPr>
        <a:xfrm>
          <a:off x="12611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103432</xdr:rowOff>
    </xdr:from>
    <xdr:ext cx="405111" cy="259045"/>
    <xdr:sp macro="" textlink="">
      <xdr:nvSpPr>
        <xdr:cNvPr id="596" name="n_1mainValue【庁舎】&#10;有形固定資産減価償却率">
          <a:extLst>
            <a:ext uri="{FF2B5EF4-FFF2-40B4-BE49-F238E27FC236}">
              <a16:creationId xmlns:a16="http://schemas.microsoft.com/office/drawing/2014/main" id="{BCD4A60B-6476-4BE9-813D-83735311D261}"/>
            </a:ext>
          </a:extLst>
        </xdr:cNvPr>
        <xdr:cNvSpPr txBox="1"/>
      </xdr:nvSpPr>
      <xdr:spPr>
        <a:xfrm>
          <a:off x="152660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64243</xdr:rowOff>
    </xdr:from>
    <xdr:ext cx="405111" cy="259045"/>
    <xdr:sp macro="" textlink="">
      <xdr:nvSpPr>
        <xdr:cNvPr id="597" name="n_2mainValue【庁舎】&#10;有形固定資産減価償却率">
          <a:extLst>
            <a:ext uri="{FF2B5EF4-FFF2-40B4-BE49-F238E27FC236}">
              <a16:creationId xmlns:a16="http://schemas.microsoft.com/office/drawing/2014/main" id="{A82F335A-F037-46DB-B50D-621284F09EDC}"/>
            </a:ext>
          </a:extLst>
        </xdr:cNvPr>
        <xdr:cNvSpPr txBox="1"/>
      </xdr:nvSpPr>
      <xdr:spPr>
        <a:xfrm>
          <a:off x="14389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52088</xdr:rowOff>
    </xdr:from>
    <xdr:ext cx="405111" cy="259045"/>
    <xdr:sp macro="" textlink="">
      <xdr:nvSpPr>
        <xdr:cNvPr id="598" name="n_3mainValue【庁舎】&#10;有形固定資産減価償却率">
          <a:extLst>
            <a:ext uri="{FF2B5EF4-FFF2-40B4-BE49-F238E27FC236}">
              <a16:creationId xmlns:a16="http://schemas.microsoft.com/office/drawing/2014/main" id="{9EE5C564-A426-442D-B72E-1B825BF6203F}"/>
            </a:ext>
          </a:extLst>
        </xdr:cNvPr>
        <xdr:cNvSpPr txBox="1"/>
      </xdr:nvSpPr>
      <xdr:spPr>
        <a:xfrm>
          <a:off x="13500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12898</xdr:rowOff>
    </xdr:from>
    <xdr:ext cx="405111" cy="259045"/>
    <xdr:sp macro="" textlink="">
      <xdr:nvSpPr>
        <xdr:cNvPr id="599" name="n_4mainValue【庁舎】&#10;有形固定資産減価償却率">
          <a:extLst>
            <a:ext uri="{FF2B5EF4-FFF2-40B4-BE49-F238E27FC236}">
              <a16:creationId xmlns:a16="http://schemas.microsoft.com/office/drawing/2014/main" id="{F2C7A487-FEFC-412D-A106-4E4216C0C9AA}"/>
            </a:ext>
          </a:extLst>
        </xdr:cNvPr>
        <xdr:cNvSpPr txBox="1"/>
      </xdr:nvSpPr>
      <xdr:spPr>
        <a:xfrm>
          <a:off x="12611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a:extLst>
            <a:ext uri="{FF2B5EF4-FFF2-40B4-BE49-F238E27FC236}">
              <a16:creationId xmlns:a16="http://schemas.microsoft.com/office/drawing/2014/main" id="{BF9EE79C-B7F9-433B-B930-50DEA0465DC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a:extLst>
            <a:ext uri="{FF2B5EF4-FFF2-40B4-BE49-F238E27FC236}">
              <a16:creationId xmlns:a16="http://schemas.microsoft.com/office/drawing/2014/main" id="{9BE12A5E-E3F4-46BB-98AA-F7AB4F5373B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a:extLst>
            <a:ext uri="{FF2B5EF4-FFF2-40B4-BE49-F238E27FC236}">
              <a16:creationId xmlns:a16="http://schemas.microsoft.com/office/drawing/2014/main" id="{6EFCAE4E-AB97-43AD-BAB1-3F443B4821D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a:extLst>
            <a:ext uri="{FF2B5EF4-FFF2-40B4-BE49-F238E27FC236}">
              <a16:creationId xmlns:a16="http://schemas.microsoft.com/office/drawing/2014/main" id="{BC2266D4-C75D-492D-9D39-6F87763E742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a:extLst>
            <a:ext uri="{FF2B5EF4-FFF2-40B4-BE49-F238E27FC236}">
              <a16:creationId xmlns:a16="http://schemas.microsoft.com/office/drawing/2014/main" id="{6F372CBA-1227-401D-8AE2-73A4CA3B2EE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a:extLst>
            <a:ext uri="{FF2B5EF4-FFF2-40B4-BE49-F238E27FC236}">
              <a16:creationId xmlns:a16="http://schemas.microsoft.com/office/drawing/2014/main" id="{C9C490CB-D52A-4DA7-9BA2-68200384B86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a:extLst>
            <a:ext uri="{FF2B5EF4-FFF2-40B4-BE49-F238E27FC236}">
              <a16:creationId xmlns:a16="http://schemas.microsoft.com/office/drawing/2014/main" id="{5B14A39C-4B71-4FFD-9A47-996EEACC1DB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a:extLst>
            <a:ext uri="{FF2B5EF4-FFF2-40B4-BE49-F238E27FC236}">
              <a16:creationId xmlns:a16="http://schemas.microsoft.com/office/drawing/2014/main" id="{E5989065-F3B7-4D19-8B41-5C36B52B0B7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a:extLst>
            <a:ext uri="{FF2B5EF4-FFF2-40B4-BE49-F238E27FC236}">
              <a16:creationId xmlns:a16="http://schemas.microsoft.com/office/drawing/2014/main" id="{C9C245BD-BB34-49AF-BB0D-A43E6065C47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a:extLst>
            <a:ext uri="{FF2B5EF4-FFF2-40B4-BE49-F238E27FC236}">
              <a16:creationId xmlns:a16="http://schemas.microsoft.com/office/drawing/2014/main" id="{490536D9-B9B2-4598-A65B-9D6C180E4D6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0" name="直線コネクタ 609">
          <a:extLst>
            <a:ext uri="{FF2B5EF4-FFF2-40B4-BE49-F238E27FC236}">
              <a16:creationId xmlns:a16="http://schemas.microsoft.com/office/drawing/2014/main" id="{947E3A0A-300F-41D4-8DFE-6F49DDDB827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1" name="テキスト ボックス 610">
          <a:extLst>
            <a:ext uri="{FF2B5EF4-FFF2-40B4-BE49-F238E27FC236}">
              <a16:creationId xmlns:a16="http://schemas.microsoft.com/office/drawing/2014/main" id="{A00ADAF1-E009-4A79-A034-FFDF90CD392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2" name="直線コネクタ 611">
          <a:extLst>
            <a:ext uri="{FF2B5EF4-FFF2-40B4-BE49-F238E27FC236}">
              <a16:creationId xmlns:a16="http://schemas.microsoft.com/office/drawing/2014/main" id="{91A6EC2C-6AAD-40CC-A24C-1CA8B5BFDDE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3" name="テキスト ボックス 612">
          <a:extLst>
            <a:ext uri="{FF2B5EF4-FFF2-40B4-BE49-F238E27FC236}">
              <a16:creationId xmlns:a16="http://schemas.microsoft.com/office/drawing/2014/main" id="{3832C905-7089-4712-82F0-57A1DC340AD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4" name="直線コネクタ 613">
          <a:extLst>
            <a:ext uri="{FF2B5EF4-FFF2-40B4-BE49-F238E27FC236}">
              <a16:creationId xmlns:a16="http://schemas.microsoft.com/office/drawing/2014/main" id="{907CC164-D8C5-4DC2-B121-FDD73D6C889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5" name="テキスト ボックス 614">
          <a:extLst>
            <a:ext uri="{FF2B5EF4-FFF2-40B4-BE49-F238E27FC236}">
              <a16:creationId xmlns:a16="http://schemas.microsoft.com/office/drawing/2014/main" id="{3B99DB5F-0E37-41AB-ACBC-387ADF2F7CE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6" name="直線コネクタ 615">
          <a:extLst>
            <a:ext uri="{FF2B5EF4-FFF2-40B4-BE49-F238E27FC236}">
              <a16:creationId xmlns:a16="http://schemas.microsoft.com/office/drawing/2014/main" id="{50923423-E735-421B-8950-CF430A6FD0F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7" name="テキスト ボックス 616">
          <a:extLst>
            <a:ext uri="{FF2B5EF4-FFF2-40B4-BE49-F238E27FC236}">
              <a16:creationId xmlns:a16="http://schemas.microsoft.com/office/drawing/2014/main" id="{841D53BD-F039-48A8-973B-F69B9479D77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8" name="直線コネクタ 617">
          <a:extLst>
            <a:ext uri="{FF2B5EF4-FFF2-40B4-BE49-F238E27FC236}">
              <a16:creationId xmlns:a16="http://schemas.microsoft.com/office/drawing/2014/main" id="{D22AB62F-32B5-4706-8DD2-4105F920199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9" name="テキスト ボックス 618">
          <a:extLst>
            <a:ext uri="{FF2B5EF4-FFF2-40B4-BE49-F238E27FC236}">
              <a16:creationId xmlns:a16="http://schemas.microsoft.com/office/drawing/2014/main" id="{485F7B60-5C48-4256-873F-564B32E20B4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0" name="直線コネクタ 619">
          <a:extLst>
            <a:ext uri="{FF2B5EF4-FFF2-40B4-BE49-F238E27FC236}">
              <a16:creationId xmlns:a16="http://schemas.microsoft.com/office/drawing/2014/main" id="{91DE7D5D-D9C6-42EC-9577-EBF3000F746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1" name="テキスト ボックス 620">
          <a:extLst>
            <a:ext uri="{FF2B5EF4-FFF2-40B4-BE49-F238E27FC236}">
              <a16:creationId xmlns:a16="http://schemas.microsoft.com/office/drawing/2014/main" id="{8A26CD73-52AB-444E-ABB2-DA6B5B80572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2" name="直線コネクタ 621">
          <a:extLst>
            <a:ext uri="{FF2B5EF4-FFF2-40B4-BE49-F238E27FC236}">
              <a16:creationId xmlns:a16="http://schemas.microsoft.com/office/drawing/2014/main" id="{9F2A1994-EE2B-46DE-B39A-FD9E4FD355E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3" name="テキスト ボックス 622">
          <a:extLst>
            <a:ext uri="{FF2B5EF4-FFF2-40B4-BE49-F238E27FC236}">
              <a16:creationId xmlns:a16="http://schemas.microsoft.com/office/drawing/2014/main" id="{F1D1F935-054D-4A69-BF36-816CE3C93E7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4" name="【庁舎】&#10;一人当たり面積グラフ枠">
          <a:extLst>
            <a:ext uri="{FF2B5EF4-FFF2-40B4-BE49-F238E27FC236}">
              <a16:creationId xmlns:a16="http://schemas.microsoft.com/office/drawing/2014/main" id="{695C5BDF-E587-461B-AFE0-AEE93343E7B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625" name="直線コネクタ 624">
          <a:extLst>
            <a:ext uri="{FF2B5EF4-FFF2-40B4-BE49-F238E27FC236}">
              <a16:creationId xmlns:a16="http://schemas.microsoft.com/office/drawing/2014/main" id="{BE6A6C7B-ACD5-4617-AF67-2490E1ED6373}"/>
            </a:ext>
          </a:extLst>
        </xdr:cNvPr>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626" name="【庁舎】&#10;一人当たり面積最小値テキスト">
          <a:extLst>
            <a:ext uri="{FF2B5EF4-FFF2-40B4-BE49-F238E27FC236}">
              <a16:creationId xmlns:a16="http://schemas.microsoft.com/office/drawing/2014/main" id="{A296D890-756F-4466-AF06-0A2447539976}"/>
            </a:ext>
          </a:extLst>
        </xdr:cNvPr>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627" name="直線コネクタ 626">
          <a:extLst>
            <a:ext uri="{FF2B5EF4-FFF2-40B4-BE49-F238E27FC236}">
              <a16:creationId xmlns:a16="http://schemas.microsoft.com/office/drawing/2014/main" id="{959F6761-16DC-46D1-91D7-5EDA71811EAF}"/>
            </a:ext>
          </a:extLst>
        </xdr:cNvPr>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628" name="【庁舎】&#10;一人当たり面積最大値テキスト">
          <a:extLst>
            <a:ext uri="{FF2B5EF4-FFF2-40B4-BE49-F238E27FC236}">
              <a16:creationId xmlns:a16="http://schemas.microsoft.com/office/drawing/2014/main" id="{7E7B4DD1-A02B-4AD4-8FEC-0A3FB264C3FD}"/>
            </a:ext>
          </a:extLst>
        </xdr:cNvPr>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629" name="直線コネクタ 628">
          <a:extLst>
            <a:ext uri="{FF2B5EF4-FFF2-40B4-BE49-F238E27FC236}">
              <a16:creationId xmlns:a16="http://schemas.microsoft.com/office/drawing/2014/main" id="{FC32D64B-2F8F-4BB7-8734-ECAD1168F626}"/>
            </a:ext>
          </a:extLst>
        </xdr:cNvPr>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630" name="【庁舎】&#10;一人当たり面積平均値テキスト">
          <a:extLst>
            <a:ext uri="{FF2B5EF4-FFF2-40B4-BE49-F238E27FC236}">
              <a16:creationId xmlns:a16="http://schemas.microsoft.com/office/drawing/2014/main" id="{396A9B87-F2FC-4691-AB48-143E2B400251}"/>
            </a:ext>
          </a:extLst>
        </xdr:cNvPr>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631" name="フローチャート: 判断 630">
          <a:extLst>
            <a:ext uri="{FF2B5EF4-FFF2-40B4-BE49-F238E27FC236}">
              <a16:creationId xmlns:a16="http://schemas.microsoft.com/office/drawing/2014/main" id="{155F4DAB-BBDA-475B-B75B-C6FF8F1E990A}"/>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632" name="フローチャート: 判断 631">
          <a:extLst>
            <a:ext uri="{FF2B5EF4-FFF2-40B4-BE49-F238E27FC236}">
              <a16:creationId xmlns:a16="http://schemas.microsoft.com/office/drawing/2014/main" id="{BDA206C1-6383-4087-8771-7E2F441764D7}"/>
            </a:ext>
          </a:extLst>
        </xdr:cNvPr>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633" name="フローチャート: 判断 632">
          <a:extLst>
            <a:ext uri="{FF2B5EF4-FFF2-40B4-BE49-F238E27FC236}">
              <a16:creationId xmlns:a16="http://schemas.microsoft.com/office/drawing/2014/main" id="{72DE846C-1A31-48A6-B937-F9D2FAA24486}"/>
            </a:ext>
          </a:extLst>
        </xdr:cNvPr>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634" name="フローチャート: 判断 633">
          <a:extLst>
            <a:ext uri="{FF2B5EF4-FFF2-40B4-BE49-F238E27FC236}">
              <a16:creationId xmlns:a16="http://schemas.microsoft.com/office/drawing/2014/main" id="{F1AE5A2A-AAA3-4DB9-88FE-3A2778E28A44}"/>
            </a:ext>
          </a:extLst>
        </xdr:cNvPr>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635" name="フローチャート: 判断 634">
          <a:extLst>
            <a:ext uri="{FF2B5EF4-FFF2-40B4-BE49-F238E27FC236}">
              <a16:creationId xmlns:a16="http://schemas.microsoft.com/office/drawing/2014/main" id="{4E95604A-B601-4B9B-B776-B4D54B00DFDD}"/>
            </a:ext>
          </a:extLst>
        </xdr:cNvPr>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A013CD78-EEA7-4C30-8337-332162E49B9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24360B42-6709-4D82-8209-D20E9257A78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B8F6ADC3-8B1F-455A-BA53-C33D5D463AD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20A86836-F62F-4C19-9852-59EC0225DB5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ED55115F-E32F-4C4D-BFA9-BBABAA5CCFC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42273</xdr:rowOff>
    </xdr:from>
    <xdr:to>
      <xdr:col>116</xdr:col>
      <xdr:colOff>114300</xdr:colOff>
      <xdr:row>105</xdr:row>
      <xdr:rowOff>143873</xdr:rowOff>
    </xdr:to>
    <xdr:sp macro="" textlink="">
      <xdr:nvSpPr>
        <xdr:cNvPr id="641" name="楕円 640">
          <a:extLst>
            <a:ext uri="{FF2B5EF4-FFF2-40B4-BE49-F238E27FC236}">
              <a16:creationId xmlns:a16="http://schemas.microsoft.com/office/drawing/2014/main" id="{F33EDCED-2722-4636-B42E-9892D379B180}"/>
            </a:ext>
          </a:extLst>
        </xdr:cNvPr>
        <xdr:cNvSpPr/>
      </xdr:nvSpPr>
      <xdr:spPr>
        <a:xfrm>
          <a:off x="22110700" y="1804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65150</xdr:rowOff>
    </xdr:from>
    <xdr:ext cx="469744" cy="259045"/>
    <xdr:sp macro="" textlink="">
      <xdr:nvSpPr>
        <xdr:cNvPr id="642" name="【庁舎】&#10;一人当たり面積該当値テキスト">
          <a:extLst>
            <a:ext uri="{FF2B5EF4-FFF2-40B4-BE49-F238E27FC236}">
              <a16:creationId xmlns:a16="http://schemas.microsoft.com/office/drawing/2014/main" id="{FFECF0DF-D0D3-4009-960F-223B8C7A9060}"/>
            </a:ext>
          </a:extLst>
        </xdr:cNvPr>
        <xdr:cNvSpPr txBox="1"/>
      </xdr:nvSpPr>
      <xdr:spPr>
        <a:xfrm>
          <a:off x="22199600"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62956</xdr:rowOff>
    </xdr:from>
    <xdr:to>
      <xdr:col>112</xdr:col>
      <xdr:colOff>38100</xdr:colOff>
      <xdr:row>105</xdr:row>
      <xdr:rowOff>164556</xdr:rowOff>
    </xdr:to>
    <xdr:sp macro="" textlink="">
      <xdr:nvSpPr>
        <xdr:cNvPr id="643" name="楕円 642">
          <a:extLst>
            <a:ext uri="{FF2B5EF4-FFF2-40B4-BE49-F238E27FC236}">
              <a16:creationId xmlns:a16="http://schemas.microsoft.com/office/drawing/2014/main" id="{258AD456-213A-4EA2-AA48-CE5065AFDB46}"/>
            </a:ext>
          </a:extLst>
        </xdr:cNvPr>
        <xdr:cNvSpPr/>
      </xdr:nvSpPr>
      <xdr:spPr>
        <a:xfrm>
          <a:off x="21272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93073</xdr:rowOff>
    </xdr:from>
    <xdr:to>
      <xdr:col>116</xdr:col>
      <xdr:colOff>63500</xdr:colOff>
      <xdr:row>105</xdr:row>
      <xdr:rowOff>113756</xdr:rowOff>
    </xdr:to>
    <xdr:cxnSp macro="">
      <xdr:nvCxnSpPr>
        <xdr:cNvPr id="644" name="直線コネクタ 643">
          <a:extLst>
            <a:ext uri="{FF2B5EF4-FFF2-40B4-BE49-F238E27FC236}">
              <a16:creationId xmlns:a16="http://schemas.microsoft.com/office/drawing/2014/main" id="{C6EFB83F-6278-408F-AF6C-C843C7A6E49C}"/>
            </a:ext>
          </a:extLst>
        </xdr:cNvPr>
        <xdr:cNvCxnSpPr/>
      </xdr:nvCxnSpPr>
      <xdr:spPr>
        <a:xfrm flipV="1">
          <a:off x="21323300" y="18095323"/>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81462</xdr:rowOff>
    </xdr:from>
    <xdr:to>
      <xdr:col>107</xdr:col>
      <xdr:colOff>101600</xdr:colOff>
      <xdr:row>106</xdr:row>
      <xdr:rowOff>11612</xdr:rowOff>
    </xdr:to>
    <xdr:sp macro="" textlink="">
      <xdr:nvSpPr>
        <xdr:cNvPr id="645" name="楕円 644">
          <a:extLst>
            <a:ext uri="{FF2B5EF4-FFF2-40B4-BE49-F238E27FC236}">
              <a16:creationId xmlns:a16="http://schemas.microsoft.com/office/drawing/2014/main" id="{D2469D3F-AC26-4BC3-96BF-8FCCE4ABE0F3}"/>
            </a:ext>
          </a:extLst>
        </xdr:cNvPr>
        <xdr:cNvSpPr/>
      </xdr:nvSpPr>
      <xdr:spPr>
        <a:xfrm>
          <a:off x="20383500" y="1808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113756</xdr:rowOff>
    </xdr:from>
    <xdr:to>
      <xdr:col>111</xdr:col>
      <xdr:colOff>177800</xdr:colOff>
      <xdr:row>105</xdr:row>
      <xdr:rowOff>132262</xdr:rowOff>
    </xdr:to>
    <xdr:cxnSp macro="">
      <xdr:nvCxnSpPr>
        <xdr:cNvPr id="646" name="直線コネクタ 645">
          <a:extLst>
            <a:ext uri="{FF2B5EF4-FFF2-40B4-BE49-F238E27FC236}">
              <a16:creationId xmlns:a16="http://schemas.microsoft.com/office/drawing/2014/main" id="{17859773-B6F7-461D-A934-3F14872FF108}"/>
            </a:ext>
          </a:extLst>
        </xdr:cNvPr>
        <xdr:cNvCxnSpPr/>
      </xdr:nvCxnSpPr>
      <xdr:spPr>
        <a:xfrm flipV="1">
          <a:off x="20434300" y="18116006"/>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647" name="楕円 646">
          <a:extLst>
            <a:ext uri="{FF2B5EF4-FFF2-40B4-BE49-F238E27FC236}">
              <a16:creationId xmlns:a16="http://schemas.microsoft.com/office/drawing/2014/main" id="{6FAFD350-D4C5-443E-8FF4-5490144ECADC}"/>
            </a:ext>
          </a:extLst>
        </xdr:cNvPr>
        <xdr:cNvSpPr/>
      </xdr:nvSpPr>
      <xdr:spPr>
        <a:xfrm>
          <a:off x="19494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132262</xdr:rowOff>
    </xdr:from>
    <xdr:to>
      <xdr:col>107</xdr:col>
      <xdr:colOff>50800</xdr:colOff>
      <xdr:row>105</xdr:row>
      <xdr:rowOff>146413</xdr:rowOff>
    </xdr:to>
    <xdr:cxnSp macro="">
      <xdr:nvCxnSpPr>
        <xdr:cNvPr id="648" name="直線コネクタ 647">
          <a:extLst>
            <a:ext uri="{FF2B5EF4-FFF2-40B4-BE49-F238E27FC236}">
              <a16:creationId xmlns:a16="http://schemas.microsoft.com/office/drawing/2014/main" id="{E851BA5C-A5F9-47E7-ADC6-7890A4744DBD}"/>
            </a:ext>
          </a:extLst>
        </xdr:cNvPr>
        <xdr:cNvCxnSpPr/>
      </xdr:nvCxnSpPr>
      <xdr:spPr>
        <a:xfrm flipV="1">
          <a:off x="19545300" y="18134512"/>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111942</xdr:rowOff>
    </xdr:from>
    <xdr:to>
      <xdr:col>98</xdr:col>
      <xdr:colOff>38100</xdr:colOff>
      <xdr:row>106</xdr:row>
      <xdr:rowOff>42092</xdr:rowOff>
    </xdr:to>
    <xdr:sp macro="" textlink="">
      <xdr:nvSpPr>
        <xdr:cNvPr id="649" name="楕円 648">
          <a:extLst>
            <a:ext uri="{FF2B5EF4-FFF2-40B4-BE49-F238E27FC236}">
              <a16:creationId xmlns:a16="http://schemas.microsoft.com/office/drawing/2014/main" id="{506B14CD-D696-4718-B825-A28A58CC5A96}"/>
            </a:ext>
          </a:extLst>
        </xdr:cNvPr>
        <xdr:cNvSpPr/>
      </xdr:nvSpPr>
      <xdr:spPr>
        <a:xfrm>
          <a:off x="18605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146413</xdr:rowOff>
    </xdr:from>
    <xdr:to>
      <xdr:col>102</xdr:col>
      <xdr:colOff>114300</xdr:colOff>
      <xdr:row>105</xdr:row>
      <xdr:rowOff>162742</xdr:rowOff>
    </xdr:to>
    <xdr:cxnSp macro="">
      <xdr:nvCxnSpPr>
        <xdr:cNvPr id="650" name="直線コネクタ 649">
          <a:extLst>
            <a:ext uri="{FF2B5EF4-FFF2-40B4-BE49-F238E27FC236}">
              <a16:creationId xmlns:a16="http://schemas.microsoft.com/office/drawing/2014/main" id="{E5B2441E-9D6C-4A91-AAD6-7B300C13AC1C}"/>
            </a:ext>
          </a:extLst>
        </xdr:cNvPr>
        <xdr:cNvCxnSpPr/>
      </xdr:nvCxnSpPr>
      <xdr:spPr>
        <a:xfrm flipV="1">
          <a:off x="18656300" y="1814866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4190</xdr:rowOff>
    </xdr:from>
    <xdr:ext cx="469744" cy="259045"/>
    <xdr:sp macro="" textlink="">
      <xdr:nvSpPr>
        <xdr:cNvPr id="651" name="n_1aveValue【庁舎】&#10;一人当たり面積">
          <a:extLst>
            <a:ext uri="{FF2B5EF4-FFF2-40B4-BE49-F238E27FC236}">
              <a16:creationId xmlns:a16="http://schemas.microsoft.com/office/drawing/2014/main" id="{0F12FB1E-6767-48E5-9076-269B72DB949C}"/>
            </a:ext>
          </a:extLst>
        </xdr:cNvPr>
        <xdr:cNvSpPr txBox="1"/>
      </xdr:nvSpPr>
      <xdr:spPr>
        <a:xfrm>
          <a:off x="21075727" y="178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17253</xdr:rowOff>
    </xdr:from>
    <xdr:ext cx="469744" cy="259045"/>
    <xdr:sp macro="" textlink="">
      <xdr:nvSpPr>
        <xdr:cNvPr id="652" name="n_2aveValue【庁舎】&#10;一人当たり面積">
          <a:extLst>
            <a:ext uri="{FF2B5EF4-FFF2-40B4-BE49-F238E27FC236}">
              <a16:creationId xmlns:a16="http://schemas.microsoft.com/office/drawing/2014/main" id="{444D92B2-52E3-4418-925F-78156868F08B}"/>
            </a:ext>
          </a:extLst>
        </xdr:cNvPr>
        <xdr:cNvSpPr txBox="1"/>
      </xdr:nvSpPr>
      <xdr:spPr>
        <a:xfrm>
          <a:off x="20199427" y="178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44104</xdr:rowOff>
    </xdr:from>
    <xdr:ext cx="469744" cy="259045"/>
    <xdr:sp macro="" textlink="">
      <xdr:nvSpPr>
        <xdr:cNvPr id="653" name="n_3aveValue【庁舎】&#10;一人当たり面積">
          <a:extLst>
            <a:ext uri="{FF2B5EF4-FFF2-40B4-BE49-F238E27FC236}">
              <a16:creationId xmlns:a16="http://schemas.microsoft.com/office/drawing/2014/main" id="{FD782526-CA83-4EE5-B1BA-6CB88FF8A5AE}"/>
            </a:ext>
          </a:extLst>
        </xdr:cNvPr>
        <xdr:cNvSpPr txBox="1"/>
      </xdr:nvSpPr>
      <xdr:spPr>
        <a:xfrm>
          <a:off x="19310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63698</xdr:rowOff>
    </xdr:from>
    <xdr:ext cx="469744" cy="259045"/>
    <xdr:sp macro="" textlink="">
      <xdr:nvSpPr>
        <xdr:cNvPr id="654" name="n_4aveValue【庁舎】&#10;一人当たり面積">
          <a:extLst>
            <a:ext uri="{FF2B5EF4-FFF2-40B4-BE49-F238E27FC236}">
              <a16:creationId xmlns:a16="http://schemas.microsoft.com/office/drawing/2014/main" id="{B09520C0-E09E-47AD-8ABF-899A4CA94C6B}"/>
            </a:ext>
          </a:extLst>
        </xdr:cNvPr>
        <xdr:cNvSpPr txBox="1"/>
      </xdr:nvSpPr>
      <xdr:spPr>
        <a:xfrm>
          <a:off x="18421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155683</xdr:rowOff>
    </xdr:from>
    <xdr:ext cx="469744" cy="259045"/>
    <xdr:sp macro="" textlink="">
      <xdr:nvSpPr>
        <xdr:cNvPr id="655" name="n_1mainValue【庁舎】&#10;一人当たり面積">
          <a:extLst>
            <a:ext uri="{FF2B5EF4-FFF2-40B4-BE49-F238E27FC236}">
              <a16:creationId xmlns:a16="http://schemas.microsoft.com/office/drawing/2014/main" id="{65022646-27EC-4CC6-B2B0-44BAB874EFE9}"/>
            </a:ext>
          </a:extLst>
        </xdr:cNvPr>
        <xdr:cNvSpPr txBox="1"/>
      </xdr:nvSpPr>
      <xdr:spPr>
        <a:xfrm>
          <a:off x="21075727" y="181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2739</xdr:rowOff>
    </xdr:from>
    <xdr:ext cx="469744" cy="259045"/>
    <xdr:sp macro="" textlink="">
      <xdr:nvSpPr>
        <xdr:cNvPr id="656" name="n_2mainValue【庁舎】&#10;一人当たり面積">
          <a:extLst>
            <a:ext uri="{FF2B5EF4-FFF2-40B4-BE49-F238E27FC236}">
              <a16:creationId xmlns:a16="http://schemas.microsoft.com/office/drawing/2014/main" id="{0A9C5D1F-0E6D-4919-B4E2-01E309A435C9}"/>
            </a:ext>
          </a:extLst>
        </xdr:cNvPr>
        <xdr:cNvSpPr txBox="1"/>
      </xdr:nvSpPr>
      <xdr:spPr>
        <a:xfrm>
          <a:off x="20199427" y="1817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657" name="n_3mainValue【庁舎】&#10;一人当たり面積">
          <a:extLst>
            <a:ext uri="{FF2B5EF4-FFF2-40B4-BE49-F238E27FC236}">
              <a16:creationId xmlns:a16="http://schemas.microsoft.com/office/drawing/2014/main" id="{F72FE3EB-F99C-4380-A089-38F312D18D0C}"/>
            </a:ext>
          </a:extLst>
        </xdr:cNvPr>
        <xdr:cNvSpPr txBox="1"/>
      </xdr:nvSpPr>
      <xdr:spPr>
        <a:xfrm>
          <a:off x="19310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58619</xdr:rowOff>
    </xdr:from>
    <xdr:ext cx="469744" cy="259045"/>
    <xdr:sp macro="" textlink="">
      <xdr:nvSpPr>
        <xdr:cNvPr id="658" name="n_4mainValue【庁舎】&#10;一人当たり面積">
          <a:extLst>
            <a:ext uri="{FF2B5EF4-FFF2-40B4-BE49-F238E27FC236}">
              <a16:creationId xmlns:a16="http://schemas.microsoft.com/office/drawing/2014/main" id="{A5444BF4-878E-4882-9CDB-ADFAEC8F4F62}"/>
            </a:ext>
          </a:extLst>
        </xdr:cNvPr>
        <xdr:cNvSpPr txBox="1"/>
      </xdr:nvSpPr>
      <xdr:spPr>
        <a:xfrm>
          <a:off x="18421427"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a:extLst>
            <a:ext uri="{FF2B5EF4-FFF2-40B4-BE49-F238E27FC236}">
              <a16:creationId xmlns:a16="http://schemas.microsoft.com/office/drawing/2014/main" id="{0145DB69-C9E6-4A27-AF70-464B18579D6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a:extLst>
            <a:ext uri="{FF2B5EF4-FFF2-40B4-BE49-F238E27FC236}">
              <a16:creationId xmlns:a16="http://schemas.microsoft.com/office/drawing/2014/main" id="{0FAE1CFD-8559-4535-85D4-6DB817022A5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a:extLst>
            <a:ext uri="{FF2B5EF4-FFF2-40B4-BE49-F238E27FC236}">
              <a16:creationId xmlns:a16="http://schemas.microsoft.com/office/drawing/2014/main" id="{7ACF47B9-8C87-45B0-B086-49ABA7C628F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体育館については、平成</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年度建設（小学校）と平成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年度建設（中学校）の学校体育館のほか、昭和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建設され、現在は社会体育館となっている旧学校体育館が存在している。減価償却の進んでいる社会体育館については、建物の状況を確認しながら、取壊しを含めて検討していく予定である。保健センターは平成</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年建設が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カ所あり、率は</a:t>
          </a:r>
          <a:r>
            <a:rPr kumimoji="1" lang="en-US" altLang="ja-JP" sz="1300">
              <a:latin typeface="ＭＳ Ｐゴシック" panose="020B0600070205080204" pitchFamily="50" charset="-128"/>
              <a:ea typeface="ＭＳ Ｐゴシック" panose="020B0600070205080204" pitchFamily="50" charset="-128"/>
            </a:rPr>
            <a:t>69.5</a:t>
          </a:r>
          <a:r>
            <a:rPr kumimoji="1" lang="ja-JP" altLang="en-US" sz="1300">
              <a:latin typeface="ＭＳ Ｐゴシック" panose="020B0600070205080204" pitchFamily="50" charset="-128"/>
              <a:ea typeface="ＭＳ Ｐゴシック" panose="020B0600070205080204" pitchFamily="50" charset="-128"/>
            </a:rPr>
            <a:t>％と半分を過ぎたところにある。状況に応じて補修等を行うこととしており、平成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年に空調設備の更新工事を行ったところである。消防施設に</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ついて</a:t>
          </a:r>
          <a:r>
            <a:rPr kumimoji="1" lang="ja-JP" altLang="en-US" sz="1300">
              <a:latin typeface="ＭＳ Ｐゴシック" panose="020B0600070205080204" pitchFamily="50" charset="-128"/>
              <a:ea typeface="ＭＳ Ｐゴシック" panose="020B0600070205080204" pitchFamily="50" charset="-128"/>
            </a:rPr>
            <a:t>は、道路と同じく防火水槽等の期首残額を備忘価格の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円にしているため</a:t>
          </a:r>
          <a:r>
            <a:rPr kumimoji="1" lang="en-US" altLang="ja-JP" sz="1300">
              <a:latin typeface="ＭＳ Ｐゴシック" panose="020B0600070205080204" pitchFamily="50" charset="-128"/>
              <a:ea typeface="ＭＳ Ｐゴシック" panose="020B0600070205080204" pitchFamily="50" charset="-128"/>
            </a:rPr>
            <a:t>90.5</a:t>
          </a:r>
          <a:r>
            <a:rPr kumimoji="1" lang="ja-JP" altLang="en-US" sz="1300">
              <a:latin typeface="ＭＳ Ｐゴシック" panose="020B0600070205080204" pitchFamily="50" charset="-128"/>
              <a:ea typeface="ＭＳ Ｐゴシック" panose="020B0600070205080204" pitchFamily="50" charset="-128"/>
            </a:rPr>
            <a:t>％と高い水準にある。庁舎については、昭和</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年に建築され、平成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年度に耐震補強工事を行ったところである。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6,782
6,740
188.38
5,834,617
5,723,961
102,206
3,739,944
5,102,498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令和３年度決算では、類似団体平均が</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ポイント減少する中、</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ポイントの減少であったため、差がやや縮まった。</a:t>
          </a:r>
        </a:p>
        <a:p>
          <a:r>
            <a:rPr kumimoji="1" lang="ja-JP" altLang="en-US" sz="1300">
              <a:latin typeface="ＭＳ Ｐゴシック" panose="020B0600070205080204" pitchFamily="50" charset="-128"/>
              <a:ea typeface="ＭＳ Ｐゴシック" panose="020B0600070205080204" pitchFamily="50" charset="-128"/>
            </a:rPr>
            <a:t>　しかし、高齢化・少子化の進行とともに、生産年齢人口も減少し、町税収入も落ち込んでいる事から、長期的には下落傾向にある。</a:t>
          </a:r>
        </a:p>
        <a:p>
          <a:r>
            <a:rPr kumimoji="1" lang="ja-JP" altLang="en-US" sz="1300">
              <a:latin typeface="ＭＳ Ｐゴシック" panose="020B0600070205080204" pitchFamily="50" charset="-128"/>
              <a:ea typeface="ＭＳ Ｐゴシック" panose="020B0600070205080204" pitchFamily="50" charset="-128"/>
            </a:rPr>
            <a:t>　今後も引き続き、全職員による集中滞納整理を実施し、収納率の向上に努めるとともに、行政改革による事務事業の見直しも進め、経費の削減を図り財政基盤の強化を図る。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55033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139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28222</xdr:rowOff>
    </xdr:from>
    <xdr:to>
      <xdr:col>19</xdr:col>
      <xdr:colOff>133350</xdr:colOff>
      <xdr:row>43</xdr:row>
      <xdr:rowOff>41628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28222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28222</xdr:rowOff>
    </xdr:from>
    <xdr:to>
      <xdr:col>11</xdr:col>
      <xdr:colOff>31750</xdr:colOff>
      <xdr:row>43</xdr:row>
      <xdr:rowOff>28222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63799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148872</xdr:rowOff>
    </xdr:from>
    <xdr:to>
      <xdr:col>11</xdr:col>
      <xdr:colOff>82550</xdr:colOff>
      <xdr:row>43</xdr:row>
      <xdr:rowOff>79022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63799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63799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ポイント改善したものの、類似団体が大きく改善したため、その差は前年度の</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ポイントから</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ポイントに広がってしまった。　</a:t>
          </a:r>
        </a:p>
        <a:p>
          <a:r>
            <a:rPr kumimoji="1" lang="ja-JP" altLang="en-US" sz="1300">
              <a:latin typeface="ＭＳ Ｐゴシック" panose="020B0600070205080204" pitchFamily="50" charset="-128"/>
              <a:ea typeface="ＭＳ Ｐゴシック" panose="020B0600070205080204" pitchFamily="50" charset="-128"/>
            </a:rPr>
            <a:t>　経常経費のうち分母の経常一般財源収入が、地方交付税や地方譲与税の増額により</a:t>
          </a:r>
          <a:r>
            <a:rPr kumimoji="1" lang="en-US" altLang="ja-JP" sz="1300">
              <a:latin typeface="ＭＳ Ｐゴシック" panose="020B0600070205080204" pitchFamily="50" charset="-128"/>
              <a:ea typeface="ＭＳ Ｐゴシック" panose="020B0600070205080204" pitchFamily="50" charset="-128"/>
            </a:rPr>
            <a:t>275,160</a:t>
          </a:r>
          <a:r>
            <a:rPr kumimoji="1" lang="ja-JP" altLang="en-US" sz="1300">
              <a:latin typeface="ＭＳ Ｐゴシック" panose="020B0600070205080204" pitchFamily="50" charset="-128"/>
              <a:ea typeface="ＭＳ Ｐゴシック" panose="020B0600070205080204" pitchFamily="50" charset="-128"/>
            </a:rPr>
            <a:t>千円の増額になったことが、大きな減の要因である。</a:t>
          </a:r>
        </a:p>
        <a:p>
          <a:r>
            <a:rPr kumimoji="1" lang="ja-JP" altLang="en-US" sz="1300">
              <a:latin typeface="ＭＳ Ｐゴシック" panose="020B0600070205080204" pitchFamily="50" charset="-128"/>
              <a:ea typeface="ＭＳ Ｐゴシック" panose="020B0600070205080204" pitchFamily="50" charset="-128"/>
            </a:rPr>
            <a:t>　また相対的な経費でみると、一部事務組合（病院事業・ごみ処理事業等）に対する補助費負担額と公債費の歳出に占める比率が大きいことが経常収支比率が高い要因となっている。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136616</xdr:rowOff>
    </xdr:from>
    <xdr:to>
      <xdr:col>23</xdr:col>
      <xdr:colOff>133350</xdr:colOff>
      <xdr:row>61</xdr:row>
      <xdr:rowOff>157299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595066"/>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157299</xdr:rowOff>
    </xdr:from>
    <xdr:to>
      <xdr:col>19</xdr:col>
      <xdr:colOff>133350</xdr:colOff>
      <xdr:row>62</xdr:row>
      <xdr:rowOff>120287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615749"/>
          <a:ext cx="889000" cy="13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120287</xdr:rowOff>
    </xdr:from>
    <xdr:to>
      <xdr:col>15</xdr:col>
      <xdr:colOff>82550</xdr:colOff>
      <xdr:row>62</xdr:row>
      <xdr:rowOff>130628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75018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130628</xdr:rowOff>
    </xdr:from>
    <xdr:to>
      <xdr:col>11</xdr:col>
      <xdr:colOff>31750</xdr:colOff>
      <xdr:row>62</xdr:row>
      <xdr:rowOff>168547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760528"/>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142439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118308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85816</xdr:rowOff>
    </xdr:from>
    <xdr:to>
      <xdr:col>23</xdr:col>
      <xdr:colOff>184150</xdr:colOff>
      <xdr:row>62</xdr:row>
      <xdr:rowOff>15966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57893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16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106499</xdr:rowOff>
    </xdr:from>
    <xdr:to>
      <xdr:col>19</xdr:col>
      <xdr:colOff>184150</xdr:colOff>
      <xdr:row>62</xdr:row>
      <xdr:rowOff>36649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21426</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51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69487</xdr:rowOff>
    </xdr:from>
    <xdr:to>
      <xdr:col>15</xdr:col>
      <xdr:colOff>133350</xdr:colOff>
      <xdr:row>62</xdr:row>
      <xdr:rowOff>171087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155864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78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79828</xdr:rowOff>
    </xdr:from>
    <xdr:to>
      <xdr:col>11</xdr:col>
      <xdr:colOff>82550</xdr:colOff>
      <xdr:row>63</xdr:row>
      <xdr:rowOff>9978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166205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117747</xdr:rowOff>
    </xdr:from>
    <xdr:to>
      <xdr:col>7</xdr:col>
      <xdr:colOff>31750</xdr:colOff>
      <xdr:row>63</xdr:row>
      <xdr:rowOff>47897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32674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83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[231,276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a:t>
          </a:r>
          <a:r>
            <a:rPr kumimoji="1" lang="en-US" altLang="ja-JP" sz="1300">
              <a:latin typeface="ＭＳ Ｐゴシック" panose="020B0600070205080204" pitchFamily="50" charset="-128"/>
              <a:ea typeface="ＭＳ Ｐゴシック" panose="020B0600070205080204" pitchFamily="50" charset="-128"/>
            </a:rPr>
            <a:t>45,823</a:t>
          </a:r>
          <a:r>
            <a:rPr kumimoji="1" lang="ja-JP" altLang="en-US" sz="1300">
              <a:latin typeface="ＭＳ Ｐゴシック" panose="020B0600070205080204" pitchFamily="50" charset="-128"/>
              <a:ea typeface="ＭＳ Ｐゴシック" panose="020B0600070205080204" pitchFamily="50" charset="-128"/>
            </a:rPr>
            <a:t>円少なく、ここ数年は、類似団体の平均を下回っている。しかし、人口の減少が顕著なため、全国平均・県平均を大きく上回っている。引き続き、各分野での経費削減を図っていきたい。</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113019</xdr:rowOff>
    </xdr:from>
    <xdr:to>
      <xdr:col>23</xdr:col>
      <xdr:colOff>133350</xdr:colOff>
      <xdr:row>81</xdr:row>
      <xdr:rowOff>121512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00469"/>
          <a:ext cx="838200" cy="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106289</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93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92534</xdr:rowOff>
    </xdr:from>
    <xdr:to>
      <xdr:col>19</xdr:col>
      <xdr:colOff>133350</xdr:colOff>
      <xdr:row>81</xdr:row>
      <xdr:rowOff>113019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79984"/>
          <a:ext cx="889000" cy="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83434</xdr:rowOff>
    </xdr:from>
    <xdr:to>
      <xdr:col>15</xdr:col>
      <xdr:colOff>82550</xdr:colOff>
      <xdr:row>81</xdr:row>
      <xdr:rowOff>92534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70884"/>
          <a:ext cx="889000" cy="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156357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81029</xdr:rowOff>
    </xdr:from>
    <xdr:to>
      <xdr:col>11</xdr:col>
      <xdr:colOff>31750</xdr:colOff>
      <xdr:row>81</xdr:row>
      <xdr:rowOff>83434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68479"/>
          <a:ext cx="889000" cy="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148928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147545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70712</xdr:rowOff>
    </xdr:from>
    <xdr:to>
      <xdr:col>23</xdr:col>
      <xdr:colOff>184150</xdr:colOff>
      <xdr:row>82</xdr:row>
      <xdr:rowOff>862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5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163439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79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62219</xdr:rowOff>
    </xdr:from>
    <xdr:to>
      <xdr:col>19</xdr:col>
      <xdr:colOff>184150</xdr:colOff>
      <xdr:row>81</xdr:row>
      <xdr:rowOff>163819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2546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18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41734</xdr:rowOff>
    </xdr:from>
    <xdr:to>
      <xdr:col>15</xdr:col>
      <xdr:colOff>133350</xdr:colOff>
      <xdr:row>81</xdr:row>
      <xdr:rowOff>143334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2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153511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9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32634</xdr:rowOff>
    </xdr:from>
    <xdr:to>
      <xdr:col>11</xdr:col>
      <xdr:colOff>82550</xdr:colOff>
      <xdr:row>81</xdr:row>
      <xdr:rowOff>134234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2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144411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8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30229</xdr:rowOff>
    </xdr:from>
    <xdr:to>
      <xdr:col>7</xdr:col>
      <xdr:colOff>31750</xdr:colOff>
      <xdr:row>81</xdr:row>
      <xdr:rowOff>131829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1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142006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8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年度数値を引用しているが、類似団体平均と比較すると</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ポイント悪い状況となっている。</a:t>
          </a:r>
        </a:p>
        <a:p>
          <a:r>
            <a:rPr kumimoji="1" lang="ja-JP" altLang="en-US" sz="1300">
              <a:latin typeface="ＭＳ Ｐゴシック" panose="020B0600070205080204" pitchFamily="50" charset="-128"/>
              <a:ea typeface="ＭＳ Ｐゴシック" panose="020B0600070205080204" pitchFamily="50" charset="-128"/>
            </a:rPr>
            <a:t>　職員採用人数の抑制等の影響から、若年層の比率が低く、数値が高い要因となっているが、中高齢層の定年退職などにより多少の改善は見られると思われる。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87</xdr:row>
      <xdr:rowOff>102507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01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79527</xdr:rowOff>
    </xdr:from>
    <xdr:to>
      <xdr:col>77</xdr:col>
      <xdr:colOff>44450</xdr:colOff>
      <xdr:row>87</xdr:row>
      <xdr:rowOff>102507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995677"/>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79527</xdr:rowOff>
    </xdr:from>
    <xdr:to>
      <xdr:col>72</xdr:col>
      <xdr:colOff>203200</xdr:colOff>
      <xdr:row>87</xdr:row>
      <xdr:rowOff>79527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9956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79527</xdr:rowOff>
    </xdr:from>
    <xdr:to>
      <xdr:col>68</xdr:col>
      <xdr:colOff>152400</xdr:colOff>
      <xdr:row>87</xdr:row>
      <xdr:rowOff>79527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9956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28727</xdr:rowOff>
    </xdr:from>
    <xdr:to>
      <xdr:col>73</xdr:col>
      <xdr:colOff>44450</xdr:colOff>
      <xdr:row>87</xdr:row>
      <xdr:rowOff>130327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28727</xdr:rowOff>
    </xdr:from>
    <xdr:to>
      <xdr:col>68</xdr:col>
      <xdr:colOff>203200</xdr:colOff>
      <xdr:row>87</xdr:row>
      <xdr:rowOff>130327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115104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28727</xdr:rowOff>
    </xdr:from>
    <xdr:to>
      <xdr:col>64</xdr:col>
      <xdr:colOff>152400</xdr:colOff>
      <xdr:row>87</xdr:row>
      <xdr:rowOff>130327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115104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人当たりの職員数は、ここ数年比率で増加傾向にあり、対前年度比で</a:t>
          </a:r>
          <a:r>
            <a:rPr kumimoji="1" lang="en-US" altLang="ja-JP" sz="1300">
              <a:latin typeface="ＭＳ Ｐゴシック" panose="020B0600070205080204" pitchFamily="50" charset="-128"/>
              <a:ea typeface="ＭＳ Ｐゴシック" panose="020B0600070205080204" pitchFamily="50" charset="-128"/>
            </a:rPr>
            <a:t>0.46</a:t>
          </a:r>
          <a:r>
            <a:rPr kumimoji="1" lang="ja-JP" altLang="en-US" sz="1300">
              <a:latin typeface="ＭＳ Ｐゴシック" panose="020B0600070205080204" pitchFamily="50" charset="-128"/>
              <a:ea typeface="ＭＳ Ｐゴシック" panose="020B0600070205080204" pitchFamily="50" charset="-128"/>
            </a:rPr>
            <a:t>人増加し、類似団体平均に対しては、</a:t>
          </a:r>
          <a:r>
            <a:rPr kumimoji="1" lang="en-US" altLang="ja-JP" sz="1300">
              <a:latin typeface="ＭＳ Ｐゴシック" panose="020B0600070205080204" pitchFamily="50" charset="-128"/>
              <a:ea typeface="ＭＳ Ｐゴシック" panose="020B0600070205080204" pitchFamily="50" charset="-128"/>
            </a:rPr>
            <a:t>0.83</a:t>
          </a:r>
          <a:r>
            <a:rPr kumimoji="1" lang="ja-JP" altLang="en-US" sz="1300">
              <a:latin typeface="ＭＳ Ｐゴシック" panose="020B0600070205080204" pitchFamily="50" charset="-128"/>
              <a:ea typeface="ＭＳ Ｐゴシック" panose="020B0600070205080204" pitchFamily="50" charset="-128"/>
            </a:rPr>
            <a:t>人上回る状況となってしまった。</a:t>
          </a:r>
        </a:p>
        <a:p>
          <a:r>
            <a:rPr kumimoji="1" lang="ja-JP" altLang="en-US" sz="1300">
              <a:latin typeface="ＭＳ Ｐゴシック" panose="020B0600070205080204" pitchFamily="50" charset="-128"/>
              <a:ea typeface="ＭＳ Ｐゴシック" panose="020B0600070205080204" pitchFamily="50" charset="-128"/>
            </a:rPr>
            <a:t>　職員数は令和２年度数値を引用しているが、職員数の減以上に人口減が数値増加に影響しており、人口減少対策にも力を注いでいく必要がある。</a:t>
          </a:r>
        </a:p>
        <a:p>
          <a:r>
            <a:rPr kumimoji="1" lang="ja-JP" altLang="en-US" sz="1300">
              <a:latin typeface="ＭＳ Ｐゴシック" panose="020B0600070205080204" pitchFamily="50" charset="-128"/>
              <a:ea typeface="ＭＳ Ｐゴシック" panose="020B0600070205080204" pitchFamily="50" charset="-128"/>
            </a:rPr>
            <a:t>　数値改善に向けて、定員適正化計画に基づき職員数の削減に努めるが、職員年齢構成の配慮も必要となる。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84219</xdr:rowOff>
    </xdr:from>
    <xdr:to>
      <xdr:col>81</xdr:col>
      <xdr:colOff>44450</xdr:colOff>
      <xdr:row>61</xdr:row>
      <xdr:rowOff>115933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42669"/>
          <a:ext cx="838200" cy="3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1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36649</xdr:rowOff>
    </xdr:from>
    <xdr:to>
      <xdr:col>77</xdr:col>
      <xdr:colOff>44450</xdr:colOff>
      <xdr:row>61</xdr:row>
      <xdr:rowOff>84219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495099"/>
          <a:ext cx="889000" cy="4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112103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2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36649</xdr:rowOff>
    </xdr:from>
    <xdr:to>
      <xdr:col>72</xdr:col>
      <xdr:colOff>203200</xdr:colOff>
      <xdr:row>61</xdr:row>
      <xdr:rowOff>51816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495099"/>
          <a:ext cx="889000" cy="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77051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17345</xdr:rowOff>
    </xdr:from>
    <xdr:to>
      <xdr:col>68</xdr:col>
      <xdr:colOff>152400</xdr:colOff>
      <xdr:row>61</xdr:row>
      <xdr:rowOff>51816</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47579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52812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47987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37210</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49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33419</xdr:rowOff>
    </xdr:from>
    <xdr:to>
      <xdr:col>77</xdr:col>
      <xdr:colOff>95250</xdr:colOff>
      <xdr:row>61</xdr:row>
      <xdr:rowOff>135019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9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119796</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578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157299</xdr:rowOff>
    </xdr:from>
    <xdr:to>
      <xdr:col>73</xdr:col>
      <xdr:colOff>44450</xdr:colOff>
      <xdr:row>61</xdr:row>
      <xdr:rowOff>87449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97626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1016</xdr:rowOff>
    </xdr:from>
    <xdr:to>
      <xdr:col>68</xdr:col>
      <xdr:colOff>203200</xdr:colOff>
      <xdr:row>61</xdr:row>
      <xdr:rowOff>102616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87393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5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137995</xdr:rowOff>
    </xdr:from>
    <xdr:to>
      <xdr:col>64</xdr:col>
      <xdr:colOff>152400</xdr:colOff>
      <xdr:row>61</xdr:row>
      <xdr:rowOff>68145</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2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52922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51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前年度比で現状維持となったが、単年度で見た場合、災害復旧事業債の償還開始による元利償還金の減により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全国平均・県平均値・類似団体と比較していずれも悪い数値であるが、事業を地方債に頼らざるを得ない現状から、大きな改善は難しい状況である。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129286</xdr:rowOff>
    </xdr:from>
    <xdr:to>
      <xdr:col>81</xdr:col>
      <xdr:colOff>44450</xdr:colOff>
      <xdr:row>41</xdr:row>
      <xdr:rowOff>129286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1587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129286</xdr:rowOff>
    </xdr:from>
    <xdr:to>
      <xdr:col>77</xdr:col>
      <xdr:colOff>44450</xdr:colOff>
      <xdr:row>41</xdr:row>
      <xdr:rowOff>163068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15873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153416</xdr:rowOff>
    </xdr:from>
    <xdr:to>
      <xdr:col>72</xdr:col>
      <xdr:colOff>203200</xdr:colOff>
      <xdr:row>41</xdr:row>
      <xdr:rowOff>163068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18286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153416</xdr:rowOff>
    </xdr:from>
    <xdr:to>
      <xdr:col>68</xdr:col>
      <xdr:colOff>152400</xdr:colOff>
      <xdr:row>41</xdr:row>
      <xdr:rowOff>158242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18286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50563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78486</xdr:rowOff>
    </xdr:from>
    <xdr:to>
      <xdr:col>77</xdr:col>
      <xdr:colOff>95250</xdr:colOff>
      <xdr:row>42</xdr:row>
      <xdr:rowOff>8636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112268</xdr:rowOff>
    </xdr:from>
    <xdr:to>
      <xdr:col>73</xdr:col>
      <xdr:colOff>44450</xdr:colOff>
      <xdr:row>42</xdr:row>
      <xdr:rowOff>42418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27195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22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102616</xdr:rowOff>
    </xdr:from>
    <xdr:to>
      <xdr:col>68</xdr:col>
      <xdr:colOff>203200</xdr:colOff>
      <xdr:row>42</xdr:row>
      <xdr:rowOff>32766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令和２年度と比較すると</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ポイント改善し、全国平均よりも下回る状況とはなったが、類似団体・県平均と比べると依然として上回っている状況である。</a:t>
          </a:r>
        </a:p>
        <a:p>
          <a:r>
            <a:rPr kumimoji="1" lang="ja-JP" altLang="en-US" sz="1300">
              <a:latin typeface="ＭＳ Ｐゴシック" panose="020B0600070205080204" pitchFamily="50" charset="-128"/>
              <a:ea typeface="ＭＳ Ｐゴシック" panose="020B0600070205080204" pitchFamily="50" charset="-128"/>
            </a:rPr>
            <a:t>　地方債現在高、公営企業や組合に対する負担見込額、退職手当負担金見込額の減が改善の主要因となっている。</a:t>
          </a:r>
        </a:p>
        <a:p>
          <a:r>
            <a:rPr kumimoji="1" lang="ja-JP" altLang="en-US" sz="1300">
              <a:latin typeface="ＭＳ Ｐゴシック" panose="020B0600070205080204" pitchFamily="50" charset="-128"/>
              <a:ea typeface="ＭＳ Ｐゴシック" panose="020B0600070205080204" pitchFamily="50" charset="-128"/>
            </a:rPr>
            <a:t>　また、今後、財政調整基金などの充当可能基金残額が減少することも考えられるため、一層の行財政改革を推進し、基金残高の増額を図ったり、引き続き繰上償還等を積極的に活用していきたい。</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152146</xdr:rowOff>
    </xdr:from>
    <xdr:to>
      <xdr:col>81</xdr:col>
      <xdr:colOff>44450</xdr:colOff>
      <xdr:row>15</xdr:row>
      <xdr:rowOff>132232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52446"/>
          <a:ext cx="838200" cy="15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132232</xdr:rowOff>
    </xdr:from>
    <xdr:to>
      <xdr:col>77</xdr:col>
      <xdr:colOff>44450</xdr:colOff>
      <xdr:row>16</xdr:row>
      <xdr:rowOff>93980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703982"/>
          <a:ext cx="889000" cy="13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93980</xdr:rowOff>
    </xdr:from>
    <xdr:to>
      <xdr:col>72</xdr:col>
      <xdr:colOff>203200</xdr:colOff>
      <xdr:row>17</xdr:row>
      <xdr:rowOff>44145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837180"/>
          <a:ext cx="889000" cy="1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44145</xdr:rowOff>
    </xdr:from>
    <xdr:to>
      <xdr:col>68</xdr:col>
      <xdr:colOff>152400</xdr:colOff>
      <xdr:row>18</xdr:row>
      <xdr:rowOff>5893</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958795"/>
          <a:ext cx="889000" cy="13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101346</xdr:rowOff>
    </xdr:from>
    <xdr:to>
      <xdr:col>81</xdr:col>
      <xdr:colOff>95250</xdr:colOff>
      <xdr:row>15</xdr:row>
      <xdr:rowOff>31496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50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73423</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47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81432</xdr:rowOff>
    </xdr:from>
    <xdr:to>
      <xdr:col>77</xdr:col>
      <xdr:colOff>95250</xdr:colOff>
      <xdr:row>16</xdr:row>
      <xdr:rowOff>11582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65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167809</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739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43180</xdr:rowOff>
    </xdr:from>
    <xdr:to>
      <xdr:col>73</xdr:col>
      <xdr:colOff>44450</xdr:colOff>
      <xdr:row>16</xdr:row>
      <xdr:rowOff>144780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7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129557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164795</xdr:rowOff>
    </xdr:from>
    <xdr:to>
      <xdr:col>68</xdr:col>
      <xdr:colOff>203200</xdr:colOff>
      <xdr:row>17</xdr:row>
      <xdr:rowOff>94945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90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79722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99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126543</xdr:rowOff>
    </xdr:from>
    <xdr:to>
      <xdr:col>64</xdr:col>
      <xdr:colOff>152400</xdr:colOff>
      <xdr:row>18</xdr:row>
      <xdr:rowOff>56693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0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41470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12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133349</xdr:colOff>
      <xdr:row>26</xdr:row>
      <xdr:rowOff>76200</xdr:rowOff>
    </xdr:from>
    <xdr:ext cx="9163051" cy="425758"/>
    <xdr:sp macro="" textlink="">
      <xdr:nvSpPr>
        <xdr:cNvPr id="474" name="テキスト ボックス 473">
          <a:extLst>
            <a:ext uri="{FF2B5EF4-FFF2-40B4-BE49-F238E27FC236}">
              <a16:creationId xmlns:a16="http://schemas.microsoft.com/office/drawing/2014/main" id="{C2C2BA97-9792-4D44-9413-478E957FEE17}"/>
            </a:ext>
          </a:extLst>
        </xdr:cNvPr>
        <xdr:cNvSpPr txBox="1"/>
      </xdr:nvSpPr>
      <xdr:spPr>
        <a:xfrm>
          <a:off x="761999" y="4533900"/>
          <a:ext cx="916305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baseline="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baseline="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baseline="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baseline="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baseline="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baseline="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baseline="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baseline="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baseline="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baseline="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baseline="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baseline="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6,782
6,740
188.38
5,834,617
5,723,961
102,206
3,739,944
5,102,498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定員適正化計画及び集中改革プランにより職員数の適正化が図られてきているが、町の人口減少も考慮しつつ、組織の機構改革を行い人件費の削減により一層に努める。</a:t>
          </a:r>
        </a:p>
        <a:p>
          <a:r>
            <a:rPr kumimoji="1" lang="ja-JP" altLang="en-US" sz="1300">
              <a:latin typeface="ＭＳ Ｐゴシック" panose="020B0600070205080204" pitchFamily="50" charset="-128"/>
              <a:ea typeface="ＭＳ Ｐゴシック" panose="020B0600070205080204" pitchFamily="50" charset="-128"/>
            </a:rPr>
            <a:t>　令和３年度は、支弁人件費の増や時間外手当の減などにより、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ポイントの減となっている状況である。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149860</xdr:rowOff>
    </xdr:from>
    <xdr:to>
      <xdr:col>24</xdr:col>
      <xdr:colOff>25400</xdr:colOff>
      <xdr:row>36</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506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84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53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36</xdr:row>
      <xdr:rowOff>81280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45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99060</xdr:rowOff>
    </xdr:from>
    <xdr:to>
      <xdr:col>24</xdr:col>
      <xdr:colOff>76200</xdr:colOff>
      <xdr:row>36</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115587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132097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116857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に基づき、経常経費の削減を進め、外部委託の見直し・指定管理者制度導入・事務用品及び消耗品の購買抑制等に取組んだ成果が現れており、類似団体・国・県の平均値を上回る改善がなされている。今後においても、指定管理者制度への移行可能な事業等について検討を進め、更なる削減に向けた取り組みを行う。</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xdr:rowOff>
    </xdr:from>
    <xdr:to>
      <xdr:col>82</xdr:col>
      <xdr:colOff>107950</xdr:colOff>
      <xdr:row>16</xdr:row>
      <xdr:rowOff>49276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7467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49276</xdr:rowOff>
    </xdr:from>
    <xdr:to>
      <xdr:col>78</xdr:col>
      <xdr:colOff>69850</xdr:colOff>
      <xdr:row>16</xdr:row>
      <xdr:rowOff>62992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792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62992</xdr:rowOff>
    </xdr:from>
    <xdr:to>
      <xdr:col>73</xdr:col>
      <xdr:colOff>180975</xdr:colOff>
      <xdr:row>16</xdr:row>
      <xdr:rowOff>62992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62992</xdr:rowOff>
    </xdr:from>
    <xdr:to>
      <xdr:col>69</xdr:col>
      <xdr:colOff>92075</xdr:colOff>
      <xdr:row>16</xdr:row>
      <xdr:rowOff>62992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124206</xdr:rowOff>
    </xdr:from>
    <xdr:to>
      <xdr:col>82</xdr:col>
      <xdr:colOff>158750</xdr:colOff>
      <xdr:row>16</xdr:row>
      <xdr:rowOff>54356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140733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4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169926</xdr:rowOff>
    </xdr:from>
    <xdr:to>
      <xdr:col>78</xdr:col>
      <xdr:colOff>120650</xdr:colOff>
      <xdr:row>16</xdr:row>
      <xdr:rowOff>100076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110253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10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xdr:rowOff>
    </xdr:from>
    <xdr:to>
      <xdr:col>74</xdr:col>
      <xdr:colOff>31750</xdr:colOff>
      <xdr:row>16</xdr:row>
      <xdr:rowOff>113792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123969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xdr:rowOff>
    </xdr:from>
    <xdr:to>
      <xdr:col>69</xdr:col>
      <xdr:colOff>142875</xdr:colOff>
      <xdr:row>16</xdr:row>
      <xdr:rowOff>113792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123969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xdr:rowOff>
    </xdr:from>
    <xdr:to>
      <xdr:col>65</xdr:col>
      <xdr:colOff>53975</xdr:colOff>
      <xdr:row>16</xdr:row>
      <xdr:rowOff>113792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123969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全国平均、県平均との比較では、</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ポイントほど下回り、類似団体とはほぼ同じである。</a:t>
          </a:r>
        </a:p>
        <a:p>
          <a:r>
            <a:rPr kumimoji="1" lang="ja-JP" altLang="en-US" sz="1300">
              <a:latin typeface="ＭＳ Ｐゴシック" panose="020B0600070205080204" pitchFamily="50" charset="-128"/>
              <a:ea typeface="ＭＳ Ｐゴシック" panose="020B0600070205080204" pitchFamily="50" charset="-128"/>
            </a:rPr>
            <a:t>　高齢者及び障がい者対策事業など今後も増加が見込まれる。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138430</xdr:rowOff>
    </xdr:from>
    <xdr:to>
      <xdr:col>24</xdr:col>
      <xdr:colOff>25400</xdr:colOff>
      <xdr:row>55</xdr:row>
      <xdr:rowOff>138430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568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104157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138430</xdr:rowOff>
    </xdr:from>
    <xdr:to>
      <xdr:col>19</xdr:col>
      <xdr:colOff>187325</xdr:colOff>
      <xdr:row>56</xdr:row>
      <xdr:rowOff>104140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5681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104140</xdr:rowOff>
    </xdr:from>
    <xdr:to>
      <xdr:col>15</xdr:col>
      <xdr:colOff>98425</xdr:colOff>
      <xdr:row>56</xdr:row>
      <xdr:rowOff>149860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209800" y="9705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149860</xdr:rowOff>
    </xdr:from>
    <xdr:to>
      <xdr:col>11</xdr:col>
      <xdr:colOff>9525</xdr:colOff>
      <xdr:row>57</xdr:row>
      <xdr:rowOff>1270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9751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39387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59707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87630</xdr:rowOff>
    </xdr:from>
    <xdr:to>
      <xdr:col>20</xdr:col>
      <xdr:colOff>38100</xdr:colOff>
      <xdr:row>56</xdr:row>
      <xdr:rowOff>17780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27957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53340</xdr:rowOff>
    </xdr:from>
    <xdr:to>
      <xdr:col>15</xdr:col>
      <xdr:colOff>149225</xdr:colOff>
      <xdr:row>56</xdr:row>
      <xdr:rowOff>154940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165117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99060</xdr:rowOff>
    </xdr:from>
    <xdr:to>
      <xdr:col>11</xdr:col>
      <xdr:colOff>60325</xdr:colOff>
      <xdr:row>57</xdr:row>
      <xdr:rowOff>29210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121920</xdr:rowOff>
    </xdr:from>
    <xdr:to>
      <xdr:col>6</xdr:col>
      <xdr:colOff>171450</xdr:colOff>
      <xdr:row>57</xdr:row>
      <xdr:rowOff>52070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36847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その他を構成するものとしては、概ね特別会計に対する繰出金であり、全国・県とほぼ同水準で、類似団体比較で若干下回っている状況にある。</a:t>
          </a:r>
        </a:p>
        <a:p>
          <a:r>
            <a:rPr kumimoji="1" lang="ja-JP" altLang="en-US" sz="1200">
              <a:latin typeface="ＭＳ Ｐゴシック" panose="020B0600070205080204" pitchFamily="50" charset="-128"/>
              <a:ea typeface="ＭＳ Ｐゴシック" panose="020B0600070205080204" pitchFamily="50" charset="-128"/>
            </a:rPr>
            <a:t>　高齢化の進展に伴い、高齢化率は高まっているが、全体的な人口減少により国民健康保険・後期高齢者医療・介護保険会計に係る繰出金はほぼ同水準で推移している。</a:t>
          </a:r>
        </a:p>
        <a:p>
          <a:r>
            <a:rPr kumimoji="1" lang="ja-JP" altLang="en-US" sz="1200">
              <a:latin typeface="ＭＳ Ｐゴシック" panose="020B0600070205080204" pitchFamily="50" charset="-128"/>
              <a:ea typeface="ＭＳ Ｐゴシック" panose="020B0600070205080204" pitchFamily="50" charset="-128"/>
            </a:rPr>
            <a:t>　今後も高齢者を対象とした健康増進事業や、介護予防事業の取組みにより、元気な高齢者の町づくりを推進することにより医療・介護給付費の抑制に努める。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6367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56</xdr:row>
      <xdr:rowOff>111760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697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56</xdr:row>
      <xdr:rowOff>157480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697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157480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72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45720</xdr:rowOff>
    </xdr:from>
    <xdr:to>
      <xdr:col>74</xdr:col>
      <xdr:colOff>31750</xdr:colOff>
      <xdr:row>56</xdr:row>
      <xdr:rowOff>147320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106680</xdr:rowOff>
    </xdr:from>
    <xdr:to>
      <xdr:col>69</xdr:col>
      <xdr:colOff>142875</xdr:colOff>
      <xdr:row>57</xdr:row>
      <xdr:rowOff>36830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令和２年度との比較では、</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ポイント悪化しており、類似団体平均、全国平均そして県平均と比較していずれも高い値である。</a:t>
          </a:r>
        </a:p>
        <a:p>
          <a:r>
            <a:rPr kumimoji="1" lang="ja-JP" altLang="en-US" sz="1200">
              <a:latin typeface="ＭＳ Ｐゴシック" panose="020B0600070205080204" pitchFamily="50" charset="-128"/>
              <a:ea typeface="ＭＳ Ｐゴシック" panose="020B0600070205080204" pitchFamily="50" charset="-128"/>
            </a:rPr>
            <a:t>　この要因としては、下仁田町及び南牧村２町村で構成する一部事務組合（病院事業・ごみ等処理事業）に対する補助が大きいことによるものである。一部事務組合に対しては、更なる経常経費の削減を要請する必要がある。</a:t>
          </a:r>
        </a:p>
        <a:p>
          <a:r>
            <a:rPr kumimoji="1" lang="ja-JP" altLang="en-US" sz="1200">
              <a:latin typeface="ＭＳ Ｐゴシック" panose="020B0600070205080204" pitchFamily="50" charset="-128"/>
              <a:ea typeface="ＭＳ Ｐゴシック" panose="020B0600070205080204" pitchFamily="50" charset="-128"/>
            </a:rPr>
            <a:t>　なお、令和３年度は、下仁田南牧医療事務組合への負担金が</a:t>
          </a:r>
          <a:r>
            <a:rPr kumimoji="1" lang="en-US" altLang="ja-JP" sz="1200">
              <a:latin typeface="ＭＳ Ｐゴシック" panose="020B0600070205080204" pitchFamily="50" charset="-128"/>
              <a:ea typeface="ＭＳ Ｐゴシック" panose="020B0600070205080204" pitchFamily="50" charset="-128"/>
            </a:rPr>
            <a:t>155,181</a:t>
          </a:r>
          <a:r>
            <a:rPr kumimoji="1" lang="ja-JP" altLang="en-US" sz="1200">
              <a:latin typeface="ＭＳ Ｐゴシック" panose="020B0600070205080204" pitchFamily="50" charset="-128"/>
              <a:ea typeface="ＭＳ Ｐゴシック" panose="020B0600070205080204" pitchFamily="50" charset="-128"/>
            </a:rPr>
            <a:t>千円の大幅増となったことが悪化の要因である。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108712</xdr:rowOff>
    </xdr:from>
    <xdr:to>
      <xdr:col>82</xdr:col>
      <xdr:colOff>107950</xdr:colOff>
      <xdr:row>39</xdr:row>
      <xdr:rowOff>56134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62381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94996</xdr:rowOff>
    </xdr:from>
    <xdr:to>
      <xdr:col>78</xdr:col>
      <xdr:colOff>69850</xdr:colOff>
      <xdr:row>38</xdr:row>
      <xdr:rowOff>108712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6100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94996</xdr:rowOff>
    </xdr:from>
    <xdr:to>
      <xdr:col>73</xdr:col>
      <xdr:colOff>180975</xdr:colOff>
      <xdr:row>38</xdr:row>
      <xdr:rowOff>108712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6100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108712</xdr:rowOff>
    </xdr:from>
    <xdr:to>
      <xdr:col>69</xdr:col>
      <xdr:colOff>92075</xdr:colOff>
      <xdr:row>39</xdr:row>
      <xdr:rowOff>19558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6238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5334</xdr:rowOff>
    </xdr:from>
    <xdr:to>
      <xdr:col>82</xdr:col>
      <xdr:colOff>158750</xdr:colOff>
      <xdr:row>39</xdr:row>
      <xdr:rowOff>106934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85361</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60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57912</xdr:rowOff>
    </xdr:from>
    <xdr:to>
      <xdr:col>78</xdr:col>
      <xdr:colOff>120650</xdr:colOff>
      <xdr:row>38</xdr:row>
      <xdr:rowOff>159512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144289</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6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44196</xdr:rowOff>
    </xdr:from>
    <xdr:to>
      <xdr:col>74</xdr:col>
      <xdr:colOff>31750</xdr:colOff>
      <xdr:row>38</xdr:row>
      <xdr:rowOff>145796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130573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57912</xdr:rowOff>
    </xdr:from>
    <xdr:to>
      <xdr:col>69</xdr:col>
      <xdr:colOff>142875</xdr:colOff>
      <xdr:row>38</xdr:row>
      <xdr:rowOff>159512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144289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140208</xdr:rowOff>
    </xdr:from>
    <xdr:to>
      <xdr:col>65</xdr:col>
      <xdr:colOff>53975</xdr:colOff>
      <xdr:row>39</xdr:row>
      <xdr:rowOff>70358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55135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ポイント改善しているが、令和元年台風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号に係る災害復旧事業債の元利償還金の開始により過去２年間と比べると改善の幅は小さくなっている。</a:t>
          </a:r>
        </a:p>
        <a:p>
          <a:r>
            <a:rPr kumimoji="1" lang="ja-JP" altLang="en-US" sz="1300">
              <a:latin typeface="ＭＳ Ｐゴシック" panose="020B0600070205080204" pitchFamily="50" charset="-128"/>
              <a:ea typeface="ＭＳ Ｐゴシック" panose="020B0600070205080204" pitchFamily="50" charset="-128"/>
            </a:rPr>
            <a:t>　令和３年度も過疎対策事業や防災対策事業、緊急自然災害防止対策事業等を行っており、今後これらの分の償還が開始となってくることから、比率の増が見込まれる。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35561</xdr:rowOff>
    </xdr:from>
    <xdr:to>
      <xdr:col>24</xdr:col>
      <xdr:colOff>25400</xdr:colOff>
      <xdr:row>78</xdr:row>
      <xdr:rowOff>49276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40866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49276</xdr:rowOff>
    </xdr:from>
    <xdr:to>
      <xdr:col>19</xdr:col>
      <xdr:colOff>187325</xdr:colOff>
      <xdr:row>78</xdr:row>
      <xdr:rowOff>108713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4223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81280</xdr:rowOff>
    </xdr:from>
    <xdr:to>
      <xdr:col>15</xdr:col>
      <xdr:colOff>98425</xdr:colOff>
      <xdr:row>78</xdr:row>
      <xdr:rowOff>108713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4543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72137</xdr:rowOff>
    </xdr:from>
    <xdr:to>
      <xdr:col>11</xdr:col>
      <xdr:colOff>9525</xdr:colOff>
      <xdr:row>78</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4452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169926</xdr:rowOff>
    </xdr:from>
    <xdr:to>
      <xdr:col>20</xdr:col>
      <xdr:colOff>38100</xdr:colOff>
      <xdr:row>78</xdr:row>
      <xdr:rowOff>100076</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57913</xdr:rowOff>
    </xdr:from>
    <xdr:to>
      <xdr:col>15</xdr:col>
      <xdr:colOff>149225</xdr:colOff>
      <xdr:row>78</xdr:row>
      <xdr:rowOff>159513</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144290</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30480</xdr:rowOff>
    </xdr:from>
    <xdr:to>
      <xdr:col>11</xdr:col>
      <xdr:colOff>60325</xdr:colOff>
      <xdr:row>78</xdr:row>
      <xdr:rowOff>132080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107714</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ポイント改善したが、類似団体平均との比較では、</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ポイント高い値となり、差が広がってしまった。</a:t>
          </a:r>
        </a:p>
        <a:p>
          <a:r>
            <a:rPr kumimoji="1" lang="ja-JP" altLang="en-US" sz="1300">
              <a:latin typeface="ＭＳ Ｐゴシック" panose="020B0600070205080204" pitchFamily="50" charset="-128"/>
              <a:ea typeface="ＭＳ Ｐゴシック" panose="020B0600070205080204" pitchFamily="50" charset="-128"/>
            </a:rPr>
            <a:t>　類似団体平均との比較において数値が高い原因は、補助費における値が</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ポイント高い事があげられる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117202</xdr:rowOff>
    </xdr:from>
    <xdr:to>
      <xdr:col>82</xdr:col>
      <xdr:colOff>107950</xdr:colOff>
      <xdr:row>76</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147402"/>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77</xdr:row>
      <xdr:rowOff>40458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5720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40458</xdr:rowOff>
    </xdr:from>
    <xdr:to>
      <xdr:col>73</xdr:col>
      <xdr:colOff>180975</xdr:colOff>
      <xdr:row>77</xdr:row>
      <xdr:rowOff>69850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24210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77</xdr:row>
      <xdr:rowOff>112305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271500"/>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29590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66402</xdr:rowOff>
    </xdr:from>
    <xdr:to>
      <xdr:col>82</xdr:col>
      <xdr:colOff>158750</xdr:colOff>
      <xdr:row>76</xdr:row>
      <xdr:rowOff>168002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38479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06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161108</xdr:rowOff>
    </xdr:from>
    <xdr:to>
      <xdr:col>74</xdr:col>
      <xdr:colOff>31750</xdr:colOff>
      <xdr:row>77</xdr:row>
      <xdr:rowOff>91258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76035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2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147882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149964</xdr:rowOff>
    </xdr:from>
    <xdr:to>
      <xdr:col>29</xdr:col>
      <xdr:colOff>127000</xdr:colOff>
      <xdr:row>16</xdr:row>
      <xdr:rowOff>9311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597889"/>
          <a:ext cx="647700" cy="202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46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111449</xdr:rowOff>
    </xdr:from>
    <xdr:to>
      <xdr:col>26</xdr:col>
      <xdr:colOff>50800</xdr:colOff>
      <xdr:row>16</xdr:row>
      <xdr:rowOff>9311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730824"/>
          <a:ext cx="698500" cy="69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98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111449</xdr:rowOff>
    </xdr:from>
    <xdr:to>
      <xdr:col>22</xdr:col>
      <xdr:colOff>114300</xdr:colOff>
      <xdr:row>15</xdr:row>
      <xdr:rowOff>154810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730824"/>
          <a:ext cx="698500" cy="43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168953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154810</xdr:rowOff>
    </xdr:from>
    <xdr:to>
      <xdr:col>18</xdr:col>
      <xdr:colOff>177800</xdr:colOff>
      <xdr:row>16</xdr:row>
      <xdr:rowOff>21198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774185"/>
          <a:ext cx="698500" cy="37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65178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77340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99164</xdr:rowOff>
    </xdr:from>
    <xdr:to>
      <xdr:col>29</xdr:col>
      <xdr:colOff>177800</xdr:colOff>
      <xdr:row>15</xdr:row>
      <xdr:rowOff>29314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47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115691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39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129961</xdr:rowOff>
    </xdr:from>
    <xdr:to>
      <xdr:col>26</xdr:col>
      <xdr:colOff>101600</xdr:colOff>
      <xdr:row>16</xdr:row>
      <xdr:rowOff>60111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49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70288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518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60649</xdr:rowOff>
    </xdr:from>
    <xdr:to>
      <xdr:col>22</xdr:col>
      <xdr:colOff>165100</xdr:colOff>
      <xdr:row>15</xdr:row>
      <xdr:rowOff>162249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80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976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104010</xdr:rowOff>
    </xdr:from>
    <xdr:to>
      <xdr:col>19</xdr:col>
      <xdr:colOff>38100</xdr:colOff>
      <xdr:row>16</xdr:row>
      <xdr:rowOff>34160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23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44337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9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141848</xdr:rowOff>
    </xdr:from>
    <xdr:to>
      <xdr:col>15</xdr:col>
      <xdr:colOff>101600</xdr:colOff>
      <xdr:row>16</xdr:row>
      <xdr:rowOff>71998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761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82175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530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45875</xdr:rowOff>
    </xdr:from>
    <xdr:to>
      <xdr:col>29</xdr:col>
      <xdr:colOff>127000</xdr:colOff>
      <xdr:row>35</xdr:row>
      <xdr:rowOff>92994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656225"/>
          <a:ext cx="647700" cy="47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32869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43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92994</xdr:rowOff>
    </xdr:from>
    <xdr:to>
      <xdr:col>26</xdr:col>
      <xdr:colOff>50800</xdr:colOff>
      <xdr:row>35</xdr:row>
      <xdr:rowOff>99815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703344"/>
          <a:ext cx="698500" cy="6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169892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78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99815</xdr:rowOff>
    </xdr:from>
    <xdr:to>
      <xdr:col>22</xdr:col>
      <xdr:colOff>114300</xdr:colOff>
      <xdr:row>35</xdr:row>
      <xdr:rowOff>118789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710165"/>
          <a:ext cx="698500" cy="1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189982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0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62955</xdr:rowOff>
    </xdr:from>
    <xdr:to>
      <xdr:col>18</xdr:col>
      <xdr:colOff>177800</xdr:colOff>
      <xdr:row>35</xdr:row>
      <xdr:rowOff>118789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673305"/>
          <a:ext cx="698500" cy="55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220879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3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218410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82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337975</xdr:rowOff>
    </xdr:from>
    <xdr:to>
      <xdr:col>29</xdr:col>
      <xdr:colOff>177800</xdr:colOff>
      <xdr:row>35</xdr:row>
      <xdr:rowOff>96675</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605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183052</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45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42194</xdr:rowOff>
    </xdr:from>
    <xdr:to>
      <xdr:col>26</xdr:col>
      <xdr:colOff>101600</xdr:colOff>
      <xdr:row>35</xdr:row>
      <xdr:rowOff>143794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652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153971</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421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49015</xdr:rowOff>
    </xdr:from>
    <xdr:to>
      <xdr:col>22</xdr:col>
      <xdr:colOff>165100</xdr:colOff>
      <xdr:row>35</xdr:row>
      <xdr:rowOff>150615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659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160792</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42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67989</xdr:rowOff>
    </xdr:from>
    <xdr:to>
      <xdr:col>19</xdr:col>
      <xdr:colOff>38100</xdr:colOff>
      <xdr:row>35</xdr:row>
      <xdr:rowOff>169589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678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179766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44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12155</xdr:rowOff>
    </xdr:from>
    <xdr:to>
      <xdr:col>15</xdr:col>
      <xdr:colOff>101600</xdr:colOff>
      <xdr:row>35</xdr:row>
      <xdr:rowOff>113755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622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123932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39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6,782
6,740
188.38
5,834,617
5,723,961
102,206
3,739,944
5,102,498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3327</xdr:rowOff>
    </xdr:from>
    <xdr:to>
      <xdr:col>24</xdr:col>
      <xdr:colOff>63500</xdr:colOff>
      <xdr:row>37</xdr:row>
      <xdr:rowOff>104185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346977"/>
          <a:ext cx="838200" cy="10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128255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29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58099</xdr:rowOff>
    </xdr:from>
    <xdr:to>
      <xdr:col>19</xdr:col>
      <xdr:colOff>177800</xdr:colOff>
      <xdr:row>37</xdr:row>
      <xdr:rowOff>104185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401749"/>
          <a:ext cx="889000" cy="4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89966</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58099</xdr:rowOff>
    </xdr:from>
    <xdr:to>
      <xdr:col>15</xdr:col>
      <xdr:colOff>50800</xdr:colOff>
      <xdr:row>37</xdr:row>
      <xdr:rowOff>136326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401749"/>
          <a:ext cx="889000" cy="7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45583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136326</xdr:rowOff>
    </xdr:from>
    <xdr:to>
      <xdr:col>10</xdr:col>
      <xdr:colOff>114300</xdr:colOff>
      <xdr:row>37</xdr:row>
      <xdr:rowOff>170634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479976"/>
          <a:ext cx="889000" cy="3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111374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114785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123977</xdr:rowOff>
    </xdr:from>
    <xdr:to>
      <xdr:col>24</xdr:col>
      <xdr:colOff>114300</xdr:colOff>
      <xdr:row>37</xdr:row>
      <xdr:rowOff>54127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9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102404</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7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53385</xdr:rowOff>
    </xdr:from>
    <xdr:to>
      <xdr:col>20</xdr:col>
      <xdr:colOff>38100</xdr:colOff>
      <xdr:row>37</xdr:row>
      <xdr:rowOff>154985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9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146111</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48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7299</xdr:rowOff>
    </xdr:from>
    <xdr:to>
      <xdr:col>15</xdr:col>
      <xdr:colOff>101600</xdr:colOff>
      <xdr:row>37</xdr:row>
      <xdr:rowOff>108899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5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125426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126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85526</xdr:rowOff>
    </xdr:from>
    <xdr:to>
      <xdr:col>10</xdr:col>
      <xdr:colOff>165100</xdr:colOff>
      <xdr:row>38</xdr:row>
      <xdr:rowOff>15676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2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32203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20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119834</xdr:rowOff>
    </xdr:from>
    <xdr:to>
      <xdr:col>6</xdr:col>
      <xdr:colOff>38100</xdr:colOff>
      <xdr:row>38</xdr:row>
      <xdr:rowOff>49985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63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66511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23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91743</xdr:rowOff>
    </xdr:from>
    <xdr:to>
      <xdr:col>24</xdr:col>
      <xdr:colOff>63500</xdr:colOff>
      <xdr:row>58</xdr:row>
      <xdr:rowOff>92023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10035843"/>
          <a:ext cx="8382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91743</xdr:rowOff>
    </xdr:from>
    <xdr:to>
      <xdr:col>19</xdr:col>
      <xdr:colOff>177800</xdr:colOff>
      <xdr:row>58</xdr:row>
      <xdr:rowOff>111274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10035843"/>
          <a:ext cx="889000" cy="1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139888</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74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111168</xdr:rowOff>
    </xdr:from>
    <xdr:to>
      <xdr:col>15</xdr:col>
      <xdr:colOff>50800</xdr:colOff>
      <xdr:row>58</xdr:row>
      <xdr:rowOff>111274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10055268"/>
          <a:ext cx="889000" cy="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139599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74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109517</xdr:rowOff>
    </xdr:from>
    <xdr:to>
      <xdr:col>10</xdr:col>
      <xdr:colOff>114300</xdr:colOff>
      <xdr:row>58</xdr:row>
      <xdr:rowOff>111168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10053617"/>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140048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74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142008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7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41223</xdr:rowOff>
    </xdr:from>
    <xdr:to>
      <xdr:col>24</xdr:col>
      <xdr:colOff>114300</xdr:colOff>
      <xdr:row>58</xdr:row>
      <xdr:rowOff>142823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8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149478</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9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40943</xdr:rowOff>
    </xdr:from>
    <xdr:to>
      <xdr:col>20</xdr:col>
      <xdr:colOff>38100</xdr:colOff>
      <xdr:row>58</xdr:row>
      <xdr:rowOff>142543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133670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1007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60474</xdr:rowOff>
    </xdr:from>
    <xdr:to>
      <xdr:col>15</xdr:col>
      <xdr:colOff>101600</xdr:colOff>
      <xdr:row>58</xdr:row>
      <xdr:rowOff>162074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1000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153201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1009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60368</xdr:rowOff>
    </xdr:from>
    <xdr:to>
      <xdr:col>10</xdr:col>
      <xdr:colOff>165100</xdr:colOff>
      <xdr:row>58</xdr:row>
      <xdr:rowOff>161968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1000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153095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09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58717</xdr:rowOff>
    </xdr:from>
    <xdr:to>
      <xdr:col>6</xdr:col>
      <xdr:colOff>38100</xdr:colOff>
      <xdr:row>58</xdr:row>
      <xdr:rowOff>160317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1000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151444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09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94768</xdr:rowOff>
    </xdr:from>
    <xdr:to>
      <xdr:col>24</xdr:col>
      <xdr:colOff>63500</xdr:colOff>
      <xdr:row>78</xdr:row>
      <xdr:rowOff>108725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67868"/>
          <a:ext cx="838200" cy="1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108725</xdr:rowOff>
    </xdr:from>
    <xdr:to>
      <xdr:col>19</xdr:col>
      <xdr:colOff>177800</xdr:colOff>
      <xdr:row>78</xdr:row>
      <xdr:rowOff>148882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81825"/>
          <a:ext cx="889000" cy="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136144</xdr:rowOff>
    </xdr:from>
    <xdr:to>
      <xdr:col>15</xdr:col>
      <xdr:colOff>50800</xdr:colOff>
      <xdr:row>78</xdr:row>
      <xdr:rowOff>148882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509244"/>
          <a:ext cx="889000" cy="1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159135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136144</xdr:rowOff>
    </xdr:from>
    <xdr:to>
      <xdr:col>10</xdr:col>
      <xdr:colOff>114300</xdr:colOff>
      <xdr:row>78</xdr:row>
      <xdr:rowOff>149137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509244"/>
          <a:ext cx="889000" cy="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43968</xdr:rowOff>
    </xdr:from>
    <xdr:to>
      <xdr:col>24</xdr:col>
      <xdr:colOff>114300</xdr:colOff>
      <xdr:row>78</xdr:row>
      <xdr:rowOff>145568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1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130345</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3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57925</xdr:rowOff>
    </xdr:from>
    <xdr:to>
      <xdr:col>20</xdr:col>
      <xdr:colOff>38100</xdr:colOff>
      <xdr:row>78</xdr:row>
      <xdr:rowOff>159525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150652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2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98082</xdr:rowOff>
    </xdr:from>
    <xdr:to>
      <xdr:col>15</xdr:col>
      <xdr:colOff>101600</xdr:colOff>
      <xdr:row>79</xdr:row>
      <xdr:rowOff>28232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7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19359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6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85344</xdr:rowOff>
    </xdr:from>
    <xdr:to>
      <xdr:col>10</xdr:col>
      <xdr:colOff>165100</xdr:colOff>
      <xdr:row>79</xdr:row>
      <xdr:rowOff>15494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6621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5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98337</xdr:rowOff>
    </xdr:from>
    <xdr:to>
      <xdr:col>6</xdr:col>
      <xdr:colOff>38100</xdr:colOff>
      <xdr:row>79</xdr:row>
      <xdr:rowOff>28487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19614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6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166010</xdr:rowOff>
    </xdr:from>
    <xdr:to>
      <xdr:col>24</xdr:col>
      <xdr:colOff>63500</xdr:colOff>
      <xdr:row>97</xdr:row>
      <xdr:rowOff>11085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25210"/>
          <a:ext cx="838200" cy="1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11085</xdr:rowOff>
    </xdr:from>
    <xdr:to>
      <xdr:col>19</xdr:col>
      <xdr:colOff>177800</xdr:colOff>
      <xdr:row>97</xdr:row>
      <xdr:rowOff>43165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41735"/>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135700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43165</xdr:rowOff>
    </xdr:from>
    <xdr:to>
      <xdr:col>15</xdr:col>
      <xdr:colOff>50800</xdr:colOff>
      <xdr:row>97</xdr:row>
      <xdr:rowOff>59189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73815"/>
          <a:ext cx="889000" cy="1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161935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7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52419</xdr:rowOff>
    </xdr:from>
    <xdr:to>
      <xdr:col>10</xdr:col>
      <xdr:colOff>114300</xdr:colOff>
      <xdr:row>97</xdr:row>
      <xdr:rowOff>59189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83069"/>
          <a:ext cx="889000" cy="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170229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8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165254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7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115210</xdr:rowOff>
    </xdr:from>
    <xdr:to>
      <xdr:col>24</xdr:col>
      <xdr:colOff>114300</xdr:colOff>
      <xdr:row>97</xdr:row>
      <xdr:rowOff>45360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93637</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131735</xdr:rowOff>
    </xdr:from>
    <xdr:to>
      <xdr:col>20</xdr:col>
      <xdr:colOff>38100</xdr:colOff>
      <xdr:row>97</xdr:row>
      <xdr:rowOff>61885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9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78412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36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163815</xdr:rowOff>
    </xdr:from>
    <xdr:to>
      <xdr:col>15</xdr:col>
      <xdr:colOff>101600</xdr:colOff>
      <xdr:row>97</xdr:row>
      <xdr:rowOff>93965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2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110492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3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8389</xdr:rowOff>
    </xdr:from>
    <xdr:to>
      <xdr:col>10</xdr:col>
      <xdr:colOff>165100</xdr:colOff>
      <xdr:row>97</xdr:row>
      <xdr:rowOff>109989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3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126516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41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1619</xdr:rowOff>
    </xdr:from>
    <xdr:to>
      <xdr:col>6</xdr:col>
      <xdr:colOff>38100</xdr:colOff>
      <xdr:row>97</xdr:row>
      <xdr:rowOff>103219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3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119746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40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123389</xdr:rowOff>
    </xdr:from>
    <xdr:to>
      <xdr:col>55</xdr:col>
      <xdr:colOff>0</xdr:colOff>
      <xdr:row>35</xdr:row>
      <xdr:rowOff>1732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781239"/>
          <a:ext cx="838200" cy="22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152187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5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123389</xdr:rowOff>
    </xdr:from>
    <xdr:to>
      <xdr:col>50</xdr:col>
      <xdr:colOff>114300</xdr:colOff>
      <xdr:row>36</xdr:row>
      <xdr:rowOff>84432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781239"/>
          <a:ext cx="889000" cy="47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44048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87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84432</xdr:rowOff>
    </xdr:from>
    <xdr:to>
      <xdr:col>45</xdr:col>
      <xdr:colOff>177800</xdr:colOff>
      <xdr:row>36</xdr:row>
      <xdr:rowOff>96575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256632"/>
          <a:ext cx="889000" cy="1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46502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39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76343</xdr:rowOff>
    </xdr:from>
    <xdr:to>
      <xdr:col>41</xdr:col>
      <xdr:colOff>50800</xdr:colOff>
      <xdr:row>36</xdr:row>
      <xdr:rowOff>96575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248543"/>
          <a:ext cx="889000" cy="2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56027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39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37251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122382</xdr:rowOff>
    </xdr:from>
    <xdr:to>
      <xdr:col>55</xdr:col>
      <xdr:colOff>50800</xdr:colOff>
      <xdr:row>35</xdr:row>
      <xdr:rowOff>52532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5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145259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0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72589</xdr:rowOff>
    </xdr:from>
    <xdr:to>
      <xdr:col>50</xdr:col>
      <xdr:colOff>165100</xdr:colOff>
      <xdr:row>34</xdr:row>
      <xdr:rowOff>2739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73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19266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50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33632</xdr:rowOff>
    </xdr:from>
    <xdr:to>
      <xdr:col>46</xdr:col>
      <xdr:colOff>38100</xdr:colOff>
      <xdr:row>36</xdr:row>
      <xdr:rowOff>135232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0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151759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8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45775</xdr:rowOff>
    </xdr:from>
    <xdr:to>
      <xdr:col>41</xdr:col>
      <xdr:colOff>101600</xdr:colOff>
      <xdr:row>36</xdr:row>
      <xdr:rowOff>147375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163902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993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25543</xdr:rowOff>
    </xdr:from>
    <xdr:to>
      <xdr:col>36</xdr:col>
      <xdr:colOff>165100</xdr:colOff>
      <xdr:row>36</xdr:row>
      <xdr:rowOff>127143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9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143670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972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3153</xdr:rowOff>
    </xdr:from>
    <xdr:to>
      <xdr:col>55</xdr:col>
      <xdr:colOff>0</xdr:colOff>
      <xdr:row>58</xdr:row>
      <xdr:rowOff>104240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947253"/>
          <a:ext cx="838200" cy="10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3153</xdr:rowOff>
    </xdr:from>
    <xdr:to>
      <xdr:col>50</xdr:col>
      <xdr:colOff>114300</xdr:colOff>
      <xdr:row>58</xdr:row>
      <xdr:rowOff>88733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947253"/>
          <a:ext cx="889000" cy="8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23084</xdr:rowOff>
    </xdr:from>
    <xdr:to>
      <xdr:col>45</xdr:col>
      <xdr:colOff>177800</xdr:colOff>
      <xdr:row>58</xdr:row>
      <xdr:rowOff>88733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967184"/>
          <a:ext cx="889000" cy="6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121599</xdr:rowOff>
    </xdr:from>
    <xdr:to>
      <xdr:col>41</xdr:col>
      <xdr:colOff>50800</xdr:colOff>
      <xdr:row>58</xdr:row>
      <xdr:rowOff>23084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894249"/>
          <a:ext cx="889000" cy="7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23737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6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53440</xdr:rowOff>
    </xdr:from>
    <xdr:to>
      <xdr:col>55</xdr:col>
      <xdr:colOff>50800</xdr:colOff>
      <xdr:row>58</xdr:row>
      <xdr:rowOff>155040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9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139817</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1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123803</xdr:rowOff>
    </xdr:from>
    <xdr:to>
      <xdr:col>50</xdr:col>
      <xdr:colOff>165100</xdr:colOff>
      <xdr:row>58</xdr:row>
      <xdr:rowOff>53953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9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45080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989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37933</xdr:rowOff>
    </xdr:from>
    <xdr:to>
      <xdr:col>46</xdr:col>
      <xdr:colOff>38100</xdr:colOff>
      <xdr:row>58</xdr:row>
      <xdr:rowOff>139533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8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130660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7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143734</xdr:rowOff>
    </xdr:from>
    <xdr:to>
      <xdr:col>41</xdr:col>
      <xdr:colOff>101600</xdr:colOff>
      <xdr:row>58</xdr:row>
      <xdr:rowOff>73884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1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65011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009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70799</xdr:rowOff>
    </xdr:from>
    <xdr:to>
      <xdr:col>36</xdr:col>
      <xdr:colOff>165100</xdr:colOff>
      <xdr:row>58</xdr:row>
      <xdr:rowOff>949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4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17476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1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80020</xdr:rowOff>
    </xdr:from>
    <xdr:to>
      <xdr:col>55</xdr:col>
      <xdr:colOff>0</xdr:colOff>
      <xdr:row>78</xdr:row>
      <xdr:rowOff>136429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53120"/>
          <a:ext cx="838200" cy="5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80020</xdr:rowOff>
    </xdr:from>
    <xdr:to>
      <xdr:col>50</xdr:col>
      <xdr:colOff>114300</xdr:colOff>
      <xdr:row>78</xdr:row>
      <xdr:rowOff>124299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53120"/>
          <a:ext cx="889000" cy="4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109060</xdr:rowOff>
    </xdr:from>
    <xdr:to>
      <xdr:col>45</xdr:col>
      <xdr:colOff>177800</xdr:colOff>
      <xdr:row>78</xdr:row>
      <xdr:rowOff>124299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8216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20348</xdr:rowOff>
    </xdr:from>
    <xdr:to>
      <xdr:col>41</xdr:col>
      <xdr:colOff>50800</xdr:colOff>
      <xdr:row>78</xdr:row>
      <xdr:rowOff>109060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393448"/>
          <a:ext cx="889000" cy="8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69837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4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85629</xdr:rowOff>
    </xdr:from>
    <xdr:to>
      <xdr:col>55</xdr:col>
      <xdr:colOff>50800</xdr:colOff>
      <xdr:row>79</xdr:row>
      <xdr:rowOff>15779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5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4629</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7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29220</xdr:rowOff>
    </xdr:from>
    <xdr:to>
      <xdr:col>50</xdr:col>
      <xdr:colOff>165100</xdr:colOff>
      <xdr:row>78</xdr:row>
      <xdr:rowOff>130820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0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121947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49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73499</xdr:rowOff>
    </xdr:from>
    <xdr:to>
      <xdr:col>46</xdr:col>
      <xdr:colOff>38100</xdr:colOff>
      <xdr:row>79</xdr:row>
      <xdr:rowOff>3649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4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166226</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53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58260</xdr:rowOff>
    </xdr:from>
    <xdr:to>
      <xdr:col>41</xdr:col>
      <xdr:colOff>101600</xdr:colOff>
      <xdr:row>78</xdr:row>
      <xdr:rowOff>159860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3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150987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140998</xdr:rowOff>
    </xdr:from>
    <xdr:to>
      <xdr:col>36</xdr:col>
      <xdr:colOff>165100</xdr:colOff>
      <xdr:row>78</xdr:row>
      <xdr:rowOff>71148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4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87675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1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5302</xdr:rowOff>
    </xdr:from>
    <xdr:to>
      <xdr:col>55</xdr:col>
      <xdr:colOff>0</xdr:colOff>
      <xdr:row>97</xdr:row>
      <xdr:rowOff>93422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635952"/>
          <a:ext cx="838200" cy="8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5302</xdr:rowOff>
    </xdr:from>
    <xdr:to>
      <xdr:col>50</xdr:col>
      <xdr:colOff>114300</xdr:colOff>
      <xdr:row>97</xdr:row>
      <xdr:rowOff>137528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635952"/>
          <a:ext cx="889000" cy="13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55241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10491</xdr:rowOff>
    </xdr:from>
    <xdr:to>
      <xdr:col>45</xdr:col>
      <xdr:colOff>177800</xdr:colOff>
      <xdr:row>97</xdr:row>
      <xdr:rowOff>137528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641141"/>
          <a:ext cx="889000" cy="12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10491</xdr:rowOff>
    </xdr:from>
    <xdr:to>
      <xdr:col>41</xdr:col>
      <xdr:colOff>50800</xdr:colOff>
      <xdr:row>97</xdr:row>
      <xdr:rowOff>25167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641141"/>
          <a:ext cx="889000" cy="1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60738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79590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1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42622</xdr:rowOff>
    </xdr:from>
    <xdr:to>
      <xdr:col>55</xdr:col>
      <xdr:colOff>50800</xdr:colOff>
      <xdr:row>97</xdr:row>
      <xdr:rowOff>144222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21049</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5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125952</xdr:rowOff>
    </xdr:from>
    <xdr:to>
      <xdr:col>50</xdr:col>
      <xdr:colOff>165100</xdr:colOff>
      <xdr:row>97</xdr:row>
      <xdr:rowOff>56102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47229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67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86728</xdr:rowOff>
    </xdr:from>
    <xdr:to>
      <xdr:col>46</xdr:col>
      <xdr:colOff>38100</xdr:colOff>
      <xdr:row>98</xdr:row>
      <xdr:rowOff>16878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8005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1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131141</xdr:rowOff>
    </xdr:from>
    <xdr:to>
      <xdr:col>41</xdr:col>
      <xdr:colOff>101600</xdr:colOff>
      <xdr:row>97</xdr:row>
      <xdr:rowOff>61291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59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77818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36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145817</xdr:rowOff>
    </xdr:from>
    <xdr:to>
      <xdr:col>36</xdr:col>
      <xdr:colOff>165100</xdr:colOff>
      <xdr:row>97</xdr:row>
      <xdr:rowOff>75967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0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92494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38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90821</xdr:rowOff>
    </xdr:from>
    <xdr:to>
      <xdr:col>85</xdr:col>
      <xdr:colOff>127000</xdr:colOff>
      <xdr:row>38</xdr:row>
      <xdr:rowOff>20311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434471"/>
          <a:ext cx="838200" cy="10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17227</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32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90821</xdr:rowOff>
    </xdr:from>
    <xdr:to>
      <xdr:col>81</xdr:col>
      <xdr:colOff>50800</xdr:colOff>
      <xdr:row>37</xdr:row>
      <xdr:rowOff>163593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434471"/>
          <a:ext cx="889000" cy="7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134339</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163593</xdr:rowOff>
    </xdr:from>
    <xdr:to>
      <xdr:col>76</xdr:col>
      <xdr:colOff>114300</xdr:colOff>
      <xdr:row>38</xdr:row>
      <xdr:rowOff>137602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507243"/>
          <a:ext cx="889000" cy="14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141572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6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137602</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652702"/>
          <a:ext cx="889000" cy="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140962</xdr:rowOff>
    </xdr:from>
    <xdr:to>
      <xdr:col>85</xdr:col>
      <xdr:colOff>177800</xdr:colOff>
      <xdr:row>38</xdr:row>
      <xdr:rowOff>71112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48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100339</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27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40021</xdr:rowOff>
    </xdr:from>
    <xdr:to>
      <xdr:col>81</xdr:col>
      <xdr:colOff>101600</xdr:colOff>
      <xdr:row>37</xdr:row>
      <xdr:rowOff>141621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38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158148</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15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112793</xdr:rowOff>
    </xdr:from>
    <xdr:to>
      <xdr:col>76</xdr:col>
      <xdr:colOff>165100</xdr:colOff>
      <xdr:row>38</xdr:row>
      <xdr:rowOff>42943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4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59470</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23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86802</xdr:rowOff>
    </xdr:from>
    <xdr:to>
      <xdr:col>72</xdr:col>
      <xdr:colOff>38100</xdr:colOff>
      <xdr:row>39</xdr:row>
      <xdr:rowOff>16952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0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8079</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694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21670</xdr:rowOff>
    </xdr:from>
    <xdr:to>
      <xdr:col>85</xdr:col>
      <xdr:colOff>127000</xdr:colOff>
      <xdr:row>76</xdr:row>
      <xdr:rowOff>66264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051870"/>
          <a:ext cx="838200" cy="4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36146</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06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65309</xdr:rowOff>
    </xdr:from>
    <xdr:to>
      <xdr:col>81</xdr:col>
      <xdr:colOff>50800</xdr:colOff>
      <xdr:row>76</xdr:row>
      <xdr:rowOff>66264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095509"/>
          <a:ext cx="889000" cy="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65309</xdr:rowOff>
    </xdr:from>
    <xdr:to>
      <xdr:col>76</xdr:col>
      <xdr:colOff>114300</xdr:colOff>
      <xdr:row>76</xdr:row>
      <xdr:rowOff>84305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095509"/>
          <a:ext cx="8890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9783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84305</xdr:rowOff>
    </xdr:from>
    <xdr:to>
      <xdr:col>71</xdr:col>
      <xdr:colOff>177800</xdr:colOff>
      <xdr:row>76</xdr:row>
      <xdr:rowOff>107257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114505"/>
          <a:ext cx="8890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38093</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32794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142319</xdr:rowOff>
    </xdr:from>
    <xdr:to>
      <xdr:col>85</xdr:col>
      <xdr:colOff>177800</xdr:colOff>
      <xdr:row>76</xdr:row>
      <xdr:rowOff>72470</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0010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165196</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85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15464</xdr:rowOff>
    </xdr:from>
    <xdr:to>
      <xdr:col>81</xdr:col>
      <xdr:colOff>101600</xdr:colOff>
      <xdr:row>76</xdr:row>
      <xdr:rowOff>117064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0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133591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82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14509</xdr:rowOff>
    </xdr:from>
    <xdr:to>
      <xdr:col>76</xdr:col>
      <xdr:colOff>165100</xdr:colOff>
      <xdr:row>76</xdr:row>
      <xdr:rowOff>116109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04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132636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81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33505</xdr:rowOff>
    </xdr:from>
    <xdr:to>
      <xdr:col>72</xdr:col>
      <xdr:colOff>38100</xdr:colOff>
      <xdr:row>76</xdr:row>
      <xdr:rowOff>135105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06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151633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83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56457</xdr:rowOff>
    </xdr:from>
    <xdr:to>
      <xdr:col>67</xdr:col>
      <xdr:colOff>101600</xdr:colOff>
      <xdr:row>76</xdr:row>
      <xdr:rowOff>158057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08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3134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8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82231</xdr:rowOff>
    </xdr:from>
    <xdr:to>
      <xdr:col>85</xdr:col>
      <xdr:colOff>127000</xdr:colOff>
      <xdr:row>98</xdr:row>
      <xdr:rowOff>126636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84331"/>
          <a:ext cx="838200" cy="4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74566</xdr:rowOff>
    </xdr:from>
    <xdr:to>
      <xdr:col>81</xdr:col>
      <xdr:colOff>50800</xdr:colOff>
      <xdr:row>98</xdr:row>
      <xdr:rowOff>126636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876666"/>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170321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7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74566</xdr:rowOff>
    </xdr:from>
    <xdr:to>
      <xdr:col>76</xdr:col>
      <xdr:colOff>114300</xdr:colOff>
      <xdr:row>99</xdr:row>
      <xdr:rowOff>17667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876666"/>
          <a:ext cx="889000" cy="11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27964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700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17667</xdr:rowOff>
    </xdr:from>
    <xdr:to>
      <xdr:col>71</xdr:col>
      <xdr:colOff>177800</xdr:colOff>
      <xdr:row>99</xdr:row>
      <xdr:rowOff>19591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91217"/>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31431</xdr:rowOff>
    </xdr:from>
    <xdr:to>
      <xdr:col>85</xdr:col>
      <xdr:colOff>177800</xdr:colOff>
      <xdr:row>98</xdr:row>
      <xdr:rowOff>133031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3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1827</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0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75836</xdr:rowOff>
    </xdr:from>
    <xdr:to>
      <xdr:col>81</xdr:col>
      <xdr:colOff>101600</xdr:colOff>
      <xdr:row>99</xdr:row>
      <xdr:rowOff>5986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7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22513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65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23766</xdr:rowOff>
    </xdr:from>
    <xdr:to>
      <xdr:col>76</xdr:col>
      <xdr:colOff>165100</xdr:colOff>
      <xdr:row>98</xdr:row>
      <xdr:rowOff>125366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2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141893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60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138317</xdr:rowOff>
    </xdr:from>
    <xdr:to>
      <xdr:col>72</xdr:col>
      <xdr:colOff>38100</xdr:colOff>
      <xdr:row>99</xdr:row>
      <xdr:rowOff>68467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4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59594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3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140241</xdr:rowOff>
    </xdr:from>
    <xdr:to>
      <xdr:col>67</xdr:col>
      <xdr:colOff>101600</xdr:colOff>
      <xdr:row>99</xdr:row>
      <xdr:rowOff>70391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4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61518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3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59918</xdr:rowOff>
    </xdr:from>
    <xdr:to>
      <xdr:col>116</xdr:col>
      <xdr:colOff>63500</xdr:colOff>
      <xdr:row>37</xdr:row>
      <xdr:rowOff>66319</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6403568"/>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149692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493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66319</xdr:rowOff>
    </xdr:from>
    <xdr:to>
      <xdr:col>111</xdr:col>
      <xdr:colOff>177800</xdr:colOff>
      <xdr:row>37</xdr:row>
      <xdr:rowOff>70731</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6409969"/>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117436</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63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70731</xdr:rowOff>
    </xdr:from>
    <xdr:to>
      <xdr:col>107</xdr:col>
      <xdr:colOff>50800</xdr:colOff>
      <xdr:row>37</xdr:row>
      <xdr:rowOff>76424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414381"/>
          <a:ext cx="889000" cy="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129484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64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76424</xdr:rowOff>
    </xdr:from>
    <xdr:to>
      <xdr:col>102</xdr:col>
      <xdr:colOff>114300</xdr:colOff>
      <xdr:row>37</xdr:row>
      <xdr:rowOff>79807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420074"/>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130924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64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128386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64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9118</xdr:rowOff>
    </xdr:from>
    <xdr:to>
      <xdr:col>116</xdr:col>
      <xdr:colOff>114300</xdr:colOff>
      <xdr:row>37</xdr:row>
      <xdr:rowOff>110718</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3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31995</xdr:rowOff>
    </xdr:from>
    <xdr:ext cx="534377"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20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15519</xdr:rowOff>
    </xdr:from>
    <xdr:to>
      <xdr:col>112</xdr:col>
      <xdr:colOff>38100</xdr:colOff>
      <xdr:row>37</xdr:row>
      <xdr:rowOff>117119</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3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133646</xdr:rowOff>
    </xdr:from>
    <xdr:ext cx="534377"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56111" y="613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19931</xdr:rowOff>
    </xdr:from>
    <xdr:to>
      <xdr:col>107</xdr:col>
      <xdr:colOff>101600</xdr:colOff>
      <xdr:row>37</xdr:row>
      <xdr:rowOff>121531</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36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138058</xdr:rowOff>
    </xdr:from>
    <xdr:ext cx="534377"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67111" y="613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25624</xdr:rowOff>
    </xdr:from>
    <xdr:to>
      <xdr:col>102</xdr:col>
      <xdr:colOff>165100</xdr:colOff>
      <xdr:row>37</xdr:row>
      <xdr:rowOff>127224</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36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143751</xdr:rowOff>
    </xdr:from>
    <xdr:ext cx="534377"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278111" y="614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29007</xdr:rowOff>
    </xdr:from>
    <xdr:to>
      <xdr:col>98</xdr:col>
      <xdr:colOff>38100</xdr:colOff>
      <xdr:row>37</xdr:row>
      <xdr:rowOff>130607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3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147134</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389111" y="61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41649</xdr:rowOff>
    </xdr:from>
    <xdr:to>
      <xdr:col>116</xdr:col>
      <xdr:colOff>63500</xdr:colOff>
      <xdr:row>59</xdr:row>
      <xdr:rowOff>41726</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157199"/>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41726</xdr:rowOff>
    </xdr:from>
    <xdr:to>
      <xdr:col>111</xdr:col>
      <xdr:colOff>177800</xdr:colOff>
      <xdr:row>59</xdr:row>
      <xdr:rowOff>41821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157276"/>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41821</xdr:rowOff>
    </xdr:from>
    <xdr:to>
      <xdr:col>107</xdr:col>
      <xdr:colOff>50800</xdr:colOff>
      <xdr:row>59</xdr:row>
      <xdr:rowOff>41878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157371"/>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40278</xdr:rowOff>
    </xdr:from>
    <xdr:to>
      <xdr:col>102</xdr:col>
      <xdr:colOff>114300</xdr:colOff>
      <xdr:row>59</xdr:row>
      <xdr:rowOff>41878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55828"/>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162299</xdr:rowOff>
    </xdr:from>
    <xdr:to>
      <xdr:col>116</xdr:col>
      <xdr:colOff>114300</xdr:colOff>
      <xdr:row>59</xdr:row>
      <xdr:rowOff>92449</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87176</xdr:rowOff>
    </xdr:from>
    <xdr:ext cx="378565"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31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162376</xdr:rowOff>
    </xdr:from>
    <xdr:to>
      <xdr:col>112</xdr:col>
      <xdr:colOff>38100</xdr:colOff>
      <xdr:row>59</xdr:row>
      <xdr:rowOff>92526</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83653</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4017" y="10199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162471</xdr:rowOff>
    </xdr:from>
    <xdr:to>
      <xdr:col>107</xdr:col>
      <xdr:colOff>101600</xdr:colOff>
      <xdr:row>59</xdr:row>
      <xdr:rowOff>92621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83748</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5017" y="10199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162528</xdr:rowOff>
    </xdr:from>
    <xdr:to>
      <xdr:col>102</xdr:col>
      <xdr:colOff>165100</xdr:colOff>
      <xdr:row>59</xdr:row>
      <xdr:rowOff>92678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83805</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6017" y="10199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160928</xdr:rowOff>
    </xdr:from>
    <xdr:to>
      <xdr:col>98</xdr:col>
      <xdr:colOff>38100</xdr:colOff>
      <xdr:row>59</xdr:row>
      <xdr:rowOff>91078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82205</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7017" y="10197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170090</xdr:rowOff>
    </xdr:from>
    <xdr:to>
      <xdr:col>116</xdr:col>
      <xdr:colOff>63500</xdr:colOff>
      <xdr:row>76</xdr:row>
      <xdr:rowOff>15253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3028840"/>
          <a:ext cx="838200" cy="1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150880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300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15253</xdr:rowOff>
    </xdr:from>
    <xdr:to>
      <xdr:col>111</xdr:col>
      <xdr:colOff>177800</xdr:colOff>
      <xdr:row>76</xdr:row>
      <xdr:rowOff>69062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3045453"/>
          <a:ext cx="889000" cy="5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86644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31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67690</xdr:rowOff>
    </xdr:from>
    <xdr:to>
      <xdr:col>107</xdr:col>
      <xdr:colOff>50800</xdr:colOff>
      <xdr:row>76</xdr:row>
      <xdr:rowOff>69062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9545300" y="1309789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74782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7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67690</xdr:rowOff>
    </xdr:from>
    <xdr:to>
      <xdr:col>102</xdr:col>
      <xdr:colOff>114300</xdr:colOff>
      <xdr:row>76</xdr:row>
      <xdr:rowOff>93027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3097890"/>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88028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80611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119291</xdr:rowOff>
    </xdr:from>
    <xdr:to>
      <xdr:col>116</xdr:col>
      <xdr:colOff>114300</xdr:colOff>
      <xdr:row>76</xdr:row>
      <xdr:rowOff>49442</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29780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142168</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282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135903</xdr:rowOff>
    </xdr:from>
    <xdr:to>
      <xdr:col>112</xdr:col>
      <xdr:colOff>38100</xdr:colOff>
      <xdr:row>76</xdr:row>
      <xdr:rowOff>66052</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29946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82580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76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18262</xdr:rowOff>
    </xdr:from>
    <xdr:to>
      <xdr:col>107</xdr:col>
      <xdr:colOff>101600</xdr:colOff>
      <xdr:row>76</xdr:row>
      <xdr:rowOff>119862</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0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110989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14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16890</xdr:rowOff>
    </xdr:from>
    <xdr:to>
      <xdr:col>102</xdr:col>
      <xdr:colOff>165100</xdr:colOff>
      <xdr:row>76</xdr:row>
      <xdr:rowOff>118490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304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109617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1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42227</xdr:rowOff>
    </xdr:from>
    <xdr:to>
      <xdr:col>98</xdr:col>
      <xdr:colOff>38100</xdr:colOff>
      <xdr:row>76</xdr:row>
      <xdr:rowOff>143827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30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134954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1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843,993</a:t>
          </a:r>
          <a:r>
            <a:rPr kumimoji="1" lang="ja-JP" altLang="en-US" sz="1300">
              <a:latin typeface="ＭＳ Ｐゴシック" panose="020B0600070205080204" pitchFamily="50" charset="-128"/>
              <a:ea typeface="ＭＳ Ｐゴシック" panose="020B0600070205080204" pitchFamily="50" charset="-128"/>
            </a:rPr>
            <a:t>円と前年より</a:t>
          </a:r>
          <a:r>
            <a:rPr kumimoji="1" lang="en-US" altLang="ja-JP" sz="1300">
              <a:latin typeface="ＭＳ Ｐゴシック" panose="020B0600070205080204" pitchFamily="50" charset="-128"/>
              <a:ea typeface="ＭＳ Ｐゴシック" panose="020B0600070205080204" pitchFamily="50" charset="-128"/>
            </a:rPr>
            <a:t>85,128</a:t>
          </a:r>
          <a:r>
            <a:rPr kumimoji="1" lang="ja-JP" altLang="en-US" sz="1300">
              <a:latin typeface="ＭＳ Ｐゴシック" panose="020B0600070205080204" pitchFamily="50" charset="-128"/>
              <a:ea typeface="ＭＳ Ｐゴシック" panose="020B0600070205080204" pitchFamily="50" charset="-128"/>
            </a:rPr>
            <a:t>円の減となっている。主な構成項目の一つである人件費は、住民一人当たり</a:t>
          </a:r>
          <a:r>
            <a:rPr kumimoji="1" lang="en-US" altLang="ja-JP" sz="1300">
              <a:latin typeface="ＭＳ Ｐゴシック" panose="020B0600070205080204" pitchFamily="50" charset="-128"/>
              <a:ea typeface="ＭＳ Ｐゴシック" panose="020B0600070205080204" pitchFamily="50" charset="-128"/>
            </a:rPr>
            <a:t>133,664</a:t>
          </a:r>
          <a:r>
            <a:rPr kumimoji="1" lang="ja-JP" altLang="en-US" sz="1300">
              <a:latin typeface="ＭＳ Ｐゴシック" panose="020B0600070205080204" pitchFamily="50" charset="-128"/>
              <a:ea typeface="ＭＳ Ｐゴシック" panose="020B0600070205080204" pitchFamily="50" charset="-128"/>
            </a:rPr>
            <a:t>円であり、人口減の影響から増加傾向にある。また、補助費等については、住民一人当たり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191,212</a:t>
          </a:r>
          <a:r>
            <a:rPr kumimoji="1" lang="ja-JP" altLang="en-US" sz="1300">
              <a:latin typeface="ＭＳ Ｐゴシック" panose="020B0600070205080204" pitchFamily="50" charset="-128"/>
              <a:ea typeface="ＭＳ Ｐゴシック" panose="020B0600070205080204" pitchFamily="50" charset="-128"/>
            </a:rPr>
            <a:t>円で、令和２年度と比較すると</a:t>
          </a:r>
          <a:r>
            <a:rPr kumimoji="1" lang="en-US" altLang="ja-JP" sz="1300">
              <a:latin typeface="ＭＳ Ｐゴシック" panose="020B0600070205080204" pitchFamily="50" charset="-128"/>
              <a:ea typeface="ＭＳ Ｐゴシック" panose="020B0600070205080204" pitchFamily="50" charset="-128"/>
            </a:rPr>
            <a:t>58,069</a:t>
          </a:r>
          <a:r>
            <a:rPr kumimoji="1" lang="ja-JP" altLang="en-US" sz="1300">
              <a:latin typeface="ＭＳ Ｐゴシック" panose="020B0600070205080204" pitchFamily="50" charset="-128"/>
              <a:ea typeface="ＭＳ Ｐゴシック" panose="020B0600070205080204" pitchFamily="50" charset="-128"/>
            </a:rPr>
            <a:t>円減少しており、この要因は特別定額給付金が終了したことなどによるものである。補助費等は類似団体平均と比較しても高い水準となっており、この要因は、下仁田町及び南牧村の２町村で構成する一部事務組合（病院事業・ごみ等処理事業）に対する補助が大きいことによるものであ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58,614</a:t>
          </a:r>
          <a:r>
            <a:rPr kumimoji="1" lang="ja-JP" altLang="en-US" sz="1300">
              <a:latin typeface="ＭＳ Ｐゴシック" panose="020B0600070205080204" pitchFamily="50" charset="-128"/>
              <a:ea typeface="ＭＳ Ｐゴシック" panose="020B0600070205080204" pitchFamily="50" charset="-128"/>
            </a:rPr>
            <a:t>円で前年の</a:t>
          </a:r>
          <a:r>
            <a:rPr kumimoji="1" lang="en-US" altLang="ja-JP" sz="1300">
              <a:latin typeface="ＭＳ Ｐゴシック" panose="020B0600070205080204" pitchFamily="50" charset="-128"/>
              <a:ea typeface="ＭＳ Ｐゴシック" panose="020B0600070205080204" pitchFamily="50" charset="-128"/>
            </a:rPr>
            <a:t>52.5%</a:t>
          </a:r>
          <a:r>
            <a:rPr kumimoji="1" lang="ja-JP" altLang="en-US" sz="1300">
              <a:latin typeface="ＭＳ Ｐゴシック" panose="020B0600070205080204" pitchFamily="50" charset="-128"/>
              <a:ea typeface="ＭＳ Ｐゴシック" panose="020B0600070205080204" pitchFamily="50" charset="-128"/>
            </a:rPr>
            <a:t>となっているが、これは「西牧防災広場」建設事業等の大規模工事が終了したことが影響している。災害復旧費は、住民一人当たり</a:t>
          </a:r>
          <a:r>
            <a:rPr kumimoji="1" lang="en-US" altLang="ja-JP" sz="1300">
              <a:latin typeface="ＭＳ Ｐゴシック" panose="020B0600070205080204" pitchFamily="50" charset="-128"/>
              <a:ea typeface="ＭＳ Ｐゴシック" panose="020B0600070205080204" pitchFamily="50" charset="-128"/>
            </a:rPr>
            <a:t>26,113</a:t>
          </a:r>
          <a:r>
            <a:rPr kumimoji="1" lang="ja-JP" altLang="en-US" sz="1300">
              <a:latin typeface="ＭＳ Ｐゴシック" panose="020B0600070205080204" pitchFamily="50" charset="-128"/>
              <a:ea typeface="ＭＳ Ｐゴシック" panose="020B0600070205080204" pitchFamily="50" charset="-128"/>
            </a:rPr>
            <a:t>円であるが、これは令和元年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月発生の台風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号による災害復旧事業の令和２年度実施事業分の一部を令和３年度に繰越したことによるものである。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6,782
6,740
188.38
5,834,617
5,723,961
102,206
3,739,944
5,102,498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124460</xdr:rowOff>
    </xdr:from>
    <xdr:to>
      <xdr:col>24</xdr:col>
      <xdr:colOff>63500</xdr:colOff>
      <xdr:row>34</xdr:row>
      <xdr:rowOff>156464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9537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156464</xdr:rowOff>
    </xdr:from>
    <xdr:to>
      <xdr:col>19</xdr:col>
      <xdr:colOff>177800</xdr:colOff>
      <xdr:row>35</xdr:row>
      <xdr:rowOff>23876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8576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21302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23876</xdr:rowOff>
    </xdr:from>
    <xdr:to>
      <xdr:col>15</xdr:col>
      <xdr:colOff>50800</xdr:colOff>
      <xdr:row>35</xdr:row>
      <xdr:rowOff>49936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24626"/>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148404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4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49936</xdr:rowOff>
    </xdr:from>
    <xdr:to>
      <xdr:col>10</xdr:col>
      <xdr:colOff>114300</xdr:colOff>
      <xdr:row>35</xdr:row>
      <xdr:rowOff>54356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50686"/>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73660</xdr:rowOff>
    </xdr:from>
    <xdr:to>
      <xdr:col>24</xdr:col>
      <xdr:colOff>114300</xdr:colOff>
      <xdr:row>35</xdr:row>
      <xdr:rowOff>3810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96537</xdr:rowOff>
    </xdr:from>
    <xdr:ext cx="534377"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5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105664</xdr:rowOff>
    </xdr:from>
    <xdr:to>
      <xdr:col>20</xdr:col>
      <xdr:colOff>38100</xdr:colOff>
      <xdr:row>35</xdr:row>
      <xdr:rowOff>35814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52341</xdr:rowOff>
    </xdr:from>
    <xdr:ext cx="534377"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30111" y="571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144526</xdr:rowOff>
    </xdr:from>
    <xdr:to>
      <xdr:col>15</xdr:col>
      <xdr:colOff>101600</xdr:colOff>
      <xdr:row>35</xdr:row>
      <xdr:rowOff>74676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91203</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41111" y="574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170586</xdr:rowOff>
    </xdr:from>
    <xdr:to>
      <xdr:col>10</xdr:col>
      <xdr:colOff>165100</xdr:colOff>
      <xdr:row>35</xdr:row>
      <xdr:rowOff>100736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117263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7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3556</xdr:rowOff>
    </xdr:from>
    <xdr:to>
      <xdr:col>6</xdr:col>
      <xdr:colOff>38100</xdr:colOff>
      <xdr:row>35</xdr:row>
      <xdr:rowOff>105156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121683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7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21303</xdr:rowOff>
    </xdr:from>
    <xdr:to>
      <xdr:col>24</xdr:col>
      <xdr:colOff>63500</xdr:colOff>
      <xdr:row>58</xdr:row>
      <xdr:rowOff>87226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65403"/>
          <a:ext cx="838200" cy="6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21303</xdr:rowOff>
    </xdr:from>
    <xdr:to>
      <xdr:col>19</xdr:col>
      <xdr:colOff>177800</xdr:colOff>
      <xdr:row>58</xdr:row>
      <xdr:rowOff>100636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65403"/>
          <a:ext cx="889000" cy="7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100636</xdr:rowOff>
    </xdr:from>
    <xdr:to>
      <xdr:col>15</xdr:col>
      <xdr:colOff>50800</xdr:colOff>
      <xdr:row>58</xdr:row>
      <xdr:rowOff>140615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10044736"/>
          <a:ext cx="889000" cy="3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159954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132860</xdr:rowOff>
    </xdr:from>
    <xdr:to>
      <xdr:col>10</xdr:col>
      <xdr:colOff>114300</xdr:colOff>
      <xdr:row>58</xdr:row>
      <xdr:rowOff>140615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10076960"/>
          <a:ext cx="889000" cy="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9996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36426</xdr:rowOff>
    </xdr:from>
    <xdr:to>
      <xdr:col>24</xdr:col>
      <xdr:colOff>114300</xdr:colOff>
      <xdr:row>58</xdr:row>
      <xdr:rowOff>138026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9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163499</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93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141953</xdr:rowOff>
    </xdr:from>
    <xdr:to>
      <xdr:col>20</xdr:col>
      <xdr:colOff>38100</xdr:colOff>
      <xdr:row>58</xdr:row>
      <xdr:rowOff>72103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1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63230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1000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49836</xdr:rowOff>
    </xdr:from>
    <xdr:to>
      <xdr:col>15</xdr:col>
      <xdr:colOff>101600</xdr:colOff>
      <xdr:row>58</xdr:row>
      <xdr:rowOff>151436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9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167963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76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89815</xdr:rowOff>
    </xdr:from>
    <xdr:to>
      <xdr:col>10</xdr:col>
      <xdr:colOff>165100</xdr:colOff>
      <xdr:row>59</xdr:row>
      <xdr:rowOff>19965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1003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11092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12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82060</xdr:rowOff>
    </xdr:from>
    <xdr:to>
      <xdr:col>6</xdr:col>
      <xdr:colOff>38100</xdr:colOff>
      <xdr:row>59</xdr:row>
      <xdr:rowOff>12210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100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3337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10118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97531</xdr:rowOff>
    </xdr:from>
    <xdr:to>
      <xdr:col>24</xdr:col>
      <xdr:colOff>63500</xdr:colOff>
      <xdr:row>76</xdr:row>
      <xdr:rowOff>105249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56281"/>
          <a:ext cx="838200" cy="17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32681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19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105249</xdr:rowOff>
    </xdr:from>
    <xdr:to>
      <xdr:col>19</xdr:col>
      <xdr:colOff>177800</xdr:colOff>
      <xdr:row>76</xdr:row>
      <xdr:rowOff>124011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35449"/>
          <a:ext cx="889000" cy="1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110527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124011</xdr:rowOff>
    </xdr:from>
    <xdr:to>
      <xdr:col>15</xdr:col>
      <xdr:colOff>50800</xdr:colOff>
      <xdr:row>76</xdr:row>
      <xdr:rowOff>136987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54211"/>
          <a:ext cx="889000" cy="1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144147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136987</xdr:rowOff>
    </xdr:from>
    <xdr:to>
      <xdr:col>10</xdr:col>
      <xdr:colOff>114300</xdr:colOff>
      <xdr:row>77</xdr:row>
      <xdr:rowOff>2631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67187"/>
          <a:ext cx="889000" cy="3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24147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46731</xdr:rowOff>
    </xdr:from>
    <xdr:to>
      <xdr:col>24</xdr:col>
      <xdr:colOff>114300</xdr:colOff>
      <xdr:row>75</xdr:row>
      <xdr:rowOff>148332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054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25158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83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54449</xdr:rowOff>
    </xdr:from>
    <xdr:to>
      <xdr:col>20</xdr:col>
      <xdr:colOff>38100</xdr:colOff>
      <xdr:row>76</xdr:row>
      <xdr:rowOff>156049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8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147176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77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73211</xdr:rowOff>
    </xdr:from>
    <xdr:to>
      <xdr:col>15</xdr:col>
      <xdr:colOff>101600</xdr:colOff>
      <xdr:row>77</xdr:row>
      <xdr:rowOff>3361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0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165938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9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86187</xdr:rowOff>
    </xdr:from>
    <xdr:to>
      <xdr:col>10</xdr:col>
      <xdr:colOff>165100</xdr:colOff>
      <xdr:row>77</xdr:row>
      <xdr:rowOff>16337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1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32864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8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123281</xdr:rowOff>
    </xdr:from>
    <xdr:to>
      <xdr:col>6</xdr:col>
      <xdr:colOff>38100</xdr:colOff>
      <xdr:row>77</xdr:row>
      <xdr:rowOff>53431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5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44558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4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64185</xdr:rowOff>
    </xdr:from>
    <xdr:to>
      <xdr:col>24</xdr:col>
      <xdr:colOff>63500</xdr:colOff>
      <xdr:row>93</xdr:row>
      <xdr:rowOff>118898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5837585"/>
          <a:ext cx="838200" cy="22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88411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7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118898</xdr:rowOff>
    </xdr:from>
    <xdr:to>
      <xdr:col>19</xdr:col>
      <xdr:colOff>177800</xdr:colOff>
      <xdr:row>94</xdr:row>
      <xdr:rowOff>78282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063748"/>
          <a:ext cx="889000" cy="13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76029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78282</xdr:rowOff>
    </xdr:from>
    <xdr:to>
      <xdr:col>15</xdr:col>
      <xdr:colOff>50800</xdr:colOff>
      <xdr:row>94</xdr:row>
      <xdr:rowOff>98468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194582"/>
          <a:ext cx="889000" cy="2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109191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54569</xdr:rowOff>
    </xdr:from>
    <xdr:to>
      <xdr:col>10</xdr:col>
      <xdr:colOff>114300</xdr:colOff>
      <xdr:row>94</xdr:row>
      <xdr:rowOff>98468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170869"/>
          <a:ext cx="889000" cy="4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150072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132737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13385</xdr:rowOff>
    </xdr:from>
    <xdr:to>
      <xdr:col>24</xdr:col>
      <xdr:colOff>114300</xdr:colOff>
      <xdr:row>92</xdr:row>
      <xdr:rowOff>114985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578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36262</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638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68098</xdr:rowOff>
    </xdr:from>
    <xdr:to>
      <xdr:col>20</xdr:col>
      <xdr:colOff>38100</xdr:colOff>
      <xdr:row>93</xdr:row>
      <xdr:rowOff>169698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01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14775</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5788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27482</xdr:rowOff>
    </xdr:from>
    <xdr:to>
      <xdr:col>15</xdr:col>
      <xdr:colOff>101600</xdr:colOff>
      <xdr:row>94</xdr:row>
      <xdr:rowOff>129082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14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145609</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5919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47668</xdr:rowOff>
    </xdr:from>
    <xdr:to>
      <xdr:col>10</xdr:col>
      <xdr:colOff>165100</xdr:colOff>
      <xdr:row>94</xdr:row>
      <xdr:rowOff>149268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16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165795</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593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3769</xdr:rowOff>
    </xdr:from>
    <xdr:to>
      <xdr:col>6</xdr:col>
      <xdr:colOff>38100</xdr:colOff>
      <xdr:row>94</xdr:row>
      <xdr:rowOff>105369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12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121896</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589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4826</xdr:rowOff>
    </xdr:from>
    <xdr:to>
      <xdr:col>55</xdr:col>
      <xdr:colOff>0</xdr:colOff>
      <xdr:row>38</xdr:row>
      <xdr:rowOff>48260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51992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31801</xdr:rowOff>
    </xdr:from>
    <xdr:to>
      <xdr:col>50</xdr:col>
      <xdr:colOff>114300</xdr:colOff>
      <xdr:row>38</xdr:row>
      <xdr:rowOff>48260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546901"/>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31801</xdr:rowOff>
    </xdr:from>
    <xdr:to>
      <xdr:col>45</xdr:col>
      <xdr:colOff>177800</xdr:colOff>
      <xdr:row>38</xdr:row>
      <xdr:rowOff>53289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46901"/>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15342</xdr:rowOff>
    </xdr:from>
    <xdr:to>
      <xdr:col>41</xdr:col>
      <xdr:colOff>50800</xdr:colOff>
      <xdr:row>38</xdr:row>
      <xdr:rowOff>53289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530442"/>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125476</xdr:rowOff>
    </xdr:from>
    <xdr:to>
      <xdr:col>55</xdr:col>
      <xdr:colOff>50800</xdr:colOff>
      <xdr:row>38</xdr:row>
      <xdr:rowOff>55626</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103903</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47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168910</xdr:rowOff>
    </xdr:from>
    <xdr:to>
      <xdr:col>50</xdr:col>
      <xdr:colOff>165100</xdr:colOff>
      <xdr:row>38</xdr:row>
      <xdr:rowOff>99060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152451</xdr:rowOff>
    </xdr:from>
    <xdr:to>
      <xdr:col>46</xdr:col>
      <xdr:colOff>38100</xdr:colOff>
      <xdr:row>38</xdr:row>
      <xdr:rowOff>82601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73728</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588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2489</xdr:rowOff>
    </xdr:from>
    <xdr:to>
      <xdr:col>41</xdr:col>
      <xdr:colOff>101600</xdr:colOff>
      <xdr:row>38</xdr:row>
      <xdr:rowOff>104089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1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95216</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610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135992</xdr:rowOff>
    </xdr:from>
    <xdr:to>
      <xdr:col>36</xdr:col>
      <xdr:colOff>165100</xdr:colOff>
      <xdr:row>38</xdr:row>
      <xdr:rowOff>66142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57269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72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100591</xdr:rowOff>
    </xdr:from>
    <xdr:to>
      <xdr:col>55</xdr:col>
      <xdr:colOff>0</xdr:colOff>
      <xdr:row>57</xdr:row>
      <xdr:rowOff>101267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873241"/>
          <a:ext cx="838200" cy="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100591</xdr:rowOff>
    </xdr:from>
    <xdr:to>
      <xdr:col>50</xdr:col>
      <xdr:colOff>114300</xdr:colOff>
      <xdr:row>57</xdr:row>
      <xdr:rowOff>136065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873241"/>
          <a:ext cx="889000" cy="3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136065</xdr:rowOff>
    </xdr:from>
    <xdr:to>
      <xdr:col>45</xdr:col>
      <xdr:colOff>177800</xdr:colOff>
      <xdr:row>57</xdr:row>
      <xdr:rowOff>164695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908715"/>
          <a:ext cx="889000" cy="2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164695</xdr:rowOff>
    </xdr:from>
    <xdr:to>
      <xdr:col>41</xdr:col>
      <xdr:colOff>50800</xdr:colOff>
      <xdr:row>58</xdr:row>
      <xdr:rowOff>5667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937345"/>
          <a:ext cx="889000" cy="1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164718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5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50467</xdr:rowOff>
    </xdr:from>
    <xdr:to>
      <xdr:col>55</xdr:col>
      <xdr:colOff>50800</xdr:colOff>
      <xdr:row>57</xdr:row>
      <xdr:rowOff>152067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28894</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0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49791</xdr:rowOff>
    </xdr:from>
    <xdr:to>
      <xdr:col>50</xdr:col>
      <xdr:colOff>165100</xdr:colOff>
      <xdr:row>57</xdr:row>
      <xdr:rowOff>151391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142518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91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85265</xdr:rowOff>
    </xdr:from>
    <xdr:to>
      <xdr:col>46</xdr:col>
      <xdr:colOff>38100</xdr:colOff>
      <xdr:row>58</xdr:row>
      <xdr:rowOff>15415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5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6542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95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113895</xdr:rowOff>
    </xdr:from>
    <xdr:to>
      <xdr:col>41</xdr:col>
      <xdr:colOff>101600</xdr:colOff>
      <xdr:row>58</xdr:row>
      <xdr:rowOff>44045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8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35172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7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126317</xdr:rowOff>
    </xdr:from>
    <xdr:to>
      <xdr:col>36</xdr:col>
      <xdr:colOff>165100</xdr:colOff>
      <xdr:row>58</xdr:row>
      <xdr:rowOff>56467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9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47594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99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101281</xdr:rowOff>
    </xdr:from>
    <xdr:to>
      <xdr:col>55</xdr:col>
      <xdr:colOff>0</xdr:colOff>
      <xdr:row>78</xdr:row>
      <xdr:rowOff>124247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474381"/>
          <a:ext cx="838200" cy="2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94621</xdr:rowOff>
    </xdr:from>
    <xdr:to>
      <xdr:col>50</xdr:col>
      <xdr:colOff>114300</xdr:colOff>
      <xdr:row>78</xdr:row>
      <xdr:rowOff>101281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467721"/>
          <a:ext cx="889000" cy="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42710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67996</xdr:rowOff>
    </xdr:from>
    <xdr:to>
      <xdr:col>45</xdr:col>
      <xdr:colOff>177800</xdr:colOff>
      <xdr:row>78</xdr:row>
      <xdr:rowOff>94621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269646"/>
          <a:ext cx="889000" cy="19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144482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126395</xdr:rowOff>
    </xdr:from>
    <xdr:to>
      <xdr:col>41</xdr:col>
      <xdr:colOff>50800</xdr:colOff>
      <xdr:row>77</xdr:row>
      <xdr:rowOff>67996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2985145"/>
          <a:ext cx="889000" cy="28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116972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95521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73447</xdr:rowOff>
    </xdr:from>
    <xdr:to>
      <xdr:col>55</xdr:col>
      <xdr:colOff>50800</xdr:colOff>
      <xdr:row>79</xdr:row>
      <xdr:rowOff>3597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4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159824</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6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50481</xdr:rowOff>
    </xdr:from>
    <xdr:to>
      <xdr:col>50</xdr:col>
      <xdr:colOff>165100</xdr:colOff>
      <xdr:row>78</xdr:row>
      <xdr:rowOff>152081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2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143208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51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43821</xdr:rowOff>
    </xdr:from>
    <xdr:to>
      <xdr:col>46</xdr:col>
      <xdr:colOff>38100</xdr:colOff>
      <xdr:row>78</xdr:row>
      <xdr:rowOff>145421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1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136548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50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17196</xdr:rowOff>
    </xdr:from>
    <xdr:to>
      <xdr:col>41</xdr:col>
      <xdr:colOff>101600</xdr:colOff>
      <xdr:row>77</xdr:row>
      <xdr:rowOff>118796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21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135323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299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75595</xdr:rowOff>
    </xdr:from>
    <xdr:to>
      <xdr:col>36</xdr:col>
      <xdr:colOff>165100</xdr:colOff>
      <xdr:row>76</xdr:row>
      <xdr:rowOff>5745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29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22272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27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2648</xdr:rowOff>
    </xdr:from>
    <xdr:to>
      <xdr:col>55</xdr:col>
      <xdr:colOff>0</xdr:colOff>
      <xdr:row>98</xdr:row>
      <xdr:rowOff>32612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804748"/>
          <a:ext cx="838200" cy="2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2648</xdr:rowOff>
    </xdr:from>
    <xdr:to>
      <xdr:col>50</xdr:col>
      <xdr:colOff>114300</xdr:colOff>
      <xdr:row>98</xdr:row>
      <xdr:rowOff>38199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804748"/>
          <a:ext cx="889000" cy="3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35241</xdr:rowOff>
    </xdr:from>
    <xdr:to>
      <xdr:col>45</xdr:col>
      <xdr:colOff>177800</xdr:colOff>
      <xdr:row>98</xdr:row>
      <xdr:rowOff>38199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837341"/>
          <a:ext cx="889000" cy="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35241</xdr:rowOff>
    </xdr:from>
    <xdr:to>
      <xdr:col>41</xdr:col>
      <xdr:colOff>50800</xdr:colOff>
      <xdr:row>98</xdr:row>
      <xdr:rowOff>42197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837341"/>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27556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153262</xdr:rowOff>
    </xdr:from>
    <xdr:to>
      <xdr:col>55</xdr:col>
      <xdr:colOff>50800</xdr:colOff>
      <xdr:row>98</xdr:row>
      <xdr:rowOff>83412</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8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68189</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9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123298</xdr:rowOff>
    </xdr:from>
    <xdr:to>
      <xdr:col>50</xdr:col>
      <xdr:colOff>165100</xdr:colOff>
      <xdr:row>98</xdr:row>
      <xdr:rowOff>53448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5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44575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4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158849</xdr:rowOff>
    </xdr:from>
    <xdr:to>
      <xdr:col>46</xdr:col>
      <xdr:colOff>38100</xdr:colOff>
      <xdr:row>98</xdr:row>
      <xdr:rowOff>88999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8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80126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8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155891</xdr:rowOff>
    </xdr:from>
    <xdr:to>
      <xdr:col>41</xdr:col>
      <xdr:colOff>101600</xdr:colOff>
      <xdr:row>98</xdr:row>
      <xdr:rowOff>86041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8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77168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7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162847</xdr:rowOff>
    </xdr:from>
    <xdr:to>
      <xdr:col>36</xdr:col>
      <xdr:colOff>165100</xdr:colOff>
      <xdr:row>98</xdr:row>
      <xdr:rowOff>92997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9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84124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8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92399</xdr:rowOff>
    </xdr:from>
    <xdr:to>
      <xdr:col>85</xdr:col>
      <xdr:colOff>127000</xdr:colOff>
      <xdr:row>37</xdr:row>
      <xdr:rowOff>100438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093149"/>
          <a:ext cx="838200" cy="35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69956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4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92399</xdr:rowOff>
    </xdr:from>
    <xdr:to>
      <xdr:col>81</xdr:col>
      <xdr:colOff>50800</xdr:colOff>
      <xdr:row>36</xdr:row>
      <xdr:rowOff>90589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6093149"/>
          <a:ext cx="889000" cy="16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33190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3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90589</xdr:rowOff>
    </xdr:from>
    <xdr:to>
      <xdr:col>76</xdr:col>
      <xdr:colOff>114300</xdr:colOff>
      <xdr:row>37</xdr:row>
      <xdr:rowOff>100057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262789"/>
          <a:ext cx="889000" cy="18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132345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4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90799</xdr:rowOff>
    </xdr:from>
    <xdr:to>
      <xdr:col>71</xdr:col>
      <xdr:colOff>177800</xdr:colOff>
      <xdr:row>37</xdr:row>
      <xdr:rowOff>100057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814300" y="6434449"/>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24940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5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5814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5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49638</xdr:rowOff>
    </xdr:from>
    <xdr:to>
      <xdr:col>85</xdr:col>
      <xdr:colOff>177800</xdr:colOff>
      <xdr:row>37</xdr:row>
      <xdr:rowOff>151238</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39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72515</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2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41599</xdr:rowOff>
    </xdr:from>
    <xdr:to>
      <xdr:col>81</xdr:col>
      <xdr:colOff>101600</xdr:colOff>
      <xdr:row>35</xdr:row>
      <xdr:rowOff>143199</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04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159726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581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39789</xdr:rowOff>
    </xdr:from>
    <xdr:to>
      <xdr:col>76</xdr:col>
      <xdr:colOff>165100</xdr:colOff>
      <xdr:row>36</xdr:row>
      <xdr:rowOff>141389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2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157916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598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49257</xdr:rowOff>
    </xdr:from>
    <xdr:to>
      <xdr:col>72</xdr:col>
      <xdr:colOff>38100</xdr:colOff>
      <xdr:row>37</xdr:row>
      <xdr:rowOff>150857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39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167384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16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39999</xdr:rowOff>
    </xdr:from>
    <xdr:to>
      <xdr:col>67</xdr:col>
      <xdr:colOff>101600</xdr:colOff>
      <xdr:row>37</xdr:row>
      <xdr:rowOff>141599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3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158126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15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15712</xdr:rowOff>
    </xdr:from>
    <xdr:to>
      <xdr:col>85</xdr:col>
      <xdr:colOff>127000</xdr:colOff>
      <xdr:row>57</xdr:row>
      <xdr:rowOff>39020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788362"/>
          <a:ext cx="838200" cy="2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15712</xdr:rowOff>
    </xdr:from>
    <xdr:to>
      <xdr:col>81</xdr:col>
      <xdr:colOff>50800</xdr:colOff>
      <xdr:row>57</xdr:row>
      <xdr:rowOff>52032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788362"/>
          <a:ext cx="889000" cy="3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14582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4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17874</xdr:rowOff>
    </xdr:from>
    <xdr:to>
      <xdr:col>76</xdr:col>
      <xdr:colOff>114300</xdr:colOff>
      <xdr:row>57</xdr:row>
      <xdr:rowOff>52032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3703300" y="9790524"/>
          <a:ext cx="889000" cy="3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42641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47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17874</xdr:rowOff>
    </xdr:from>
    <xdr:to>
      <xdr:col>71</xdr:col>
      <xdr:colOff>177800</xdr:colOff>
      <xdr:row>57</xdr:row>
      <xdr:rowOff>43038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790524"/>
          <a:ext cx="889000" cy="2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72441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50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159670</xdr:rowOff>
    </xdr:from>
    <xdr:to>
      <xdr:col>85</xdr:col>
      <xdr:colOff>177800</xdr:colOff>
      <xdr:row>57</xdr:row>
      <xdr:rowOff>89820</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76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74597</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6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136362</xdr:rowOff>
    </xdr:from>
    <xdr:to>
      <xdr:col>81</xdr:col>
      <xdr:colOff>101600</xdr:colOff>
      <xdr:row>57</xdr:row>
      <xdr:rowOff>66512</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73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57639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83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1232</xdr:rowOff>
    </xdr:from>
    <xdr:to>
      <xdr:col>76</xdr:col>
      <xdr:colOff>165100</xdr:colOff>
      <xdr:row>57</xdr:row>
      <xdr:rowOff>102832</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77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93959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138524</xdr:rowOff>
    </xdr:from>
    <xdr:to>
      <xdr:col>72</xdr:col>
      <xdr:colOff>38100</xdr:colOff>
      <xdr:row>57</xdr:row>
      <xdr:rowOff>68674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73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59801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3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163688</xdr:rowOff>
    </xdr:from>
    <xdr:to>
      <xdr:col>67</xdr:col>
      <xdr:colOff>101600</xdr:colOff>
      <xdr:row>57</xdr:row>
      <xdr:rowOff>93838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76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84965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5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90821</xdr:rowOff>
    </xdr:from>
    <xdr:to>
      <xdr:col>85</xdr:col>
      <xdr:colOff>127000</xdr:colOff>
      <xdr:row>78</xdr:row>
      <xdr:rowOff>20312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292471"/>
          <a:ext cx="838200" cy="10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17228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390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90821</xdr:rowOff>
    </xdr:from>
    <xdr:to>
      <xdr:col>81</xdr:col>
      <xdr:colOff>50800</xdr:colOff>
      <xdr:row>77</xdr:row>
      <xdr:rowOff>163593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292471"/>
          <a:ext cx="889000" cy="7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134293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5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163593</xdr:rowOff>
    </xdr:from>
    <xdr:to>
      <xdr:col>76</xdr:col>
      <xdr:colOff>114300</xdr:colOff>
      <xdr:row>78</xdr:row>
      <xdr:rowOff>137601</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365243"/>
          <a:ext cx="889000" cy="14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141572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5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137601</xdr:rowOff>
    </xdr:from>
    <xdr:to>
      <xdr:col>71</xdr:col>
      <xdr:colOff>177800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510701"/>
          <a:ext cx="889000" cy="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140962</xdr:rowOff>
    </xdr:from>
    <xdr:to>
      <xdr:col>85</xdr:col>
      <xdr:colOff>177800</xdr:colOff>
      <xdr:row>78</xdr:row>
      <xdr:rowOff>71112</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34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100339</xdr:rowOff>
    </xdr:from>
    <xdr:ext cx="534377"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13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40021</xdr:rowOff>
    </xdr:from>
    <xdr:to>
      <xdr:col>81</xdr:col>
      <xdr:colOff>101600</xdr:colOff>
      <xdr:row>77</xdr:row>
      <xdr:rowOff>141621</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24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158148</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01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112793</xdr:rowOff>
    </xdr:from>
    <xdr:to>
      <xdr:col>76</xdr:col>
      <xdr:colOff>165100</xdr:colOff>
      <xdr:row>78</xdr:row>
      <xdr:rowOff>42943</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31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59470</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308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86801</xdr:rowOff>
    </xdr:from>
    <xdr:to>
      <xdr:col>72</xdr:col>
      <xdr:colOff>38100</xdr:colOff>
      <xdr:row>79</xdr:row>
      <xdr:rowOff>16951</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8078</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552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21670</xdr:rowOff>
    </xdr:from>
    <xdr:to>
      <xdr:col>85</xdr:col>
      <xdr:colOff>127000</xdr:colOff>
      <xdr:row>96</xdr:row>
      <xdr:rowOff>66264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480870"/>
          <a:ext cx="838200" cy="4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36146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49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65309</xdr:rowOff>
    </xdr:from>
    <xdr:to>
      <xdr:col>81</xdr:col>
      <xdr:colOff>50800</xdr:colOff>
      <xdr:row>96</xdr:row>
      <xdr:rowOff>66264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4592300" y="16524509"/>
          <a:ext cx="889000" cy="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65309</xdr:rowOff>
    </xdr:from>
    <xdr:to>
      <xdr:col>76</xdr:col>
      <xdr:colOff>114300</xdr:colOff>
      <xdr:row>96</xdr:row>
      <xdr:rowOff>84305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524509"/>
          <a:ext cx="8890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9766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84305</xdr:rowOff>
    </xdr:from>
    <xdr:to>
      <xdr:col>71</xdr:col>
      <xdr:colOff>177800</xdr:colOff>
      <xdr:row>96</xdr:row>
      <xdr:rowOff>107257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543505"/>
          <a:ext cx="8890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38093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32731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142320</xdr:rowOff>
    </xdr:from>
    <xdr:to>
      <xdr:col>85</xdr:col>
      <xdr:colOff>177800</xdr:colOff>
      <xdr:row>96</xdr:row>
      <xdr:rowOff>72470</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4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165197</xdr:rowOff>
    </xdr:from>
    <xdr:ext cx="599010"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281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15464</xdr:rowOff>
    </xdr:from>
    <xdr:to>
      <xdr:col>81</xdr:col>
      <xdr:colOff>101600</xdr:colOff>
      <xdr:row>96</xdr:row>
      <xdr:rowOff>117064</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4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133591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4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14509</xdr:rowOff>
    </xdr:from>
    <xdr:to>
      <xdr:col>76</xdr:col>
      <xdr:colOff>165100</xdr:colOff>
      <xdr:row>96</xdr:row>
      <xdr:rowOff>116109</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47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132636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24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33505</xdr:rowOff>
    </xdr:from>
    <xdr:to>
      <xdr:col>72</xdr:col>
      <xdr:colOff>38100</xdr:colOff>
      <xdr:row>96</xdr:row>
      <xdr:rowOff>135105</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49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151632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6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56457</xdr:rowOff>
    </xdr:from>
    <xdr:to>
      <xdr:col>67</xdr:col>
      <xdr:colOff>101600</xdr:colOff>
      <xdr:row>96</xdr:row>
      <xdr:rowOff>158057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51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3134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20085</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35185"/>
          <a:ext cx="8890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20085</xdr:rowOff>
    </xdr:from>
    <xdr:to>
      <xdr:col>102</xdr:col>
      <xdr:colOff>114300</xdr:colOff>
      <xdr:row>38</xdr:row>
      <xdr:rowOff>20428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18656300" y="6535185"/>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140735</xdr:rowOff>
    </xdr:from>
    <xdr:to>
      <xdr:col>102</xdr:col>
      <xdr:colOff>165100</xdr:colOff>
      <xdr:row>38</xdr:row>
      <xdr:rowOff>70886</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43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62012</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65771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141078</xdr:rowOff>
    </xdr:from>
    <xdr:to>
      <xdr:col>98</xdr:col>
      <xdr:colOff>38100</xdr:colOff>
      <xdr:row>38</xdr:row>
      <xdr:rowOff>71228</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62355</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577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168,863</a:t>
          </a:r>
          <a:r>
            <a:rPr kumimoji="1" lang="ja-JP" altLang="en-US" sz="1300">
              <a:latin typeface="ＭＳ Ｐゴシック" panose="020B0600070205080204" pitchFamily="50" charset="-128"/>
              <a:ea typeface="ＭＳ Ｐゴシック" panose="020B0600070205080204" pitchFamily="50" charset="-128"/>
            </a:rPr>
            <a:t>円で前年度対比で</a:t>
          </a:r>
          <a:r>
            <a:rPr kumimoji="1" lang="en-US" altLang="ja-JP" sz="1300">
              <a:latin typeface="ＭＳ Ｐゴシック" panose="020B0600070205080204" pitchFamily="50" charset="-128"/>
              <a:ea typeface="ＭＳ Ｐゴシック" panose="020B0600070205080204" pitchFamily="50" charset="-128"/>
            </a:rPr>
            <a:t>33.9%</a:t>
          </a:r>
          <a:r>
            <a:rPr kumimoji="1" lang="ja-JP" altLang="en-US" sz="1300">
              <a:latin typeface="ＭＳ Ｐゴシック" panose="020B0600070205080204" pitchFamily="50" charset="-128"/>
              <a:ea typeface="ＭＳ Ｐゴシック" panose="020B0600070205080204" pitchFamily="50" charset="-128"/>
            </a:rPr>
            <a:t>の減となっているが、これは特別定額給付金の終了が主要因である。民生費は、住民一人当たり</a:t>
          </a:r>
          <a:r>
            <a:rPr kumimoji="1" lang="en-US" altLang="ja-JP" sz="1300">
              <a:latin typeface="ＭＳ Ｐゴシック" panose="020B0600070205080204" pitchFamily="50" charset="-128"/>
              <a:ea typeface="ＭＳ Ｐゴシック" panose="020B0600070205080204" pitchFamily="50" charset="-128"/>
            </a:rPr>
            <a:t>183,034</a:t>
          </a:r>
          <a:r>
            <a:rPr kumimoji="1" lang="ja-JP" altLang="en-US" sz="1300">
              <a:latin typeface="ＭＳ Ｐゴシック" panose="020B0600070205080204" pitchFamily="50" charset="-128"/>
              <a:ea typeface="ＭＳ Ｐゴシック" panose="020B0600070205080204" pitchFamily="50" charset="-128"/>
            </a:rPr>
            <a:t>円で、前年度対比</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の増であるが、住民税非課税世帯等に対する臨時特別給付金と子育て世帯への臨時特別給付金が主要因である。衛生費は、住民一人当たり</a:t>
          </a:r>
          <a:r>
            <a:rPr kumimoji="1" lang="en-US" altLang="ja-JP" sz="1300">
              <a:latin typeface="ＭＳ Ｐゴシック" panose="020B0600070205080204" pitchFamily="50" charset="-128"/>
              <a:ea typeface="ＭＳ Ｐゴシック" panose="020B0600070205080204" pitchFamily="50" charset="-128"/>
            </a:rPr>
            <a:t>154,910</a:t>
          </a:r>
          <a:r>
            <a:rPr kumimoji="1" lang="ja-JP" altLang="en-US" sz="1300">
              <a:latin typeface="ＭＳ Ｐゴシック" panose="020B0600070205080204" pitchFamily="50" charset="-128"/>
              <a:ea typeface="ＭＳ Ｐゴシック" panose="020B0600070205080204" pitchFamily="50" charset="-128"/>
            </a:rPr>
            <a:t>円で、前年度対比</a:t>
          </a:r>
          <a:r>
            <a:rPr kumimoji="1" lang="en-US" altLang="ja-JP" sz="1300">
              <a:latin typeface="ＭＳ Ｐゴシック" panose="020B0600070205080204" pitchFamily="50" charset="-128"/>
              <a:ea typeface="ＭＳ Ｐゴシック" panose="020B0600070205080204" pitchFamily="50" charset="-128"/>
            </a:rPr>
            <a:t>23.7%</a:t>
          </a:r>
          <a:r>
            <a:rPr kumimoji="1" lang="ja-JP" altLang="en-US" sz="1300">
              <a:latin typeface="ＭＳ Ｐゴシック" panose="020B0600070205080204" pitchFamily="50" charset="-128"/>
              <a:ea typeface="ＭＳ Ｐゴシック" panose="020B0600070205080204" pitchFamily="50" charset="-128"/>
            </a:rPr>
            <a:t>の増であり、類似団体平均と比べて非常に高い水準にある。この要因としては、下仁田町及び南牧村２町村で構成する一部事務組合（病院事業・ごみ等処理事業）に対する補助が大きい事によるもので、令和３年度は特に病院事業に対しての補助が大きく増加したことが影響している。土木費は、住民一人当たり</a:t>
          </a:r>
          <a:r>
            <a:rPr kumimoji="1" lang="en-US" altLang="ja-JP" sz="1300">
              <a:latin typeface="ＭＳ Ｐゴシック" panose="020B0600070205080204" pitchFamily="50" charset="-128"/>
              <a:ea typeface="ＭＳ Ｐゴシック" panose="020B0600070205080204" pitchFamily="50" charset="-128"/>
            </a:rPr>
            <a:t>46,845</a:t>
          </a:r>
          <a:r>
            <a:rPr kumimoji="1" lang="ja-JP" altLang="en-US" sz="1300">
              <a:latin typeface="ＭＳ Ｐゴシック" panose="020B0600070205080204" pitchFamily="50" charset="-128"/>
              <a:ea typeface="ＭＳ Ｐゴシック" panose="020B0600070205080204" pitchFamily="50" charset="-128"/>
            </a:rPr>
            <a:t>円で、類似団体平均と比べ低い水準ではあるが、計画的に道路橋梁工事を行っているところである。消防費は、令和元年度に開始した西牧防災広場の建設工事が終了したことなどにより、住民一人当たり</a:t>
          </a:r>
          <a:r>
            <a:rPr kumimoji="1" lang="en-US" altLang="ja-JP" sz="1300">
              <a:latin typeface="ＭＳ Ｐゴシック" panose="020B0600070205080204" pitchFamily="50" charset="-128"/>
              <a:ea typeface="ＭＳ Ｐゴシック" panose="020B0600070205080204" pitchFamily="50" charset="-128"/>
            </a:rPr>
            <a:t>35,061</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34.4%</a:t>
          </a:r>
          <a:r>
            <a:rPr kumimoji="1" lang="ja-JP" altLang="en-US" sz="1300">
              <a:latin typeface="ＭＳ Ｐゴシック" panose="020B0600070205080204" pitchFamily="50" charset="-128"/>
              <a:ea typeface="ＭＳ Ｐゴシック" panose="020B0600070205080204" pitchFamily="50" charset="-128"/>
            </a:rPr>
            <a:t>の減となっている。教育費は、住民一人当たり</a:t>
          </a:r>
          <a:r>
            <a:rPr kumimoji="1" lang="en-US" altLang="ja-JP" sz="1300">
              <a:latin typeface="ＭＳ Ｐゴシック" panose="020B0600070205080204" pitchFamily="50" charset="-128"/>
              <a:ea typeface="ＭＳ Ｐゴシック" panose="020B0600070205080204" pitchFamily="50" charset="-128"/>
            </a:rPr>
            <a:t>59,521</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の減となっているが、世界遺産である荒船風穴の番舎遺構ゾーン整備工事（令和元年度からの繰越事業）の終了が主要因である。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群馬県下仁田町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実質収支比率が</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％前後で推移しているが、その要因としては、極力不用額の発生を抑えるように</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月補正予算で減額補正を行っているためである。</a:t>
          </a:r>
        </a:p>
        <a:p>
          <a:r>
            <a:rPr kumimoji="1" lang="ja-JP" altLang="en-US" sz="1200">
              <a:latin typeface="ＭＳ ゴシック" pitchFamily="49" charset="-128"/>
              <a:ea typeface="ＭＳ ゴシック" pitchFamily="49" charset="-128"/>
            </a:rPr>
            <a:t>　財政調整基金残高については、</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憶円を下回らないようにしている状況であり、下仁田南牧医療事務組合への負担金の増などの要因はあるものの、令和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年度からの</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年で大きく増加している状況である。</a:t>
          </a:r>
        </a:p>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年度は、財政調整基金を取崩すことなく積み立てを行うことが出来たため、実質単年度収支比率が増加した。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群馬県下仁田町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全ての会計において赤字額は生じていないが、今後も更なる収支の改善を図る必要がある。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412" t="s">
        <v>81</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8"/>
      <c r="DK1" s="178"/>
      <c r="DL1" s="178"/>
      <c r="DM1" s="178"/>
      <c r="DN1" s="178"/>
      <c r="DO1" s="178"/>
    </row>
    <row r="2" spans="1:119" ht="24" thickBot="1" x14ac:dyDescent="0.25">
      <c r="B2" s="179" t="s">
        <v>82</v>
      </c>
      <c r="C2" s="179"/>
      <c r="D2" s="180"/>
    </row>
    <row r="3" spans="1:119" ht="18.75" customHeight="1" thickBot="1" x14ac:dyDescent="0.25">
      <c r="A3" s="178"/>
      <c r="B3" s="413" t="s">
        <v>83</v>
      </c>
      <c r="C3" s="414"/>
      <c r="D3" s="414"/>
      <c r="E3" s="415"/>
      <c r="F3" s="415"/>
      <c r="G3" s="415"/>
      <c r="H3" s="415"/>
      <c r="I3" s="415"/>
      <c r="J3" s="415"/>
      <c r="K3" s="415"/>
      <c r="L3" s="415" t="s">
        <v>84</v>
      </c>
      <c r="M3" s="415"/>
      <c r="N3" s="415"/>
      <c r="O3" s="415"/>
      <c r="P3" s="415"/>
      <c r="Q3" s="415"/>
      <c r="R3" s="422"/>
      <c r="S3" s="422"/>
      <c r="T3" s="422"/>
      <c r="U3" s="422"/>
      <c r="V3" s="423"/>
      <c r="W3" s="397" t="s">
        <v>85</v>
      </c>
      <c r="X3" s="398"/>
      <c r="Y3" s="398"/>
      <c r="Z3" s="398"/>
      <c r="AA3" s="398"/>
      <c r="AB3" s="414"/>
      <c r="AC3" s="422" t="s">
        <v>86</v>
      </c>
      <c r="AD3" s="398"/>
      <c r="AE3" s="398"/>
      <c r="AF3" s="398"/>
      <c r="AG3" s="398"/>
      <c r="AH3" s="398"/>
      <c r="AI3" s="398"/>
      <c r="AJ3" s="398"/>
      <c r="AK3" s="398"/>
      <c r="AL3" s="399"/>
      <c r="AM3" s="397" t="s">
        <v>87</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88</v>
      </c>
      <c r="BO3" s="398"/>
      <c r="BP3" s="398"/>
      <c r="BQ3" s="398"/>
      <c r="BR3" s="398"/>
      <c r="BS3" s="398"/>
      <c r="BT3" s="398"/>
      <c r="BU3" s="399"/>
      <c r="BV3" s="397" t="s">
        <v>89</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90</v>
      </c>
      <c r="CU3" s="398"/>
      <c r="CV3" s="398"/>
      <c r="CW3" s="398"/>
      <c r="CX3" s="398"/>
      <c r="CY3" s="398"/>
      <c r="CZ3" s="398"/>
      <c r="DA3" s="399"/>
      <c r="DB3" s="397" t="s">
        <v>91</v>
      </c>
      <c r="DC3" s="398"/>
      <c r="DD3" s="398"/>
      <c r="DE3" s="398"/>
      <c r="DF3" s="398"/>
      <c r="DG3" s="398"/>
      <c r="DH3" s="398"/>
      <c r="DI3" s="399"/>
    </row>
    <row r="4" spans="1:119" ht="18.75" customHeight="1" x14ac:dyDescent="0.2">
      <c r="A4" s="178"/>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92</v>
      </c>
      <c r="AZ4" s="401"/>
      <c r="BA4" s="401"/>
      <c r="BB4" s="401"/>
      <c r="BC4" s="401"/>
      <c r="BD4" s="401"/>
      <c r="BE4" s="401"/>
      <c r="BF4" s="401"/>
      <c r="BG4" s="401"/>
      <c r="BH4" s="401"/>
      <c r="BI4" s="401"/>
      <c r="BJ4" s="401"/>
      <c r="BK4" s="401"/>
      <c r="BL4" s="401"/>
      <c r="BM4" s="402"/>
      <c r="BN4" s="403">
        <v>5834617</v>
      </c>
      <c r="BO4" s="404"/>
      <c r="BP4" s="404"/>
      <c r="BQ4" s="404"/>
      <c r="BR4" s="404"/>
      <c r="BS4" s="404"/>
      <c r="BT4" s="404"/>
      <c r="BU4" s="405"/>
      <c r="BV4" s="403">
        <v>6561250</v>
      </c>
      <c r="BW4" s="404"/>
      <c r="BX4" s="404"/>
      <c r="BY4" s="404"/>
      <c r="BZ4" s="404"/>
      <c r="CA4" s="404"/>
      <c r="CB4" s="404"/>
      <c r="CC4" s="405"/>
      <c r="CD4" s="406" t="s">
        <v>93</v>
      </c>
      <c r="CE4" s="407"/>
      <c r="CF4" s="407"/>
      <c r="CG4" s="407"/>
      <c r="CH4" s="407"/>
      <c r="CI4" s="407"/>
      <c r="CJ4" s="407"/>
      <c r="CK4" s="407"/>
      <c r="CL4" s="407"/>
      <c r="CM4" s="407"/>
      <c r="CN4" s="407"/>
      <c r="CO4" s="407"/>
      <c r="CP4" s="407"/>
      <c r="CQ4" s="407"/>
      <c r="CR4" s="407"/>
      <c r="CS4" s="408"/>
      <c r="CT4" s="409">
        <v>2.7</v>
      </c>
      <c r="CU4" s="410"/>
      <c r="CV4" s="410"/>
      <c r="CW4" s="410"/>
      <c r="CX4" s="410"/>
      <c r="CY4" s="410"/>
      <c r="CZ4" s="410"/>
      <c r="DA4" s="411"/>
      <c r="DB4" s="409">
        <v>0.7</v>
      </c>
      <c r="DC4" s="410"/>
      <c r="DD4" s="410"/>
      <c r="DE4" s="410"/>
      <c r="DF4" s="410"/>
      <c r="DG4" s="410"/>
      <c r="DH4" s="410"/>
      <c r="DI4" s="411"/>
    </row>
    <row r="5" spans="1:119" ht="18.75" customHeight="1" x14ac:dyDescent="0.2">
      <c r="A5" s="178"/>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94</v>
      </c>
      <c r="AN5" s="470"/>
      <c r="AO5" s="470"/>
      <c r="AP5" s="470"/>
      <c r="AQ5" s="470"/>
      <c r="AR5" s="470"/>
      <c r="AS5" s="470"/>
      <c r="AT5" s="471"/>
      <c r="AU5" s="472" t="s">
        <v>95</v>
      </c>
      <c r="AV5" s="473"/>
      <c r="AW5" s="473"/>
      <c r="AX5" s="473"/>
      <c r="AY5" s="474" t="s">
        <v>96</v>
      </c>
      <c r="AZ5" s="475"/>
      <c r="BA5" s="475"/>
      <c r="BB5" s="475"/>
      <c r="BC5" s="475"/>
      <c r="BD5" s="475"/>
      <c r="BE5" s="475"/>
      <c r="BF5" s="475"/>
      <c r="BG5" s="475"/>
      <c r="BH5" s="475"/>
      <c r="BI5" s="475"/>
      <c r="BJ5" s="475"/>
      <c r="BK5" s="475"/>
      <c r="BL5" s="475"/>
      <c r="BM5" s="476"/>
      <c r="BN5" s="440">
        <v>5723961</v>
      </c>
      <c r="BO5" s="441"/>
      <c r="BP5" s="441"/>
      <c r="BQ5" s="441"/>
      <c r="BR5" s="441"/>
      <c r="BS5" s="441"/>
      <c r="BT5" s="441"/>
      <c r="BU5" s="442"/>
      <c r="BV5" s="440">
        <v>6510348</v>
      </c>
      <c r="BW5" s="441"/>
      <c r="BX5" s="441"/>
      <c r="BY5" s="441"/>
      <c r="BZ5" s="441"/>
      <c r="CA5" s="441"/>
      <c r="CB5" s="441"/>
      <c r="CC5" s="442"/>
      <c r="CD5" s="443" t="s">
        <v>97</v>
      </c>
      <c r="CE5" s="444"/>
      <c r="CF5" s="444"/>
      <c r="CG5" s="444"/>
      <c r="CH5" s="444"/>
      <c r="CI5" s="444"/>
      <c r="CJ5" s="444"/>
      <c r="CK5" s="444"/>
      <c r="CL5" s="444"/>
      <c r="CM5" s="444"/>
      <c r="CN5" s="444"/>
      <c r="CO5" s="444"/>
      <c r="CP5" s="444"/>
      <c r="CQ5" s="444"/>
      <c r="CR5" s="444"/>
      <c r="CS5" s="445"/>
      <c r="CT5" s="437">
        <v>89.2</v>
      </c>
      <c r="CU5" s="438"/>
      <c r="CV5" s="438"/>
      <c r="CW5" s="438"/>
      <c r="CX5" s="438"/>
      <c r="CY5" s="438"/>
      <c r="CZ5" s="438"/>
      <c r="DA5" s="439"/>
      <c r="DB5" s="437">
        <v>89.8</v>
      </c>
      <c r="DC5" s="438"/>
      <c r="DD5" s="438"/>
      <c r="DE5" s="438"/>
      <c r="DF5" s="438"/>
      <c r="DG5" s="438"/>
      <c r="DH5" s="438"/>
      <c r="DI5" s="439"/>
    </row>
    <row r="6" spans="1:119" ht="18.75" customHeight="1" x14ac:dyDescent="0.2">
      <c r="A6" s="178"/>
      <c r="B6" s="446" t="s">
        <v>98</v>
      </c>
      <c r="C6" s="447"/>
      <c r="D6" s="447"/>
      <c r="E6" s="448"/>
      <c r="F6" s="448"/>
      <c r="G6" s="448"/>
      <c r="H6" s="448"/>
      <c r="I6" s="448"/>
      <c r="J6" s="448"/>
      <c r="K6" s="448"/>
      <c r="L6" s="448" t="s">
        <v>99</v>
      </c>
      <c r="M6" s="448"/>
      <c r="N6" s="448"/>
      <c r="O6" s="448"/>
      <c r="P6" s="448"/>
      <c r="Q6" s="448"/>
      <c r="R6" s="452"/>
      <c r="S6" s="452"/>
      <c r="T6" s="452"/>
      <c r="U6" s="452"/>
      <c r="V6" s="453"/>
      <c r="W6" s="456" t="s">
        <v>100</v>
      </c>
      <c r="X6" s="457"/>
      <c r="Y6" s="457"/>
      <c r="Z6" s="457"/>
      <c r="AA6" s="457"/>
      <c r="AB6" s="447"/>
      <c r="AC6" s="460" t="s">
        <v>101</v>
      </c>
      <c r="AD6" s="461"/>
      <c r="AE6" s="461"/>
      <c r="AF6" s="461"/>
      <c r="AG6" s="461"/>
      <c r="AH6" s="461"/>
      <c r="AI6" s="461"/>
      <c r="AJ6" s="461"/>
      <c r="AK6" s="461"/>
      <c r="AL6" s="462"/>
      <c r="AM6" s="469" t="s">
        <v>102</v>
      </c>
      <c r="AN6" s="470"/>
      <c r="AO6" s="470"/>
      <c r="AP6" s="470"/>
      <c r="AQ6" s="470"/>
      <c r="AR6" s="470"/>
      <c r="AS6" s="470"/>
      <c r="AT6" s="471"/>
      <c r="AU6" s="472" t="s">
        <v>95</v>
      </c>
      <c r="AV6" s="473"/>
      <c r="AW6" s="473"/>
      <c r="AX6" s="473"/>
      <c r="AY6" s="474" t="s">
        <v>103</v>
      </c>
      <c r="AZ6" s="475"/>
      <c r="BA6" s="475"/>
      <c r="BB6" s="475"/>
      <c r="BC6" s="475"/>
      <c r="BD6" s="475"/>
      <c r="BE6" s="475"/>
      <c r="BF6" s="475"/>
      <c r="BG6" s="475"/>
      <c r="BH6" s="475"/>
      <c r="BI6" s="475"/>
      <c r="BJ6" s="475"/>
      <c r="BK6" s="475"/>
      <c r="BL6" s="475"/>
      <c r="BM6" s="476"/>
      <c r="BN6" s="440">
        <v>110656</v>
      </c>
      <c r="BO6" s="441"/>
      <c r="BP6" s="441"/>
      <c r="BQ6" s="441"/>
      <c r="BR6" s="441"/>
      <c r="BS6" s="441"/>
      <c r="BT6" s="441"/>
      <c r="BU6" s="442"/>
      <c r="BV6" s="440">
        <v>50902</v>
      </c>
      <c r="BW6" s="441"/>
      <c r="BX6" s="441"/>
      <c r="BY6" s="441"/>
      <c r="BZ6" s="441"/>
      <c r="CA6" s="441"/>
      <c r="CB6" s="441"/>
      <c r="CC6" s="442"/>
      <c r="CD6" s="443" t="s">
        <v>104</v>
      </c>
      <c r="CE6" s="444"/>
      <c r="CF6" s="444"/>
      <c r="CG6" s="444"/>
      <c r="CH6" s="444"/>
      <c r="CI6" s="444"/>
      <c r="CJ6" s="444"/>
      <c r="CK6" s="444"/>
      <c r="CL6" s="444"/>
      <c r="CM6" s="444"/>
      <c r="CN6" s="444"/>
      <c r="CO6" s="444"/>
      <c r="CP6" s="444"/>
      <c r="CQ6" s="444"/>
      <c r="CR6" s="444"/>
      <c r="CS6" s="445"/>
      <c r="CT6" s="477">
        <v>92.6</v>
      </c>
      <c r="CU6" s="478"/>
      <c r="CV6" s="478"/>
      <c r="CW6" s="478"/>
      <c r="CX6" s="478"/>
      <c r="CY6" s="478"/>
      <c r="CZ6" s="478"/>
      <c r="DA6" s="479"/>
      <c r="DB6" s="477">
        <v>92.7</v>
      </c>
      <c r="DC6" s="478"/>
      <c r="DD6" s="478"/>
      <c r="DE6" s="478"/>
      <c r="DF6" s="478"/>
      <c r="DG6" s="478"/>
      <c r="DH6" s="478"/>
      <c r="DI6" s="479"/>
    </row>
    <row r="7" spans="1:119" ht="18.75" customHeight="1" x14ac:dyDescent="0.2">
      <c r="A7" s="178"/>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105</v>
      </c>
      <c r="AN7" s="470"/>
      <c r="AO7" s="470"/>
      <c r="AP7" s="470"/>
      <c r="AQ7" s="470"/>
      <c r="AR7" s="470"/>
      <c r="AS7" s="470"/>
      <c r="AT7" s="471"/>
      <c r="AU7" s="472" t="s">
        <v>106</v>
      </c>
      <c r="AV7" s="473"/>
      <c r="AW7" s="473"/>
      <c r="AX7" s="473"/>
      <c r="AY7" s="474" t="s">
        <v>107</v>
      </c>
      <c r="AZ7" s="475"/>
      <c r="BA7" s="475"/>
      <c r="BB7" s="475"/>
      <c r="BC7" s="475"/>
      <c r="BD7" s="475"/>
      <c r="BE7" s="475"/>
      <c r="BF7" s="475"/>
      <c r="BG7" s="475"/>
      <c r="BH7" s="475"/>
      <c r="BI7" s="475"/>
      <c r="BJ7" s="475"/>
      <c r="BK7" s="475"/>
      <c r="BL7" s="475"/>
      <c r="BM7" s="476"/>
      <c r="BN7" s="440">
        <v>8450</v>
      </c>
      <c r="BO7" s="441"/>
      <c r="BP7" s="441"/>
      <c r="BQ7" s="441"/>
      <c r="BR7" s="441"/>
      <c r="BS7" s="441"/>
      <c r="BT7" s="441"/>
      <c r="BU7" s="442"/>
      <c r="BV7" s="440">
        <v>28183</v>
      </c>
      <c r="BW7" s="441"/>
      <c r="BX7" s="441"/>
      <c r="BY7" s="441"/>
      <c r="BZ7" s="441"/>
      <c r="CA7" s="441"/>
      <c r="CB7" s="441"/>
      <c r="CC7" s="442"/>
      <c r="CD7" s="443" t="s">
        <v>108</v>
      </c>
      <c r="CE7" s="444"/>
      <c r="CF7" s="444"/>
      <c r="CG7" s="444"/>
      <c r="CH7" s="444"/>
      <c r="CI7" s="444"/>
      <c r="CJ7" s="444"/>
      <c r="CK7" s="444"/>
      <c r="CL7" s="444"/>
      <c r="CM7" s="444"/>
      <c r="CN7" s="444"/>
      <c r="CO7" s="444"/>
      <c r="CP7" s="444"/>
      <c r="CQ7" s="444"/>
      <c r="CR7" s="444"/>
      <c r="CS7" s="445"/>
      <c r="CT7" s="440">
        <v>3739944</v>
      </c>
      <c r="CU7" s="441"/>
      <c r="CV7" s="441"/>
      <c r="CW7" s="441"/>
      <c r="CX7" s="441"/>
      <c r="CY7" s="441"/>
      <c r="CZ7" s="441"/>
      <c r="DA7" s="442"/>
      <c r="DB7" s="440">
        <v>3480591</v>
      </c>
      <c r="DC7" s="441"/>
      <c r="DD7" s="441"/>
      <c r="DE7" s="441"/>
      <c r="DF7" s="441"/>
      <c r="DG7" s="441"/>
      <c r="DH7" s="441"/>
      <c r="DI7" s="442"/>
    </row>
    <row r="8" spans="1:119" ht="18.75" customHeight="1" thickBot="1" x14ac:dyDescent="0.25">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109</v>
      </c>
      <c r="AN8" s="470"/>
      <c r="AO8" s="470"/>
      <c r="AP8" s="470"/>
      <c r="AQ8" s="470"/>
      <c r="AR8" s="470"/>
      <c r="AS8" s="470"/>
      <c r="AT8" s="471"/>
      <c r="AU8" s="472" t="s">
        <v>110</v>
      </c>
      <c r="AV8" s="473"/>
      <c r="AW8" s="473"/>
      <c r="AX8" s="473"/>
      <c r="AY8" s="474" t="s">
        <v>111</v>
      </c>
      <c r="AZ8" s="475"/>
      <c r="BA8" s="475"/>
      <c r="BB8" s="475"/>
      <c r="BC8" s="475"/>
      <c r="BD8" s="475"/>
      <c r="BE8" s="475"/>
      <c r="BF8" s="475"/>
      <c r="BG8" s="475"/>
      <c r="BH8" s="475"/>
      <c r="BI8" s="475"/>
      <c r="BJ8" s="475"/>
      <c r="BK8" s="475"/>
      <c r="BL8" s="475"/>
      <c r="BM8" s="476"/>
      <c r="BN8" s="440">
        <v>102206</v>
      </c>
      <c r="BO8" s="441"/>
      <c r="BP8" s="441"/>
      <c r="BQ8" s="441"/>
      <c r="BR8" s="441"/>
      <c r="BS8" s="441"/>
      <c r="BT8" s="441"/>
      <c r="BU8" s="442"/>
      <c r="BV8" s="440">
        <v>22719</v>
      </c>
      <c r="BW8" s="441"/>
      <c r="BX8" s="441"/>
      <c r="BY8" s="441"/>
      <c r="BZ8" s="441"/>
      <c r="CA8" s="441"/>
      <c r="CB8" s="441"/>
      <c r="CC8" s="442"/>
      <c r="CD8" s="443" t="s">
        <v>112</v>
      </c>
      <c r="CE8" s="444"/>
      <c r="CF8" s="444"/>
      <c r="CG8" s="444"/>
      <c r="CH8" s="444"/>
      <c r="CI8" s="444"/>
      <c r="CJ8" s="444"/>
      <c r="CK8" s="444"/>
      <c r="CL8" s="444"/>
      <c r="CM8" s="444"/>
      <c r="CN8" s="444"/>
      <c r="CO8" s="444"/>
      <c r="CP8" s="444"/>
      <c r="CQ8" s="444"/>
      <c r="CR8" s="444"/>
      <c r="CS8" s="445"/>
      <c r="CT8" s="480">
        <v>0.27</v>
      </c>
      <c r="CU8" s="481"/>
      <c r="CV8" s="481"/>
      <c r="CW8" s="481"/>
      <c r="CX8" s="481"/>
      <c r="CY8" s="481"/>
      <c r="CZ8" s="481"/>
      <c r="DA8" s="482"/>
      <c r="DB8" s="480">
        <v>0.28000000000000003</v>
      </c>
      <c r="DC8" s="481"/>
      <c r="DD8" s="481"/>
      <c r="DE8" s="481"/>
      <c r="DF8" s="481"/>
      <c r="DG8" s="481"/>
      <c r="DH8" s="481"/>
      <c r="DI8" s="482"/>
    </row>
    <row r="9" spans="1:119" ht="18.75" customHeight="1" thickBot="1" x14ac:dyDescent="0.25">
      <c r="A9" s="178"/>
      <c r="B9" s="434" t="s">
        <v>113</v>
      </c>
      <c r="C9" s="435"/>
      <c r="D9" s="435"/>
      <c r="E9" s="435"/>
      <c r="F9" s="435"/>
      <c r="G9" s="435"/>
      <c r="H9" s="435"/>
      <c r="I9" s="435"/>
      <c r="J9" s="435"/>
      <c r="K9" s="483"/>
      <c r="L9" s="484" t="s">
        <v>114</v>
      </c>
      <c r="M9" s="485"/>
      <c r="N9" s="485"/>
      <c r="O9" s="485"/>
      <c r="P9" s="485"/>
      <c r="Q9" s="486"/>
      <c r="R9" s="487">
        <v>6576</v>
      </c>
      <c r="S9" s="488"/>
      <c r="T9" s="488"/>
      <c r="U9" s="488"/>
      <c r="V9" s="489"/>
      <c r="W9" s="397" t="s">
        <v>115</v>
      </c>
      <c r="X9" s="398"/>
      <c r="Y9" s="398"/>
      <c r="Z9" s="398"/>
      <c r="AA9" s="398"/>
      <c r="AB9" s="398"/>
      <c r="AC9" s="398"/>
      <c r="AD9" s="398"/>
      <c r="AE9" s="398"/>
      <c r="AF9" s="398"/>
      <c r="AG9" s="398"/>
      <c r="AH9" s="398"/>
      <c r="AI9" s="398"/>
      <c r="AJ9" s="398"/>
      <c r="AK9" s="398"/>
      <c r="AL9" s="399"/>
      <c r="AM9" s="469" t="s">
        <v>116</v>
      </c>
      <c r="AN9" s="470"/>
      <c r="AO9" s="470"/>
      <c r="AP9" s="470"/>
      <c r="AQ9" s="470"/>
      <c r="AR9" s="470"/>
      <c r="AS9" s="470"/>
      <c r="AT9" s="471"/>
      <c r="AU9" s="472" t="s">
        <v>117</v>
      </c>
      <c r="AV9" s="473"/>
      <c r="AW9" s="473"/>
      <c r="AX9" s="473"/>
      <c r="AY9" s="474" t="s">
        <v>118</v>
      </c>
      <c r="AZ9" s="475"/>
      <c r="BA9" s="475"/>
      <c r="BB9" s="475"/>
      <c r="BC9" s="475"/>
      <c r="BD9" s="475"/>
      <c r="BE9" s="475"/>
      <c r="BF9" s="475"/>
      <c r="BG9" s="475"/>
      <c r="BH9" s="475"/>
      <c r="BI9" s="475"/>
      <c r="BJ9" s="475"/>
      <c r="BK9" s="475"/>
      <c r="BL9" s="475"/>
      <c r="BM9" s="476"/>
      <c r="BN9" s="440">
        <v>79487</v>
      </c>
      <c r="BO9" s="441"/>
      <c r="BP9" s="441"/>
      <c r="BQ9" s="441"/>
      <c r="BR9" s="441"/>
      <c r="BS9" s="441"/>
      <c r="BT9" s="441"/>
      <c r="BU9" s="442"/>
      <c r="BV9" s="440">
        <v>-49178</v>
      </c>
      <c r="BW9" s="441"/>
      <c r="BX9" s="441"/>
      <c r="BY9" s="441"/>
      <c r="BZ9" s="441"/>
      <c r="CA9" s="441"/>
      <c r="CB9" s="441"/>
      <c r="CC9" s="442"/>
      <c r="CD9" s="443" t="s">
        <v>119</v>
      </c>
      <c r="CE9" s="444"/>
      <c r="CF9" s="444"/>
      <c r="CG9" s="444"/>
      <c r="CH9" s="444"/>
      <c r="CI9" s="444"/>
      <c r="CJ9" s="444"/>
      <c r="CK9" s="444"/>
      <c r="CL9" s="444"/>
      <c r="CM9" s="444"/>
      <c r="CN9" s="444"/>
      <c r="CO9" s="444"/>
      <c r="CP9" s="444"/>
      <c r="CQ9" s="444"/>
      <c r="CR9" s="444"/>
      <c r="CS9" s="445"/>
      <c r="CT9" s="437">
        <v>15.8</v>
      </c>
      <c r="CU9" s="438"/>
      <c r="CV9" s="438"/>
      <c r="CW9" s="438"/>
      <c r="CX9" s="438"/>
      <c r="CY9" s="438"/>
      <c r="CZ9" s="438"/>
      <c r="DA9" s="439"/>
      <c r="DB9" s="437">
        <v>15.4</v>
      </c>
      <c r="DC9" s="438"/>
      <c r="DD9" s="438"/>
      <c r="DE9" s="438"/>
      <c r="DF9" s="438"/>
      <c r="DG9" s="438"/>
      <c r="DH9" s="438"/>
      <c r="DI9" s="439"/>
    </row>
    <row r="10" spans="1:119" ht="18.75" customHeight="1" thickBot="1" x14ac:dyDescent="0.25">
      <c r="A10" s="178"/>
      <c r="B10" s="434"/>
      <c r="C10" s="435"/>
      <c r="D10" s="435"/>
      <c r="E10" s="435"/>
      <c r="F10" s="435"/>
      <c r="G10" s="435"/>
      <c r="H10" s="435"/>
      <c r="I10" s="435"/>
      <c r="J10" s="435"/>
      <c r="K10" s="483"/>
      <c r="L10" s="490" t="s">
        <v>120</v>
      </c>
      <c r="M10" s="470"/>
      <c r="N10" s="470"/>
      <c r="O10" s="470"/>
      <c r="P10" s="470"/>
      <c r="Q10" s="471"/>
      <c r="R10" s="491">
        <v>7564</v>
      </c>
      <c r="S10" s="492"/>
      <c r="T10" s="492"/>
      <c r="U10" s="492"/>
      <c r="V10" s="493"/>
      <c r="W10" s="428"/>
      <c r="X10" s="429"/>
      <c r="Y10" s="429"/>
      <c r="Z10" s="429"/>
      <c r="AA10" s="429"/>
      <c r="AB10" s="429"/>
      <c r="AC10" s="429"/>
      <c r="AD10" s="429"/>
      <c r="AE10" s="429"/>
      <c r="AF10" s="429"/>
      <c r="AG10" s="429"/>
      <c r="AH10" s="429"/>
      <c r="AI10" s="429"/>
      <c r="AJ10" s="429"/>
      <c r="AK10" s="429"/>
      <c r="AL10" s="432"/>
      <c r="AM10" s="469" t="s">
        <v>121</v>
      </c>
      <c r="AN10" s="470"/>
      <c r="AO10" s="470"/>
      <c r="AP10" s="470"/>
      <c r="AQ10" s="470"/>
      <c r="AR10" s="470"/>
      <c r="AS10" s="470"/>
      <c r="AT10" s="471"/>
      <c r="AU10" s="472" t="s">
        <v>122</v>
      </c>
      <c r="AV10" s="473"/>
      <c r="AW10" s="473"/>
      <c r="AX10" s="473"/>
      <c r="AY10" s="474" t="s">
        <v>123</v>
      </c>
      <c r="AZ10" s="475"/>
      <c r="BA10" s="475"/>
      <c r="BB10" s="475"/>
      <c r="BC10" s="475"/>
      <c r="BD10" s="475"/>
      <c r="BE10" s="475"/>
      <c r="BF10" s="475"/>
      <c r="BG10" s="475"/>
      <c r="BH10" s="475"/>
      <c r="BI10" s="475"/>
      <c r="BJ10" s="475"/>
      <c r="BK10" s="475"/>
      <c r="BL10" s="475"/>
      <c r="BM10" s="476"/>
      <c r="BN10" s="440">
        <v>305134</v>
      </c>
      <c r="BO10" s="441"/>
      <c r="BP10" s="441"/>
      <c r="BQ10" s="441"/>
      <c r="BR10" s="441"/>
      <c r="BS10" s="441"/>
      <c r="BT10" s="441"/>
      <c r="BU10" s="442"/>
      <c r="BV10" s="440">
        <v>226939</v>
      </c>
      <c r="BW10" s="441"/>
      <c r="BX10" s="441"/>
      <c r="BY10" s="441"/>
      <c r="BZ10" s="441"/>
      <c r="CA10" s="441"/>
      <c r="CB10" s="441"/>
      <c r="CC10" s="442"/>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34"/>
      <c r="C11" s="435"/>
      <c r="D11" s="435"/>
      <c r="E11" s="435"/>
      <c r="F11" s="435"/>
      <c r="G11" s="435"/>
      <c r="H11" s="435"/>
      <c r="I11" s="435"/>
      <c r="J11" s="435"/>
      <c r="K11" s="483"/>
      <c r="L11" s="494" t="s">
        <v>125</v>
      </c>
      <c r="M11" s="495"/>
      <c r="N11" s="495"/>
      <c r="O11" s="495"/>
      <c r="P11" s="495"/>
      <c r="Q11" s="496"/>
      <c r="R11" s="497" t="s">
        <v>126</v>
      </c>
      <c r="S11" s="498"/>
      <c r="T11" s="498"/>
      <c r="U11" s="498"/>
      <c r="V11" s="499"/>
      <c r="W11" s="428"/>
      <c r="X11" s="429"/>
      <c r="Y11" s="429"/>
      <c r="Z11" s="429"/>
      <c r="AA11" s="429"/>
      <c r="AB11" s="429"/>
      <c r="AC11" s="429"/>
      <c r="AD11" s="429"/>
      <c r="AE11" s="429"/>
      <c r="AF11" s="429"/>
      <c r="AG11" s="429"/>
      <c r="AH11" s="429"/>
      <c r="AI11" s="429"/>
      <c r="AJ11" s="429"/>
      <c r="AK11" s="429"/>
      <c r="AL11" s="432"/>
      <c r="AM11" s="469" t="s">
        <v>127</v>
      </c>
      <c r="AN11" s="470"/>
      <c r="AO11" s="470"/>
      <c r="AP11" s="470"/>
      <c r="AQ11" s="470"/>
      <c r="AR11" s="470"/>
      <c r="AS11" s="470"/>
      <c r="AT11" s="471"/>
      <c r="AU11" s="472" t="s">
        <v>128</v>
      </c>
      <c r="AV11" s="473"/>
      <c r="AW11" s="473"/>
      <c r="AX11" s="473"/>
      <c r="AY11" s="474" t="s">
        <v>129</v>
      </c>
      <c r="AZ11" s="475"/>
      <c r="BA11" s="475"/>
      <c r="BB11" s="475"/>
      <c r="BC11" s="475"/>
      <c r="BD11" s="475"/>
      <c r="BE11" s="475"/>
      <c r="BF11" s="475"/>
      <c r="BG11" s="475"/>
      <c r="BH11" s="475"/>
      <c r="BI11" s="475"/>
      <c r="BJ11" s="475"/>
      <c r="BK11" s="475"/>
      <c r="BL11" s="475"/>
      <c r="BM11" s="476"/>
      <c r="BN11" s="440">
        <v>0</v>
      </c>
      <c r="BO11" s="441"/>
      <c r="BP11" s="441"/>
      <c r="BQ11" s="441"/>
      <c r="BR11" s="441"/>
      <c r="BS11" s="441"/>
      <c r="BT11" s="441"/>
      <c r="BU11" s="442"/>
      <c r="BV11" s="440">
        <v>0</v>
      </c>
      <c r="BW11" s="441"/>
      <c r="BX11" s="441"/>
      <c r="BY11" s="441"/>
      <c r="BZ11" s="441"/>
      <c r="CA11" s="441"/>
      <c r="CB11" s="441"/>
      <c r="CC11" s="442"/>
      <c r="CD11" s="443" t="s">
        <v>130</v>
      </c>
      <c r="CE11" s="444"/>
      <c r="CF11" s="444"/>
      <c r="CG11" s="444"/>
      <c r="CH11" s="444"/>
      <c r="CI11" s="444"/>
      <c r="CJ11" s="444"/>
      <c r="CK11" s="444"/>
      <c r="CL11" s="444"/>
      <c r="CM11" s="444"/>
      <c r="CN11" s="444"/>
      <c r="CO11" s="444"/>
      <c r="CP11" s="444"/>
      <c r="CQ11" s="444"/>
      <c r="CR11" s="444"/>
      <c r="CS11" s="445"/>
      <c r="CT11" s="480" t="s">
        <v>131</v>
      </c>
      <c r="CU11" s="481"/>
      <c r="CV11" s="481"/>
      <c r="CW11" s="481"/>
      <c r="CX11" s="481"/>
      <c r="CY11" s="481"/>
      <c r="CZ11" s="481"/>
      <c r="DA11" s="482"/>
      <c r="DB11" s="480" t="s">
        <v>131</v>
      </c>
      <c r="DC11" s="481"/>
      <c r="DD11" s="481"/>
      <c r="DE11" s="481"/>
      <c r="DF11" s="481"/>
      <c r="DG11" s="481"/>
      <c r="DH11" s="481"/>
      <c r="DI11" s="482"/>
    </row>
    <row r="12" spans="1:119" ht="18.75" customHeight="1" x14ac:dyDescent="0.2">
      <c r="A12" s="178"/>
      <c r="B12" s="500" t="s">
        <v>132</v>
      </c>
      <c r="C12" s="501"/>
      <c r="D12" s="501"/>
      <c r="E12" s="501"/>
      <c r="F12" s="501"/>
      <c r="G12" s="501"/>
      <c r="H12" s="501"/>
      <c r="I12" s="501"/>
      <c r="J12" s="501"/>
      <c r="K12" s="502"/>
      <c r="L12" s="509" t="s">
        <v>133</v>
      </c>
      <c r="M12" s="510"/>
      <c r="N12" s="510"/>
      <c r="O12" s="510"/>
      <c r="P12" s="510"/>
      <c r="Q12" s="511"/>
      <c r="R12" s="512">
        <v>6782</v>
      </c>
      <c r="S12" s="513"/>
      <c r="T12" s="513"/>
      <c r="U12" s="513"/>
      <c r="V12" s="514"/>
      <c r="W12" s="515" t="s">
        <v>1</v>
      </c>
      <c r="X12" s="473"/>
      <c r="Y12" s="473"/>
      <c r="Z12" s="473"/>
      <c r="AA12" s="473"/>
      <c r="AB12" s="516"/>
      <c r="AC12" s="517" t="s">
        <v>134</v>
      </c>
      <c r="AD12" s="518"/>
      <c r="AE12" s="518"/>
      <c r="AF12" s="518"/>
      <c r="AG12" s="519"/>
      <c r="AH12" s="517" t="s">
        <v>135</v>
      </c>
      <c r="AI12" s="518"/>
      <c r="AJ12" s="518"/>
      <c r="AK12" s="518"/>
      <c r="AL12" s="520"/>
      <c r="AM12" s="469" t="s">
        <v>136</v>
      </c>
      <c r="AN12" s="470"/>
      <c r="AO12" s="470"/>
      <c r="AP12" s="470"/>
      <c r="AQ12" s="470"/>
      <c r="AR12" s="470"/>
      <c r="AS12" s="470"/>
      <c r="AT12" s="471"/>
      <c r="AU12" s="472" t="s">
        <v>122</v>
      </c>
      <c r="AV12" s="473"/>
      <c r="AW12" s="473"/>
      <c r="AX12" s="473"/>
      <c r="AY12" s="474" t="s">
        <v>137</v>
      </c>
      <c r="AZ12" s="475"/>
      <c r="BA12" s="475"/>
      <c r="BB12" s="475"/>
      <c r="BC12" s="475"/>
      <c r="BD12" s="475"/>
      <c r="BE12" s="475"/>
      <c r="BF12" s="475"/>
      <c r="BG12" s="475"/>
      <c r="BH12" s="475"/>
      <c r="BI12" s="475"/>
      <c r="BJ12" s="475"/>
      <c r="BK12" s="475"/>
      <c r="BL12" s="475"/>
      <c r="BM12" s="476"/>
      <c r="BN12" s="440">
        <v>0</v>
      </c>
      <c r="BO12" s="441"/>
      <c r="BP12" s="441"/>
      <c r="BQ12" s="441"/>
      <c r="BR12" s="441"/>
      <c r="BS12" s="441"/>
      <c r="BT12" s="441"/>
      <c r="BU12" s="442"/>
      <c r="BV12" s="440">
        <v>0</v>
      </c>
      <c r="BW12" s="441"/>
      <c r="BX12" s="441"/>
      <c r="BY12" s="441"/>
      <c r="BZ12" s="441"/>
      <c r="CA12" s="441"/>
      <c r="CB12" s="441"/>
      <c r="CC12" s="442"/>
      <c r="CD12" s="443" t="s">
        <v>138</v>
      </c>
      <c r="CE12" s="444"/>
      <c r="CF12" s="444"/>
      <c r="CG12" s="444"/>
      <c r="CH12" s="444"/>
      <c r="CI12" s="444"/>
      <c r="CJ12" s="444"/>
      <c r="CK12" s="444"/>
      <c r="CL12" s="444"/>
      <c r="CM12" s="444"/>
      <c r="CN12" s="444"/>
      <c r="CO12" s="444"/>
      <c r="CP12" s="444"/>
      <c r="CQ12" s="444"/>
      <c r="CR12" s="444"/>
      <c r="CS12" s="445"/>
      <c r="CT12" s="480" t="s">
        <v>131</v>
      </c>
      <c r="CU12" s="481"/>
      <c r="CV12" s="481"/>
      <c r="CW12" s="481"/>
      <c r="CX12" s="481"/>
      <c r="CY12" s="481"/>
      <c r="CZ12" s="481"/>
      <c r="DA12" s="482"/>
      <c r="DB12" s="480" t="s">
        <v>131</v>
      </c>
      <c r="DC12" s="481"/>
      <c r="DD12" s="481"/>
      <c r="DE12" s="481"/>
      <c r="DF12" s="481"/>
      <c r="DG12" s="481"/>
      <c r="DH12" s="481"/>
      <c r="DI12" s="482"/>
    </row>
    <row r="13" spans="1:119" ht="18.75" customHeight="1" x14ac:dyDescent="0.2">
      <c r="A13" s="178"/>
      <c r="B13" s="503"/>
      <c r="C13" s="504"/>
      <c r="D13" s="504"/>
      <c r="E13" s="504"/>
      <c r="F13" s="504"/>
      <c r="G13" s="504"/>
      <c r="H13" s="504"/>
      <c r="I13" s="504"/>
      <c r="J13" s="504"/>
      <c r="K13" s="505"/>
      <c r="L13" s="187"/>
      <c r="M13" s="531" t="s">
        <v>139</v>
      </c>
      <c r="N13" s="532"/>
      <c r="O13" s="532"/>
      <c r="P13" s="532"/>
      <c r="Q13" s="533"/>
      <c r="R13" s="524">
        <v>6740</v>
      </c>
      <c r="S13" s="525"/>
      <c r="T13" s="525"/>
      <c r="U13" s="525"/>
      <c r="V13" s="526"/>
      <c r="W13" s="456" t="s">
        <v>140</v>
      </c>
      <c r="X13" s="457"/>
      <c r="Y13" s="457"/>
      <c r="Z13" s="457"/>
      <c r="AA13" s="457"/>
      <c r="AB13" s="447"/>
      <c r="AC13" s="491">
        <v>356</v>
      </c>
      <c r="AD13" s="492"/>
      <c r="AE13" s="492"/>
      <c r="AF13" s="492"/>
      <c r="AG13" s="534"/>
      <c r="AH13" s="491">
        <v>481</v>
      </c>
      <c r="AI13" s="492"/>
      <c r="AJ13" s="492"/>
      <c r="AK13" s="492"/>
      <c r="AL13" s="493"/>
      <c r="AM13" s="469" t="s">
        <v>141</v>
      </c>
      <c r="AN13" s="470"/>
      <c r="AO13" s="470"/>
      <c r="AP13" s="470"/>
      <c r="AQ13" s="470"/>
      <c r="AR13" s="470"/>
      <c r="AS13" s="470"/>
      <c r="AT13" s="471"/>
      <c r="AU13" s="472" t="s">
        <v>122</v>
      </c>
      <c r="AV13" s="473"/>
      <c r="AW13" s="473"/>
      <c r="AX13" s="473"/>
      <c r="AY13" s="474" t="s">
        <v>142</v>
      </c>
      <c r="AZ13" s="475"/>
      <c r="BA13" s="475"/>
      <c r="BB13" s="475"/>
      <c r="BC13" s="475"/>
      <c r="BD13" s="475"/>
      <c r="BE13" s="475"/>
      <c r="BF13" s="475"/>
      <c r="BG13" s="475"/>
      <c r="BH13" s="475"/>
      <c r="BI13" s="475"/>
      <c r="BJ13" s="475"/>
      <c r="BK13" s="475"/>
      <c r="BL13" s="475"/>
      <c r="BM13" s="476"/>
      <c r="BN13" s="440">
        <v>384621</v>
      </c>
      <c r="BO13" s="441"/>
      <c r="BP13" s="441"/>
      <c r="BQ13" s="441"/>
      <c r="BR13" s="441"/>
      <c r="BS13" s="441"/>
      <c r="BT13" s="441"/>
      <c r="BU13" s="442"/>
      <c r="BV13" s="440">
        <v>177761</v>
      </c>
      <c r="BW13" s="441"/>
      <c r="BX13" s="441"/>
      <c r="BY13" s="441"/>
      <c r="BZ13" s="441"/>
      <c r="CA13" s="441"/>
      <c r="CB13" s="441"/>
      <c r="CC13" s="442"/>
      <c r="CD13" s="443" t="s">
        <v>143</v>
      </c>
      <c r="CE13" s="444"/>
      <c r="CF13" s="444"/>
      <c r="CG13" s="444"/>
      <c r="CH13" s="444"/>
      <c r="CI13" s="444"/>
      <c r="CJ13" s="444"/>
      <c r="CK13" s="444"/>
      <c r="CL13" s="444"/>
      <c r="CM13" s="444"/>
      <c r="CN13" s="444"/>
      <c r="CO13" s="444"/>
      <c r="CP13" s="444"/>
      <c r="CQ13" s="444"/>
      <c r="CR13" s="444"/>
      <c r="CS13" s="445"/>
      <c r="CT13" s="437">
        <v>8.6</v>
      </c>
      <c r="CU13" s="438"/>
      <c r="CV13" s="438"/>
      <c r="CW13" s="438"/>
      <c r="CX13" s="438"/>
      <c r="CY13" s="438"/>
      <c r="CZ13" s="438"/>
      <c r="DA13" s="439"/>
      <c r="DB13" s="437">
        <v>8.6</v>
      </c>
      <c r="DC13" s="438"/>
      <c r="DD13" s="438"/>
      <c r="DE13" s="438"/>
      <c r="DF13" s="438"/>
      <c r="DG13" s="438"/>
      <c r="DH13" s="438"/>
      <c r="DI13" s="439"/>
    </row>
    <row r="14" spans="1:119" ht="18.75" customHeight="1" thickBot="1" x14ac:dyDescent="0.25">
      <c r="A14" s="178"/>
      <c r="B14" s="503"/>
      <c r="C14" s="504"/>
      <c r="D14" s="504"/>
      <c r="E14" s="504"/>
      <c r="F14" s="504"/>
      <c r="G14" s="504"/>
      <c r="H14" s="504"/>
      <c r="I14" s="504"/>
      <c r="J14" s="504"/>
      <c r="K14" s="505"/>
      <c r="L14" s="521" t="s">
        <v>144</v>
      </c>
      <c r="M14" s="522"/>
      <c r="N14" s="522"/>
      <c r="O14" s="522"/>
      <c r="P14" s="522"/>
      <c r="Q14" s="523"/>
      <c r="R14" s="524">
        <v>7007</v>
      </c>
      <c r="S14" s="525"/>
      <c r="T14" s="525"/>
      <c r="U14" s="525"/>
      <c r="V14" s="526"/>
      <c r="W14" s="430"/>
      <c r="X14" s="431"/>
      <c r="Y14" s="431"/>
      <c r="Z14" s="431"/>
      <c r="AA14" s="431"/>
      <c r="AB14" s="420"/>
      <c r="AC14" s="527">
        <v>11.4</v>
      </c>
      <c r="AD14" s="528"/>
      <c r="AE14" s="528"/>
      <c r="AF14" s="528"/>
      <c r="AG14" s="529"/>
      <c r="AH14" s="527">
        <v>13.1</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145</v>
      </c>
      <c r="CE14" s="536"/>
      <c r="CF14" s="536"/>
      <c r="CG14" s="536"/>
      <c r="CH14" s="536"/>
      <c r="CI14" s="536"/>
      <c r="CJ14" s="536"/>
      <c r="CK14" s="536"/>
      <c r="CL14" s="536"/>
      <c r="CM14" s="536"/>
      <c r="CN14" s="536"/>
      <c r="CO14" s="536"/>
      <c r="CP14" s="536"/>
      <c r="CQ14" s="536"/>
      <c r="CR14" s="536"/>
      <c r="CS14" s="537"/>
      <c r="CT14" s="538">
        <v>10.5</v>
      </c>
      <c r="CU14" s="539"/>
      <c r="CV14" s="539"/>
      <c r="CW14" s="539"/>
      <c r="CX14" s="539"/>
      <c r="CY14" s="539"/>
      <c r="CZ14" s="539"/>
      <c r="DA14" s="540"/>
      <c r="DB14" s="538">
        <v>26.2</v>
      </c>
      <c r="DC14" s="539"/>
      <c r="DD14" s="539"/>
      <c r="DE14" s="539"/>
      <c r="DF14" s="539"/>
      <c r="DG14" s="539"/>
      <c r="DH14" s="539"/>
      <c r="DI14" s="540"/>
    </row>
    <row r="15" spans="1:119" ht="18.75" customHeight="1" x14ac:dyDescent="0.2">
      <c r="A15" s="178"/>
      <c r="B15" s="503"/>
      <c r="C15" s="504"/>
      <c r="D15" s="504"/>
      <c r="E15" s="504"/>
      <c r="F15" s="504"/>
      <c r="G15" s="504"/>
      <c r="H15" s="504"/>
      <c r="I15" s="504"/>
      <c r="J15" s="504"/>
      <c r="K15" s="505"/>
      <c r="L15" s="187"/>
      <c r="M15" s="531" t="s">
        <v>139</v>
      </c>
      <c r="N15" s="532"/>
      <c r="O15" s="532"/>
      <c r="P15" s="532"/>
      <c r="Q15" s="533"/>
      <c r="R15" s="524">
        <v>6969</v>
      </c>
      <c r="S15" s="525"/>
      <c r="T15" s="525"/>
      <c r="U15" s="525"/>
      <c r="V15" s="526"/>
      <c r="W15" s="456" t="s">
        <v>146</v>
      </c>
      <c r="X15" s="457"/>
      <c r="Y15" s="457"/>
      <c r="Z15" s="457"/>
      <c r="AA15" s="457"/>
      <c r="AB15" s="447"/>
      <c r="AC15" s="491">
        <v>1160</v>
      </c>
      <c r="AD15" s="492"/>
      <c r="AE15" s="492"/>
      <c r="AF15" s="492"/>
      <c r="AG15" s="534"/>
      <c r="AH15" s="491">
        <v>1399</v>
      </c>
      <c r="AI15" s="492"/>
      <c r="AJ15" s="492"/>
      <c r="AK15" s="492"/>
      <c r="AL15" s="493"/>
      <c r="AM15" s="469"/>
      <c r="AN15" s="470"/>
      <c r="AO15" s="470"/>
      <c r="AP15" s="470"/>
      <c r="AQ15" s="470"/>
      <c r="AR15" s="470"/>
      <c r="AS15" s="470"/>
      <c r="AT15" s="471"/>
      <c r="AU15" s="472"/>
      <c r="AV15" s="473"/>
      <c r="AW15" s="473"/>
      <c r="AX15" s="473"/>
      <c r="AY15" s="400" t="s">
        <v>147</v>
      </c>
      <c r="AZ15" s="401"/>
      <c r="BA15" s="401"/>
      <c r="BB15" s="401"/>
      <c r="BC15" s="401"/>
      <c r="BD15" s="401"/>
      <c r="BE15" s="401"/>
      <c r="BF15" s="401"/>
      <c r="BG15" s="401"/>
      <c r="BH15" s="401"/>
      <c r="BI15" s="401"/>
      <c r="BJ15" s="401"/>
      <c r="BK15" s="401"/>
      <c r="BL15" s="401"/>
      <c r="BM15" s="402"/>
      <c r="BN15" s="403">
        <v>855161</v>
      </c>
      <c r="BO15" s="404"/>
      <c r="BP15" s="404"/>
      <c r="BQ15" s="404"/>
      <c r="BR15" s="404"/>
      <c r="BS15" s="404"/>
      <c r="BT15" s="404"/>
      <c r="BU15" s="405"/>
      <c r="BV15" s="403">
        <v>889414</v>
      </c>
      <c r="BW15" s="404"/>
      <c r="BX15" s="404"/>
      <c r="BY15" s="404"/>
      <c r="BZ15" s="404"/>
      <c r="CA15" s="404"/>
      <c r="CB15" s="404"/>
      <c r="CC15" s="405"/>
      <c r="CD15" s="541" t="s">
        <v>148</v>
      </c>
      <c r="CE15" s="542"/>
      <c r="CF15" s="542"/>
      <c r="CG15" s="542"/>
      <c r="CH15" s="542"/>
      <c r="CI15" s="542"/>
      <c r="CJ15" s="542"/>
      <c r="CK15" s="542"/>
      <c r="CL15" s="542"/>
      <c r="CM15" s="542"/>
      <c r="CN15" s="542"/>
      <c r="CO15" s="542"/>
      <c r="CP15" s="542"/>
      <c r="CQ15" s="542"/>
      <c r="CR15" s="542"/>
      <c r="CS15" s="543"/>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3"/>
      <c r="C16" s="504"/>
      <c r="D16" s="504"/>
      <c r="E16" s="504"/>
      <c r="F16" s="504"/>
      <c r="G16" s="504"/>
      <c r="H16" s="504"/>
      <c r="I16" s="504"/>
      <c r="J16" s="504"/>
      <c r="K16" s="505"/>
      <c r="L16" s="521" t="s">
        <v>149</v>
      </c>
      <c r="M16" s="544"/>
      <c r="N16" s="544"/>
      <c r="O16" s="544"/>
      <c r="P16" s="544"/>
      <c r="Q16" s="545"/>
      <c r="R16" s="546" t="s">
        <v>150</v>
      </c>
      <c r="S16" s="547"/>
      <c r="T16" s="547"/>
      <c r="U16" s="547"/>
      <c r="V16" s="548"/>
      <c r="W16" s="430"/>
      <c r="X16" s="431"/>
      <c r="Y16" s="431"/>
      <c r="Z16" s="431"/>
      <c r="AA16" s="431"/>
      <c r="AB16" s="420"/>
      <c r="AC16" s="527">
        <v>37</v>
      </c>
      <c r="AD16" s="528"/>
      <c r="AE16" s="528"/>
      <c r="AF16" s="528"/>
      <c r="AG16" s="529"/>
      <c r="AH16" s="527">
        <v>38.200000000000003</v>
      </c>
      <c r="AI16" s="528"/>
      <c r="AJ16" s="528"/>
      <c r="AK16" s="528"/>
      <c r="AL16" s="530"/>
      <c r="AM16" s="469"/>
      <c r="AN16" s="470"/>
      <c r="AO16" s="470"/>
      <c r="AP16" s="470"/>
      <c r="AQ16" s="470"/>
      <c r="AR16" s="470"/>
      <c r="AS16" s="470"/>
      <c r="AT16" s="471"/>
      <c r="AU16" s="472"/>
      <c r="AV16" s="473"/>
      <c r="AW16" s="473"/>
      <c r="AX16" s="473"/>
      <c r="AY16" s="474" t="s">
        <v>151</v>
      </c>
      <c r="AZ16" s="475"/>
      <c r="BA16" s="475"/>
      <c r="BB16" s="475"/>
      <c r="BC16" s="475"/>
      <c r="BD16" s="475"/>
      <c r="BE16" s="475"/>
      <c r="BF16" s="475"/>
      <c r="BG16" s="475"/>
      <c r="BH16" s="475"/>
      <c r="BI16" s="475"/>
      <c r="BJ16" s="475"/>
      <c r="BK16" s="475"/>
      <c r="BL16" s="475"/>
      <c r="BM16" s="476"/>
      <c r="BN16" s="440">
        <v>3391991</v>
      </c>
      <c r="BO16" s="441"/>
      <c r="BP16" s="441"/>
      <c r="BQ16" s="441"/>
      <c r="BR16" s="441"/>
      <c r="BS16" s="441"/>
      <c r="BT16" s="441"/>
      <c r="BU16" s="442"/>
      <c r="BV16" s="440">
        <v>3153912</v>
      </c>
      <c r="BW16" s="441"/>
      <c r="BX16" s="441"/>
      <c r="BY16" s="441"/>
      <c r="BZ16" s="441"/>
      <c r="CA16" s="441"/>
      <c r="CB16" s="441"/>
      <c r="CC16" s="442"/>
      <c r="CD16" s="191"/>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5">
      <c r="A17" s="178"/>
      <c r="B17" s="506"/>
      <c r="C17" s="507"/>
      <c r="D17" s="507"/>
      <c r="E17" s="507"/>
      <c r="F17" s="507"/>
      <c r="G17" s="507"/>
      <c r="H17" s="507"/>
      <c r="I17" s="507"/>
      <c r="J17" s="507"/>
      <c r="K17" s="508"/>
      <c r="L17" s="192"/>
      <c r="M17" s="551" t="s">
        <v>152</v>
      </c>
      <c r="N17" s="552"/>
      <c r="O17" s="552"/>
      <c r="P17" s="552"/>
      <c r="Q17" s="553"/>
      <c r="R17" s="546" t="s">
        <v>153</v>
      </c>
      <c r="S17" s="547"/>
      <c r="T17" s="547"/>
      <c r="U17" s="547"/>
      <c r="V17" s="548"/>
      <c r="W17" s="456" t="s">
        <v>154</v>
      </c>
      <c r="X17" s="457"/>
      <c r="Y17" s="457"/>
      <c r="Z17" s="457"/>
      <c r="AA17" s="457"/>
      <c r="AB17" s="447"/>
      <c r="AC17" s="491">
        <v>1620</v>
      </c>
      <c r="AD17" s="492"/>
      <c r="AE17" s="492"/>
      <c r="AF17" s="492"/>
      <c r="AG17" s="534"/>
      <c r="AH17" s="491">
        <v>1779</v>
      </c>
      <c r="AI17" s="492"/>
      <c r="AJ17" s="492"/>
      <c r="AK17" s="492"/>
      <c r="AL17" s="493"/>
      <c r="AM17" s="469"/>
      <c r="AN17" s="470"/>
      <c r="AO17" s="470"/>
      <c r="AP17" s="470"/>
      <c r="AQ17" s="470"/>
      <c r="AR17" s="470"/>
      <c r="AS17" s="470"/>
      <c r="AT17" s="471"/>
      <c r="AU17" s="472"/>
      <c r="AV17" s="473"/>
      <c r="AW17" s="473"/>
      <c r="AX17" s="473"/>
      <c r="AY17" s="474" t="s">
        <v>155</v>
      </c>
      <c r="AZ17" s="475"/>
      <c r="BA17" s="475"/>
      <c r="BB17" s="475"/>
      <c r="BC17" s="475"/>
      <c r="BD17" s="475"/>
      <c r="BE17" s="475"/>
      <c r="BF17" s="475"/>
      <c r="BG17" s="475"/>
      <c r="BH17" s="475"/>
      <c r="BI17" s="475"/>
      <c r="BJ17" s="475"/>
      <c r="BK17" s="475"/>
      <c r="BL17" s="475"/>
      <c r="BM17" s="476"/>
      <c r="BN17" s="440">
        <v>1062579</v>
      </c>
      <c r="BO17" s="441"/>
      <c r="BP17" s="441"/>
      <c r="BQ17" s="441"/>
      <c r="BR17" s="441"/>
      <c r="BS17" s="441"/>
      <c r="BT17" s="441"/>
      <c r="BU17" s="442"/>
      <c r="BV17" s="440">
        <v>1108117</v>
      </c>
      <c r="BW17" s="441"/>
      <c r="BX17" s="441"/>
      <c r="BY17" s="441"/>
      <c r="BZ17" s="441"/>
      <c r="CA17" s="441"/>
      <c r="CB17" s="441"/>
      <c r="CC17" s="442"/>
      <c r="CD17" s="191"/>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5">
      <c r="A18" s="178"/>
      <c r="B18" s="562" t="s">
        <v>156</v>
      </c>
      <c r="C18" s="483"/>
      <c r="D18" s="483"/>
      <c r="E18" s="563"/>
      <c r="F18" s="563"/>
      <c r="G18" s="563"/>
      <c r="H18" s="563"/>
      <c r="I18" s="563"/>
      <c r="J18" s="563"/>
      <c r="K18" s="563"/>
      <c r="L18" s="564">
        <v>188.38</v>
      </c>
      <c r="M18" s="564"/>
      <c r="N18" s="564"/>
      <c r="O18" s="564"/>
      <c r="P18" s="564"/>
      <c r="Q18" s="564"/>
      <c r="R18" s="565"/>
      <c r="S18" s="565"/>
      <c r="T18" s="565"/>
      <c r="U18" s="565"/>
      <c r="V18" s="566"/>
      <c r="W18" s="458"/>
      <c r="X18" s="459"/>
      <c r="Y18" s="459"/>
      <c r="Z18" s="459"/>
      <c r="AA18" s="459"/>
      <c r="AB18" s="450"/>
      <c r="AC18" s="567">
        <v>51.7</v>
      </c>
      <c r="AD18" s="568"/>
      <c r="AE18" s="568"/>
      <c r="AF18" s="568"/>
      <c r="AG18" s="569"/>
      <c r="AH18" s="567">
        <v>48.6</v>
      </c>
      <c r="AI18" s="568"/>
      <c r="AJ18" s="568"/>
      <c r="AK18" s="568"/>
      <c r="AL18" s="570"/>
      <c r="AM18" s="469"/>
      <c r="AN18" s="470"/>
      <c r="AO18" s="470"/>
      <c r="AP18" s="470"/>
      <c r="AQ18" s="470"/>
      <c r="AR18" s="470"/>
      <c r="AS18" s="470"/>
      <c r="AT18" s="471"/>
      <c r="AU18" s="472"/>
      <c r="AV18" s="473"/>
      <c r="AW18" s="473"/>
      <c r="AX18" s="473"/>
      <c r="AY18" s="474" t="s">
        <v>157</v>
      </c>
      <c r="AZ18" s="475"/>
      <c r="BA18" s="475"/>
      <c r="BB18" s="475"/>
      <c r="BC18" s="475"/>
      <c r="BD18" s="475"/>
      <c r="BE18" s="475"/>
      <c r="BF18" s="475"/>
      <c r="BG18" s="475"/>
      <c r="BH18" s="475"/>
      <c r="BI18" s="475"/>
      <c r="BJ18" s="475"/>
      <c r="BK18" s="475"/>
      <c r="BL18" s="475"/>
      <c r="BM18" s="476"/>
      <c r="BN18" s="440">
        <v>3377358</v>
      </c>
      <c r="BO18" s="441"/>
      <c r="BP18" s="441"/>
      <c r="BQ18" s="441"/>
      <c r="BR18" s="441"/>
      <c r="BS18" s="441"/>
      <c r="BT18" s="441"/>
      <c r="BU18" s="442"/>
      <c r="BV18" s="440">
        <v>3124792</v>
      </c>
      <c r="BW18" s="441"/>
      <c r="BX18" s="441"/>
      <c r="BY18" s="441"/>
      <c r="BZ18" s="441"/>
      <c r="CA18" s="441"/>
      <c r="CB18" s="441"/>
      <c r="CC18" s="442"/>
      <c r="CD18" s="191"/>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5">
      <c r="A19" s="178"/>
      <c r="B19" s="562" t="s">
        <v>158</v>
      </c>
      <c r="C19" s="483"/>
      <c r="D19" s="483"/>
      <c r="E19" s="563"/>
      <c r="F19" s="563"/>
      <c r="G19" s="563"/>
      <c r="H19" s="563"/>
      <c r="I19" s="563"/>
      <c r="J19" s="563"/>
      <c r="K19" s="563"/>
      <c r="L19" s="571">
        <v>35</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159</v>
      </c>
      <c r="AZ19" s="475"/>
      <c r="BA19" s="475"/>
      <c r="BB19" s="475"/>
      <c r="BC19" s="475"/>
      <c r="BD19" s="475"/>
      <c r="BE19" s="475"/>
      <c r="BF19" s="475"/>
      <c r="BG19" s="475"/>
      <c r="BH19" s="475"/>
      <c r="BI19" s="475"/>
      <c r="BJ19" s="475"/>
      <c r="BK19" s="475"/>
      <c r="BL19" s="475"/>
      <c r="BM19" s="476"/>
      <c r="BN19" s="440">
        <v>4332292</v>
      </c>
      <c r="BO19" s="441"/>
      <c r="BP19" s="441"/>
      <c r="BQ19" s="441"/>
      <c r="BR19" s="441"/>
      <c r="BS19" s="441"/>
      <c r="BT19" s="441"/>
      <c r="BU19" s="442"/>
      <c r="BV19" s="440">
        <v>4127677</v>
      </c>
      <c r="BW19" s="441"/>
      <c r="BX19" s="441"/>
      <c r="BY19" s="441"/>
      <c r="BZ19" s="441"/>
      <c r="CA19" s="441"/>
      <c r="CB19" s="441"/>
      <c r="CC19" s="442"/>
      <c r="CD19" s="191"/>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5">
      <c r="A20" s="178"/>
      <c r="B20" s="562" t="s">
        <v>160</v>
      </c>
      <c r="C20" s="483"/>
      <c r="D20" s="483"/>
      <c r="E20" s="563"/>
      <c r="F20" s="563"/>
      <c r="G20" s="563"/>
      <c r="H20" s="563"/>
      <c r="I20" s="563"/>
      <c r="J20" s="563"/>
      <c r="K20" s="563"/>
      <c r="L20" s="571">
        <v>2808</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91"/>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5">
      <c r="A21" s="178"/>
      <c r="B21" s="580" t="s">
        <v>161</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91"/>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2">
      <c r="A22" s="178"/>
      <c r="B22" s="610" t="s">
        <v>162</v>
      </c>
      <c r="C22" s="584"/>
      <c r="D22" s="585"/>
      <c r="E22" s="452" t="s">
        <v>1</v>
      </c>
      <c r="F22" s="457"/>
      <c r="G22" s="457"/>
      <c r="H22" s="457"/>
      <c r="I22" s="457"/>
      <c r="J22" s="457"/>
      <c r="K22" s="447"/>
      <c r="L22" s="452" t="s">
        <v>163</v>
      </c>
      <c r="M22" s="457"/>
      <c r="N22" s="457"/>
      <c r="O22" s="457"/>
      <c r="P22" s="447"/>
      <c r="Q22" s="615" t="s">
        <v>164</v>
      </c>
      <c r="R22" s="616"/>
      <c r="S22" s="616"/>
      <c r="T22" s="616"/>
      <c r="U22" s="616"/>
      <c r="V22" s="617"/>
      <c r="W22" s="583" t="s">
        <v>165</v>
      </c>
      <c r="X22" s="584"/>
      <c r="Y22" s="585"/>
      <c r="Z22" s="452" t="s">
        <v>1</v>
      </c>
      <c r="AA22" s="457"/>
      <c r="AB22" s="457"/>
      <c r="AC22" s="457"/>
      <c r="AD22" s="457"/>
      <c r="AE22" s="457"/>
      <c r="AF22" s="457"/>
      <c r="AG22" s="447"/>
      <c r="AH22" s="621" t="s">
        <v>166</v>
      </c>
      <c r="AI22" s="457"/>
      <c r="AJ22" s="457"/>
      <c r="AK22" s="457"/>
      <c r="AL22" s="447"/>
      <c r="AM22" s="621" t="s">
        <v>167</v>
      </c>
      <c r="AN22" s="622"/>
      <c r="AO22" s="622"/>
      <c r="AP22" s="622"/>
      <c r="AQ22" s="622"/>
      <c r="AR22" s="623"/>
      <c r="AS22" s="615" t="s">
        <v>164</v>
      </c>
      <c r="AT22" s="616"/>
      <c r="AU22" s="616"/>
      <c r="AV22" s="616"/>
      <c r="AW22" s="616"/>
      <c r="AX22" s="627"/>
      <c r="AY22" s="400" t="s">
        <v>168</v>
      </c>
      <c r="AZ22" s="401"/>
      <c r="BA22" s="401"/>
      <c r="BB22" s="401"/>
      <c r="BC22" s="401"/>
      <c r="BD22" s="401"/>
      <c r="BE22" s="401"/>
      <c r="BF22" s="401"/>
      <c r="BG22" s="401"/>
      <c r="BH22" s="401"/>
      <c r="BI22" s="401"/>
      <c r="BJ22" s="401"/>
      <c r="BK22" s="401"/>
      <c r="BL22" s="401"/>
      <c r="BM22" s="402"/>
      <c r="BN22" s="403">
        <v>5102498</v>
      </c>
      <c r="BO22" s="404"/>
      <c r="BP22" s="404"/>
      <c r="BQ22" s="404"/>
      <c r="BR22" s="404"/>
      <c r="BS22" s="404"/>
      <c r="BT22" s="404"/>
      <c r="BU22" s="405"/>
      <c r="BV22" s="403">
        <v>5371261</v>
      </c>
      <c r="BW22" s="404"/>
      <c r="BX22" s="404"/>
      <c r="BY22" s="404"/>
      <c r="BZ22" s="404"/>
      <c r="CA22" s="404"/>
      <c r="CB22" s="404"/>
      <c r="CC22" s="405"/>
      <c r="CD22" s="191"/>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2">
      <c r="A23" s="178"/>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169</v>
      </c>
      <c r="AZ23" s="475"/>
      <c r="BA23" s="475"/>
      <c r="BB23" s="475"/>
      <c r="BC23" s="475"/>
      <c r="BD23" s="475"/>
      <c r="BE23" s="475"/>
      <c r="BF23" s="475"/>
      <c r="BG23" s="475"/>
      <c r="BH23" s="475"/>
      <c r="BI23" s="475"/>
      <c r="BJ23" s="475"/>
      <c r="BK23" s="475"/>
      <c r="BL23" s="475"/>
      <c r="BM23" s="476"/>
      <c r="BN23" s="440">
        <v>4292362</v>
      </c>
      <c r="BO23" s="441"/>
      <c r="BP23" s="441"/>
      <c r="BQ23" s="441"/>
      <c r="BR23" s="441"/>
      <c r="BS23" s="441"/>
      <c r="BT23" s="441"/>
      <c r="BU23" s="442"/>
      <c r="BV23" s="440">
        <v>4434585</v>
      </c>
      <c r="BW23" s="441"/>
      <c r="BX23" s="441"/>
      <c r="BY23" s="441"/>
      <c r="BZ23" s="441"/>
      <c r="CA23" s="441"/>
      <c r="CB23" s="441"/>
      <c r="CC23" s="442"/>
      <c r="CD23" s="191"/>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5">
      <c r="A24" s="178"/>
      <c r="B24" s="611"/>
      <c r="C24" s="587"/>
      <c r="D24" s="588"/>
      <c r="E24" s="490" t="s">
        <v>170</v>
      </c>
      <c r="F24" s="470"/>
      <c r="G24" s="470"/>
      <c r="H24" s="470"/>
      <c r="I24" s="470"/>
      <c r="J24" s="470"/>
      <c r="K24" s="471"/>
      <c r="L24" s="491">
        <v>1</v>
      </c>
      <c r="M24" s="492"/>
      <c r="N24" s="492"/>
      <c r="O24" s="492"/>
      <c r="P24" s="534"/>
      <c r="Q24" s="491">
        <v>5820</v>
      </c>
      <c r="R24" s="492"/>
      <c r="S24" s="492"/>
      <c r="T24" s="492"/>
      <c r="U24" s="492"/>
      <c r="V24" s="534"/>
      <c r="W24" s="586"/>
      <c r="X24" s="587"/>
      <c r="Y24" s="588"/>
      <c r="Z24" s="490" t="s">
        <v>171</v>
      </c>
      <c r="AA24" s="470"/>
      <c r="AB24" s="470"/>
      <c r="AC24" s="470"/>
      <c r="AD24" s="470"/>
      <c r="AE24" s="470"/>
      <c r="AF24" s="470"/>
      <c r="AG24" s="471"/>
      <c r="AH24" s="491">
        <v>97</v>
      </c>
      <c r="AI24" s="492"/>
      <c r="AJ24" s="492"/>
      <c r="AK24" s="492"/>
      <c r="AL24" s="534"/>
      <c r="AM24" s="491">
        <v>310400</v>
      </c>
      <c r="AN24" s="492"/>
      <c r="AO24" s="492"/>
      <c r="AP24" s="492"/>
      <c r="AQ24" s="492"/>
      <c r="AR24" s="534"/>
      <c r="AS24" s="491">
        <v>3200</v>
      </c>
      <c r="AT24" s="492"/>
      <c r="AU24" s="492"/>
      <c r="AV24" s="492"/>
      <c r="AW24" s="492"/>
      <c r="AX24" s="493"/>
      <c r="AY24" s="556" t="s">
        <v>172</v>
      </c>
      <c r="AZ24" s="557"/>
      <c r="BA24" s="557"/>
      <c r="BB24" s="557"/>
      <c r="BC24" s="557"/>
      <c r="BD24" s="557"/>
      <c r="BE24" s="557"/>
      <c r="BF24" s="557"/>
      <c r="BG24" s="557"/>
      <c r="BH24" s="557"/>
      <c r="BI24" s="557"/>
      <c r="BJ24" s="557"/>
      <c r="BK24" s="557"/>
      <c r="BL24" s="557"/>
      <c r="BM24" s="558"/>
      <c r="BN24" s="440">
        <v>2957949</v>
      </c>
      <c r="BO24" s="441"/>
      <c r="BP24" s="441"/>
      <c r="BQ24" s="441"/>
      <c r="BR24" s="441"/>
      <c r="BS24" s="441"/>
      <c r="BT24" s="441"/>
      <c r="BU24" s="442"/>
      <c r="BV24" s="440">
        <v>3173202</v>
      </c>
      <c r="BW24" s="441"/>
      <c r="BX24" s="441"/>
      <c r="BY24" s="441"/>
      <c r="BZ24" s="441"/>
      <c r="CA24" s="441"/>
      <c r="CB24" s="441"/>
      <c r="CC24" s="442"/>
      <c r="CD24" s="191"/>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2">
      <c r="A25" s="178"/>
      <c r="B25" s="611"/>
      <c r="C25" s="587"/>
      <c r="D25" s="588"/>
      <c r="E25" s="490" t="s">
        <v>173</v>
      </c>
      <c r="F25" s="470"/>
      <c r="G25" s="470"/>
      <c r="H25" s="470"/>
      <c r="I25" s="470"/>
      <c r="J25" s="470"/>
      <c r="K25" s="471"/>
      <c r="L25" s="491">
        <v>1</v>
      </c>
      <c r="M25" s="492"/>
      <c r="N25" s="492"/>
      <c r="O25" s="492"/>
      <c r="P25" s="534"/>
      <c r="Q25" s="491">
        <v>4950</v>
      </c>
      <c r="R25" s="492"/>
      <c r="S25" s="492"/>
      <c r="T25" s="492"/>
      <c r="U25" s="492"/>
      <c r="V25" s="534"/>
      <c r="W25" s="586"/>
      <c r="X25" s="587"/>
      <c r="Y25" s="588"/>
      <c r="Z25" s="490" t="s">
        <v>174</v>
      </c>
      <c r="AA25" s="470"/>
      <c r="AB25" s="470"/>
      <c r="AC25" s="470"/>
      <c r="AD25" s="470"/>
      <c r="AE25" s="470"/>
      <c r="AF25" s="470"/>
      <c r="AG25" s="471"/>
      <c r="AH25" s="491" t="s">
        <v>175</v>
      </c>
      <c r="AI25" s="492"/>
      <c r="AJ25" s="492"/>
      <c r="AK25" s="492"/>
      <c r="AL25" s="534"/>
      <c r="AM25" s="491" t="s">
        <v>131</v>
      </c>
      <c r="AN25" s="492"/>
      <c r="AO25" s="492"/>
      <c r="AP25" s="492"/>
      <c r="AQ25" s="492"/>
      <c r="AR25" s="534"/>
      <c r="AS25" s="491" t="s">
        <v>131</v>
      </c>
      <c r="AT25" s="492"/>
      <c r="AU25" s="492"/>
      <c r="AV25" s="492"/>
      <c r="AW25" s="492"/>
      <c r="AX25" s="493"/>
      <c r="AY25" s="400" t="s">
        <v>176</v>
      </c>
      <c r="AZ25" s="401"/>
      <c r="BA25" s="401"/>
      <c r="BB25" s="401"/>
      <c r="BC25" s="401"/>
      <c r="BD25" s="401"/>
      <c r="BE25" s="401"/>
      <c r="BF25" s="401"/>
      <c r="BG25" s="401"/>
      <c r="BH25" s="401"/>
      <c r="BI25" s="401"/>
      <c r="BJ25" s="401"/>
      <c r="BK25" s="401"/>
      <c r="BL25" s="401"/>
      <c r="BM25" s="402"/>
      <c r="BN25" s="403">
        <v>135044</v>
      </c>
      <c r="BO25" s="404"/>
      <c r="BP25" s="404"/>
      <c r="BQ25" s="404"/>
      <c r="BR25" s="404"/>
      <c r="BS25" s="404"/>
      <c r="BT25" s="404"/>
      <c r="BU25" s="405"/>
      <c r="BV25" s="403">
        <v>109217</v>
      </c>
      <c r="BW25" s="404"/>
      <c r="BX25" s="404"/>
      <c r="BY25" s="404"/>
      <c r="BZ25" s="404"/>
      <c r="CA25" s="404"/>
      <c r="CB25" s="404"/>
      <c r="CC25" s="405"/>
      <c r="CD25" s="191"/>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2">
      <c r="A26" s="178"/>
      <c r="B26" s="611"/>
      <c r="C26" s="587"/>
      <c r="D26" s="588"/>
      <c r="E26" s="490" t="s">
        <v>177</v>
      </c>
      <c r="F26" s="470"/>
      <c r="G26" s="470"/>
      <c r="H26" s="470"/>
      <c r="I26" s="470"/>
      <c r="J26" s="470"/>
      <c r="K26" s="471"/>
      <c r="L26" s="491">
        <v>1</v>
      </c>
      <c r="M26" s="492"/>
      <c r="N26" s="492"/>
      <c r="O26" s="492"/>
      <c r="P26" s="534"/>
      <c r="Q26" s="491">
        <v>4660</v>
      </c>
      <c r="R26" s="492"/>
      <c r="S26" s="492"/>
      <c r="T26" s="492"/>
      <c r="U26" s="492"/>
      <c r="V26" s="534"/>
      <c r="W26" s="586"/>
      <c r="X26" s="587"/>
      <c r="Y26" s="588"/>
      <c r="Z26" s="490" t="s">
        <v>178</v>
      </c>
      <c r="AA26" s="592"/>
      <c r="AB26" s="592"/>
      <c r="AC26" s="592"/>
      <c r="AD26" s="592"/>
      <c r="AE26" s="592"/>
      <c r="AF26" s="592"/>
      <c r="AG26" s="593"/>
      <c r="AH26" s="491">
        <v>3</v>
      </c>
      <c r="AI26" s="492"/>
      <c r="AJ26" s="492"/>
      <c r="AK26" s="492"/>
      <c r="AL26" s="534"/>
      <c r="AM26" s="491">
        <v>10338</v>
      </c>
      <c r="AN26" s="492"/>
      <c r="AO26" s="492"/>
      <c r="AP26" s="492"/>
      <c r="AQ26" s="492"/>
      <c r="AR26" s="534"/>
      <c r="AS26" s="491">
        <v>3446</v>
      </c>
      <c r="AT26" s="492"/>
      <c r="AU26" s="492"/>
      <c r="AV26" s="492"/>
      <c r="AW26" s="492"/>
      <c r="AX26" s="493"/>
      <c r="AY26" s="443" t="s">
        <v>179</v>
      </c>
      <c r="AZ26" s="444"/>
      <c r="BA26" s="444"/>
      <c r="BB26" s="444"/>
      <c r="BC26" s="444"/>
      <c r="BD26" s="444"/>
      <c r="BE26" s="444"/>
      <c r="BF26" s="444"/>
      <c r="BG26" s="444"/>
      <c r="BH26" s="444"/>
      <c r="BI26" s="444"/>
      <c r="BJ26" s="444"/>
      <c r="BK26" s="444"/>
      <c r="BL26" s="444"/>
      <c r="BM26" s="445"/>
      <c r="BN26" s="440" t="s">
        <v>131</v>
      </c>
      <c r="BO26" s="441"/>
      <c r="BP26" s="441"/>
      <c r="BQ26" s="441"/>
      <c r="BR26" s="441"/>
      <c r="BS26" s="441"/>
      <c r="BT26" s="441"/>
      <c r="BU26" s="442"/>
      <c r="BV26" s="440" t="s">
        <v>175</v>
      </c>
      <c r="BW26" s="441"/>
      <c r="BX26" s="441"/>
      <c r="BY26" s="441"/>
      <c r="BZ26" s="441"/>
      <c r="CA26" s="441"/>
      <c r="CB26" s="441"/>
      <c r="CC26" s="442"/>
      <c r="CD26" s="191"/>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5">
      <c r="A27" s="178"/>
      <c r="B27" s="611"/>
      <c r="C27" s="587"/>
      <c r="D27" s="588"/>
      <c r="E27" s="490" t="s">
        <v>180</v>
      </c>
      <c r="F27" s="470"/>
      <c r="G27" s="470"/>
      <c r="H27" s="470"/>
      <c r="I27" s="470"/>
      <c r="J27" s="470"/>
      <c r="K27" s="471"/>
      <c r="L27" s="491">
        <v>1</v>
      </c>
      <c r="M27" s="492"/>
      <c r="N27" s="492"/>
      <c r="O27" s="492"/>
      <c r="P27" s="534"/>
      <c r="Q27" s="491">
        <v>2750</v>
      </c>
      <c r="R27" s="492"/>
      <c r="S27" s="492"/>
      <c r="T27" s="492"/>
      <c r="U27" s="492"/>
      <c r="V27" s="534"/>
      <c r="W27" s="586"/>
      <c r="X27" s="587"/>
      <c r="Y27" s="588"/>
      <c r="Z27" s="490" t="s">
        <v>181</v>
      </c>
      <c r="AA27" s="470"/>
      <c r="AB27" s="470"/>
      <c r="AC27" s="470"/>
      <c r="AD27" s="470"/>
      <c r="AE27" s="470"/>
      <c r="AF27" s="470"/>
      <c r="AG27" s="471"/>
      <c r="AH27" s="491" t="s">
        <v>131</v>
      </c>
      <c r="AI27" s="492"/>
      <c r="AJ27" s="492"/>
      <c r="AK27" s="492"/>
      <c r="AL27" s="534"/>
      <c r="AM27" s="491" t="s">
        <v>131</v>
      </c>
      <c r="AN27" s="492"/>
      <c r="AO27" s="492"/>
      <c r="AP27" s="492"/>
      <c r="AQ27" s="492"/>
      <c r="AR27" s="534"/>
      <c r="AS27" s="491" t="s">
        <v>175</v>
      </c>
      <c r="AT27" s="492"/>
      <c r="AU27" s="492"/>
      <c r="AV27" s="492"/>
      <c r="AW27" s="492"/>
      <c r="AX27" s="493"/>
      <c r="AY27" s="535" t="s">
        <v>182</v>
      </c>
      <c r="AZ27" s="536"/>
      <c r="BA27" s="536"/>
      <c r="BB27" s="536"/>
      <c r="BC27" s="536"/>
      <c r="BD27" s="536"/>
      <c r="BE27" s="536"/>
      <c r="BF27" s="536"/>
      <c r="BG27" s="536"/>
      <c r="BH27" s="536"/>
      <c r="BI27" s="536"/>
      <c r="BJ27" s="536"/>
      <c r="BK27" s="536"/>
      <c r="BL27" s="536"/>
      <c r="BM27" s="537"/>
      <c r="BN27" s="559">
        <v>348764</v>
      </c>
      <c r="BO27" s="560"/>
      <c r="BP27" s="560"/>
      <c r="BQ27" s="560"/>
      <c r="BR27" s="560"/>
      <c r="BS27" s="560"/>
      <c r="BT27" s="560"/>
      <c r="BU27" s="561"/>
      <c r="BV27" s="559">
        <v>347124</v>
      </c>
      <c r="BW27" s="560"/>
      <c r="BX27" s="560"/>
      <c r="BY27" s="560"/>
      <c r="BZ27" s="560"/>
      <c r="CA27" s="560"/>
      <c r="CB27" s="560"/>
      <c r="CC27" s="561"/>
      <c r="CD27" s="193"/>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2">
      <c r="A28" s="178"/>
      <c r="B28" s="611"/>
      <c r="C28" s="587"/>
      <c r="D28" s="588"/>
      <c r="E28" s="490" t="s">
        <v>183</v>
      </c>
      <c r="F28" s="470"/>
      <c r="G28" s="470"/>
      <c r="H28" s="470"/>
      <c r="I28" s="470"/>
      <c r="J28" s="470"/>
      <c r="K28" s="471"/>
      <c r="L28" s="491">
        <v>1</v>
      </c>
      <c r="M28" s="492"/>
      <c r="N28" s="492"/>
      <c r="O28" s="492"/>
      <c r="P28" s="534"/>
      <c r="Q28" s="491">
        <v>2130</v>
      </c>
      <c r="R28" s="492"/>
      <c r="S28" s="492"/>
      <c r="T28" s="492"/>
      <c r="U28" s="492"/>
      <c r="V28" s="534"/>
      <c r="W28" s="586"/>
      <c r="X28" s="587"/>
      <c r="Y28" s="588"/>
      <c r="Z28" s="490" t="s">
        <v>184</v>
      </c>
      <c r="AA28" s="470"/>
      <c r="AB28" s="470"/>
      <c r="AC28" s="470"/>
      <c r="AD28" s="470"/>
      <c r="AE28" s="470"/>
      <c r="AF28" s="470"/>
      <c r="AG28" s="471"/>
      <c r="AH28" s="491" t="s">
        <v>131</v>
      </c>
      <c r="AI28" s="492"/>
      <c r="AJ28" s="492"/>
      <c r="AK28" s="492"/>
      <c r="AL28" s="534"/>
      <c r="AM28" s="491" t="s">
        <v>175</v>
      </c>
      <c r="AN28" s="492"/>
      <c r="AO28" s="492"/>
      <c r="AP28" s="492"/>
      <c r="AQ28" s="492"/>
      <c r="AR28" s="534"/>
      <c r="AS28" s="491" t="s">
        <v>175</v>
      </c>
      <c r="AT28" s="492"/>
      <c r="AU28" s="492"/>
      <c r="AV28" s="492"/>
      <c r="AW28" s="492"/>
      <c r="AX28" s="493"/>
      <c r="AY28" s="594" t="s">
        <v>185</v>
      </c>
      <c r="AZ28" s="595"/>
      <c r="BA28" s="595"/>
      <c r="BB28" s="596"/>
      <c r="BC28" s="400" t="s">
        <v>49</v>
      </c>
      <c r="BD28" s="401"/>
      <c r="BE28" s="401"/>
      <c r="BF28" s="401"/>
      <c r="BG28" s="401"/>
      <c r="BH28" s="401"/>
      <c r="BI28" s="401"/>
      <c r="BJ28" s="401"/>
      <c r="BK28" s="401"/>
      <c r="BL28" s="401"/>
      <c r="BM28" s="402"/>
      <c r="BN28" s="403">
        <v>1714539</v>
      </c>
      <c r="BO28" s="404"/>
      <c r="BP28" s="404"/>
      <c r="BQ28" s="404"/>
      <c r="BR28" s="404"/>
      <c r="BS28" s="404"/>
      <c r="BT28" s="404"/>
      <c r="BU28" s="405"/>
      <c r="BV28" s="403">
        <v>1409405</v>
      </c>
      <c r="BW28" s="404"/>
      <c r="BX28" s="404"/>
      <c r="BY28" s="404"/>
      <c r="BZ28" s="404"/>
      <c r="CA28" s="404"/>
      <c r="CB28" s="404"/>
      <c r="CC28" s="405"/>
      <c r="CD28" s="191"/>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2">
      <c r="A29" s="178"/>
      <c r="B29" s="611"/>
      <c r="C29" s="587"/>
      <c r="D29" s="588"/>
      <c r="E29" s="490" t="s">
        <v>186</v>
      </c>
      <c r="F29" s="470"/>
      <c r="G29" s="470"/>
      <c r="H29" s="470"/>
      <c r="I29" s="470"/>
      <c r="J29" s="470"/>
      <c r="K29" s="471"/>
      <c r="L29" s="491">
        <v>10</v>
      </c>
      <c r="M29" s="492"/>
      <c r="N29" s="492"/>
      <c r="O29" s="492"/>
      <c r="P29" s="534"/>
      <c r="Q29" s="491">
        <v>1990</v>
      </c>
      <c r="R29" s="492"/>
      <c r="S29" s="492"/>
      <c r="T29" s="492"/>
      <c r="U29" s="492"/>
      <c r="V29" s="534"/>
      <c r="W29" s="589"/>
      <c r="X29" s="590"/>
      <c r="Y29" s="591"/>
      <c r="Z29" s="490" t="s">
        <v>187</v>
      </c>
      <c r="AA29" s="470"/>
      <c r="AB29" s="470"/>
      <c r="AC29" s="470"/>
      <c r="AD29" s="470"/>
      <c r="AE29" s="470"/>
      <c r="AF29" s="470"/>
      <c r="AG29" s="471"/>
      <c r="AH29" s="491">
        <v>97</v>
      </c>
      <c r="AI29" s="492"/>
      <c r="AJ29" s="492"/>
      <c r="AK29" s="492"/>
      <c r="AL29" s="534"/>
      <c r="AM29" s="491">
        <v>310400</v>
      </c>
      <c r="AN29" s="492"/>
      <c r="AO29" s="492"/>
      <c r="AP29" s="492"/>
      <c r="AQ29" s="492"/>
      <c r="AR29" s="534"/>
      <c r="AS29" s="491">
        <v>3200</v>
      </c>
      <c r="AT29" s="492"/>
      <c r="AU29" s="492"/>
      <c r="AV29" s="492"/>
      <c r="AW29" s="492"/>
      <c r="AX29" s="493"/>
      <c r="AY29" s="597"/>
      <c r="AZ29" s="598"/>
      <c r="BA29" s="598"/>
      <c r="BB29" s="599"/>
      <c r="BC29" s="474" t="s">
        <v>188</v>
      </c>
      <c r="BD29" s="475"/>
      <c r="BE29" s="475"/>
      <c r="BF29" s="475"/>
      <c r="BG29" s="475"/>
      <c r="BH29" s="475"/>
      <c r="BI29" s="475"/>
      <c r="BJ29" s="475"/>
      <c r="BK29" s="475"/>
      <c r="BL29" s="475"/>
      <c r="BM29" s="476"/>
      <c r="BN29" s="440">
        <v>53160</v>
      </c>
      <c r="BO29" s="441"/>
      <c r="BP29" s="441"/>
      <c r="BQ29" s="441"/>
      <c r="BR29" s="441"/>
      <c r="BS29" s="441"/>
      <c r="BT29" s="441"/>
      <c r="BU29" s="442"/>
      <c r="BV29" s="440">
        <v>14653</v>
      </c>
      <c r="BW29" s="441"/>
      <c r="BX29" s="441"/>
      <c r="BY29" s="441"/>
      <c r="BZ29" s="441"/>
      <c r="CA29" s="441"/>
      <c r="CB29" s="441"/>
      <c r="CC29" s="442"/>
      <c r="CD29" s="193"/>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5">
      <c r="A30" s="178"/>
      <c r="B30" s="612"/>
      <c r="C30" s="613"/>
      <c r="D30" s="614"/>
      <c r="E30" s="494"/>
      <c r="F30" s="495"/>
      <c r="G30" s="495"/>
      <c r="H30" s="495"/>
      <c r="I30" s="495"/>
      <c r="J30" s="495"/>
      <c r="K30" s="496"/>
      <c r="L30" s="604"/>
      <c r="M30" s="605"/>
      <c r="N30" s="605"/>
      <c r="O30" s="605"/>
      <c r="P30" s="606"/>
      <c r="Q30" s="604"/>
      <c r="R30" s="605"/>
      <c r="S30" s="605"/>
      <c r="T30" s="605"/>
      <c r="U30" s="605"/>
      <c r="V30" s="606"/>
      <c r="W30" s="607" t="s">
        <v>189</v>
      </c>
      <c r="X30" s="608"/>
      <c r="Y30" s="608"/>
      <c r="Z30" s="608"/>
      <c r="AA30" s="608"/>
      <c r="AB30" s="608"/>
      <c r="AC30" s="608"/>
      <c r="AD30" s="608"/>
      <c r="AE30" s="608"/>
      <c r="AF30" s="608"/>
      <c r="AG30" s="609"/>
      <c r="AH30" s="567">
        <v>98.1</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51</v>
      </c>
      <c r="BD30" s="557"/>
      <c r="BE30" s="557"/>
      <c r="BF30" s="557"/>
      <c r="BG30" s="557"/>
      <c r="BH30" s="557"/>
      <c r="BI30" s="557"/>
      <c r="BJ30" s="557"/>
      <c r="BK30" s="557"/>
      <c r="BL30" s="557"/>
      <c r="BM30" s="558"/>
      <c r="BN30" s="559">
        <v>679236</v>
      </c>
      <c r="BO30" s="560"/>
      <c r="BP30" s="560"/>
      <c r="BQ30" s="560"/>
      <c r="BR30" s="560"/>
      <c r="BS30" s="560"/>
      <c r="BT30" s="560"/>
      <c r="BU30" s="561"/>
      <c r="BV30" s="559">
        <v>635836</v>
      </c>
      <c r="BW30" s="560"/>
      <c r="BX30" s="560"/>
      <c r="BY30" s="560"/>
      <c r="BZ30" s="560"/>
      <c r="CA30" s="560"/>
      <c r="CB30" s="560"/>
      <c r="CC30" s="56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3" t="s">
        <v>190</v>
      </c>
      <c r="D32" s="603"/>
      <c r="E32" s="603"/>
      <c r="F32" s="603"/>
      <c r="G32" s="603"/>
      <c r="H32" s="603"/>
      <c r="I32" s="603"/>
      <c r="J32" s="603"/>
      <c r="K32" s="603"/>
      <c r="L32" s="603"/>
      <c r="M32" s="603"/>
      <c r="N32" s="603"/>
      <c r="O32" s="603"/>
      <c r="P32" s="603"/>
      <c r="Q32" s="603"/>
      <c r="R32" s="603"/>
      <c r="S32" s="603"/>
      <c r="U32" s="444" t="s">
        <v>191</v>
      </c>
      <c r="V32" s="444"/>
      <c r="W32" s="444"/>
      <c r="X32" s="444"/>
      <c r="Y32" s="444"/>
      <c r="Z32" s="444"/>
      <c r="AA32" s="444"/>
      <c r="AB32" s="444"/>
      <c r="AC32" s="444"/>
      <c r="AD32" s="444"/>
      <c r="AE32" s="444"/>
      <c r="AF32" s="444"/>
      <c r="AG32" s="444"/>
      <c r="AH32" s="444"/>
      <c r="AI32" s="444"/>
      <c r="AJ32" s="444"/>
      <c r="AK32" s="444"/>
      <c r="AM32" s="444" t="s">
        <v>192</v>
      </c>
      <c r="AN32" s="444"/>
      <c r="AO32" s="444"/>
      <c r="AP32" s="444"/>
      <c r="AQ32" s="444"/>
      <c r="AR32" s="444"/>
      <c r="AS32" s="444"/>
      <c r="AT32" s="444"/>
      <c r="AU32" s="444"/>
      <c r="AV32" s="444"/>
      <c r="AW32" s="444"/>
      <c r="AX32" s="444"/>
      <c r="AY32" s="444"/>
      <c r="AZ32" s="444"/>
      <c r="BA32" s="444"/>
      <c r="BB32" s="444"/>
      <c r="BC32" s="444"/>
      <c r="BE32" s="444" t="s">
        <v>193</v>
      </c>
      <c r="BF32" s="444"/>
      <c r="BG32" s="444"/>
      <c r="BH32" s="444"/>
      <c r="BI32" s="444"/>
      <c r="BJ32" s="444"/>
      <c r="BK32" s="444"/>
      <c r="BL32" s="444"/>
      <c r="BM32" s="444"/>
      <c r="BN32" s="444"/>
      <c r="BO32" s="444"/>
      <c r="BP32" s="444"/>
      <c r="BQ32" s="444"/>
      <c r="BR32" s="444"/>
      <c r="BS32" s="444"/>
      <c r="BT32" s="444"/>
      <c r="BU32" s="444"/>
      <c r="BW32" s="444" t="s">
        <v>194</v>
      </c>
      <c r="BX32" s="444"/>
      <c r="BY32" s="444"/>
      <c r="BZ32" s="444"/>
      <c r="CA32" s="444"/>
      <c r="CB32" s="444"/>
      <c r="CC32" s="444"/>
      <c r="CD32" s="444"/>
      <c r="CE32" s="444"/>
      <c r="CF32" s="444"/>
      <c r="CG32" s="444"/>
      <c r="CH32" s="444"/>
      <c r="CI32" s="444"/>
      <c r="CJ32" s="444"/>
      <c r="CK32" s="444"/>
      <c r="CL32" s="444"/>
      <c r="CM32" s="444"/>
      <c r="CO32" s="444" t="s">
        <v>195</v>
      </c>
      <c r="CP32" s="444"/>
      <c r="CQ32" s="444"/>
      <c r="CR32" s="444"/>
      <c r="CS32" s="444"/>
      <c r="CT32" s="444"/>
      <c r="CU32" s="444"/>
      <c r="CV32" s="444"/>
      <c r="CW32" s="444"/>
      <c r="CX32" s="444"/>
      <c r="CY32" s="444"/>
      <c r="CZ32" s="444"/>
      <c r="DA32" s="444"/>
      <c r="DB32" s="444"/>
      <c r="DC32" s="444"/>
      <c r="DD32" s="444"/>
      <c r="DE32" s="444"/>
      <c r="DI32" s="201"/>
    </row>
    <row r="33" spans="1:113" ht="13.5" customHeight="1" x14ac:dyDescent="0.2">
      <c r="A33" s="178"/>
      <c r="B33" s="202"/>
      <c r="C33" s="464" t="s">
        <v>196</v>
      </c>
      <c r="D33" s="464"/>
      <c r="E33" s="429" t="s">
        <v>197</v>
      </c>
      <c r="F33" s="429"/>
      <c r="G33" s="429"/>
      <c r="H33" s="429"/>
      <c r="I33" s="429"/>
      <c r="J33" s="429"/>
      <c r="K33" s="429"/>
      <c r="L33" s="429"/>
      <c r="M33" s="429"/>
      <c r="N33" s="429"/>
      <c r="O33" s="429"/>
      <c r="P33" s="429"/>
      <c r="Q33" s="429"/>
      <c r="R33" s="429"/>
      <c r="S33" s="429"/>
      <c r="T33" s="203"/>
      <c r="U33" s="464" t="s">
        <v>198</v>
      </c>
      <c r="V33" s="464"/>
      <c r="W33" s="429" t="s">
        <v>199</v>
      </c>
      <c r="X33" s="429"/>
      <c r="Y33" s="429"/>
      <c r="Z33" s="429"/>
      <c r="AA33" s="429"/>
      <c r="AB33" s="429"/>
      <c r="AC33" s="429"/>
      <c r="AD33" s="429"/>
      <c r="AE33" s="429"/>
      <c r="AF33" s="429"/>
      <c r="AG33" s="429"/>
      <c r="AH33" s="429"/>
      <c r="AI33" s="429"/>
      <c r="AJ33" s="429"/>
      <c r="AK33" s="429"/>
      <c r="AL33" s="203"/>
      <c r="AM33" s="464" t="s">
        <v>196</v>
      </c>
      <c r="AN33" s="464"/>
      <c r="AO33" s="429" t="s">
        <v>199</v>
      </c>
      <c r="AP33" s="429"/>
      <c r="AQ33" s="429"/>
      <c r="AR33" s="429"/>
      <c r="AS33" s="429"/>
      <c r="AT33" s="429"/>
      <c r="AU33" s="429"/>
      <c r="AV33" s="429"/>
      <c r="AW33" s="429"/>
      <c r="AX33" s="429"/>
      <c r="AY33" s="429"/>
      <c r="AZ33" s="429"/>
      <c r="BA33" s="429"/>
      <c r="BB33" s="429"/>
      <c r="BC33" s="429"/>
      <c r="BD33" s="204"/>
      <c r="BE33" s="429" t="s">
        <v>200</v>
      </c>
      <c r="BF33" s="429"/>
      <c r="BG33" s="429" t="s">
        <v>201</v>
      </c>
      <c r="BH33" s="429"/>
      <c r="BI33" s="429"/>
      <c r="BJ33" s="429"/>
      <c r="BK33" s="429"/>
      <c r="BL33" s="429"/>
      <c r="BM33" s="429"/>
      <c r="BN33" s="429"/>
      <c r="BO33" s="429"/>
      <c r="BP33" s="429"/>
      <c r="BQ33" s="429"/>
      <c r="BR33" s="429"/>
      <c r="BS33" s="429"/>
      <c r="BT33" s="429"/>
      <c r="BU33" s="429"/>
      <c r="BV33" s="204"/>
      <c r="BW33" s="464" t="s">
        <v>200</v>
      </c>
      <c r="BX33" s="464"/>
      <c r="BY33" s="429" t="s">
        <v>202</v>
      </c>
      <c r="BZ33" s="429"/>
      <c r="CA33" s="429"/>
      <c r="CB33" s="429"/>
      <c r="CC33" s="429"/>
      <c r="CD33" s="429"/>
      <c r="CE33" s="429"/>
      <c r="CF33" s="429"/>
      <c r="CG33" s="429"/>
      <c r="CH33" s="429"/>
      <c r="CI33" s="429"/>
      <c r="CJ33" s="429"/>
      <c r="CK33" s="429"/>
      <c r="CL33" s="429"/>
      <c r="CM33" s="429"/>
      <c r="CN33" s="203"/>
      <c r="CO33" s="464" t="s">
        <v>198</v>
      </c>
      <c r="CP33" s="464"/>
      <c r="CQ33" s="429" t="s">
        <v>203</v>
      </c>
      <c r="CR33" s="429"/>
      <c r="CS33" s="429"/>
      <c r="CT33" s="429"/>
      <c r="CU33" s="429"/>
      <c r="CV33" s="429"/>
      <c r="CW33" s="429"/>
      <c r="CX33" s="429"/>
      <c r="CY33" s="429"/>
      <c r="CZ33" s="429"/>
      <c r="DA33" s="429"/>
      <c r="DB33" s="429"/>
      <c r="DC33" s="429"/>
      <c r="DD33" s="429"/>
      <c r="DE33" s="429"/>
      <c r="DF33" s="203"/>
      <c r="DG33" s="629" t="s">
        <v>204</v>
      </c>
      <c r="DH33" s="629"/>
      <c r="DI33" s="205"/>
    </row>
    <row r="34" spans="1:113" ht="32.25" customHeight="1" x14ac:dyDescent="0.2">
      <c r="A34" s="178"/>
      <c r="B34" s="202"/>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8"/>
      <c r="U34" s="630">
        <f>IF(W34="","",MAX(C34:D43)+1)</f>
        <v>2</v>
      </c>
      <c r="V34" s="630"/>
      <c r="W34" s="631" t="str">
        <f>IF('各会計、関係団体の財政状況及び健全化判断比率'!B28="","",'各会計、関係団体の財政状況及び健全化判断比率'!B28)</f>
        <v>国民健康保険特別会計</v>
      </c>
      <c r="X34" s="631"/>
      <c r="Y34" s="631"/>
      <c r="Z34" s="631"/>
      <c r="AA34" s="631"/>
      <c r="AB34" s="631"/>
      <c r="AC34" s="631"/>
      <c r="AD34" s="631"/>
      <c r="AE34" s="631"/>
      <c r="AF34" s="631"/>
      <c r="AG34" s="631"/>
      <c r="AH34" s="631"/>
      <c r="AI34" s="631"/>
      <c r="AJ34" s="631"/>
      <c r="AK34" s="631"/>
      <c r="AL34" s="178"/>
      <c r="AM34" s="630">
        <f>IF(AO34="","",MAX(C34:D43,U34:V43)+1)</f>
        <v>5</v>
      </c>
      <c r="AN34" s="630"/>
      <c r="AO34" s="631" t="str">
        <f>IF('各会計、関係団体の財政状況及び健全化判断比率'!B31="","",'各会計、関係団体の財政状況及び健全化判断比率'!B31)</f>
        <v>水道事業会計</v>
      </c>
      <c r="AP34" s="631"/>
      <c r="AQ34" s="631"/>
      <c r="AR34" s="631"/>
      <c r="AS34" s="631"/>
      <c r="AT34" s="631"/>
      <c r="AU34" s="631"/>
      <c r="AV34" s="631"/>
      <c r="AW34" s="631"/>
      <c r="AX34" s="631"/>
      <c r="AY34" s="631"/>
      <c r="AZ34" s="631"/>
      <c r="BA34" s="631"/>
      <c r="BB34" s="631"/>
      <c r="BC34" s="631"/>
      <c r="BD34" s="178"/>
      <c r="BE34" s="630">
        <f>IF(BG34="","",MAX(C34:D43,U34:V43,AM34:AN43)+1)</f>
        <v>6</v>
      </c>
      <c r="BF34" s="630"/>
      <c r="BG34" s="631" t="str">
        <f>IF('各会計、関係団体の財政状況及び健全化判断比率'!B32="","",'各会計、関係団体の財政状況及び健全化判断比率'!B32)</f>
        <v>浄化槽整備事業特別会計</v>
      </c>
      <c r="BH34" s="631"/>
      <c r="BI34" s="631"/>
      <c r="BJ34" s="631"/>
      <c r="BK34" s="631"/>
      <c r="BL34" s="631"/>
      <c r="BM34" s="631"/>
      <c r="BN34" s="631"/>
      <c r="BO34" s="631"/>
      <c r="BP34" s="631"/>
      <c r="BQ34" s="631"/>
      <c r="BR34" s="631"/>
      <c r="BS34" s="631"/>
      <c r="BT34" s="631"/>
      <c r="BU34" s="631"/>
      <c r="BV34" s="178"/>
      <c r="BW34" s="630">
        <f>IF(BY34="","",MAX(C34:D43,U34:V43,AM34:AN43,BE34:BF43)+1)</f>
        <v>7</v>
      </c>
      <c r="BX34" s="630"/>
      <c r="BY34" s="631" t="str">
        <f>IF('各会計、関係団体の財政状況及び健全化判断比率'!B68="","",'各会計、関係団体の財政状況及び健全化判断比率'!B68)</f>
        <v>甘楽西部環境衛生施設組合</v>
      </c>
      <c r="BZ34" s="631"/>
      <c r="CA34" s="631"/>
      <c r="CB34" s="631"/>
      <c r="CC34" s="631"/>
      <c r="CD34" s="631"/>
      <c r="CE34" s="631"/>
      <c r="CF34" s="631"/>
      <c r="CG34" s="631"/>
      <c r="CH34" s="631"/>
      <c r="CI34" s="631"/>
      <c r="CJ34" s="631"/>
      <c r="CK34" s="631"/>
      <c r="CL34" s="631"/>
      <c r="CM34" s="631"/>
      <c r="CN34" s="178"/>
      <c r="CO34" s="630">
        <f>IF(CQ34="","",MAX(C34:D43,U34:V43,AM34:AN43,BE34:BF43,BW34:BX43)+1)</f>
        <v>14</v>
      </c>
      <c r="CP34" s="630"/>
      <c r="CQ34" s="631" t="str">
        <f>IF('各会計、関係団体の財政状況及び健全化判断比率'!BS7="","",'各会計、関係団体の財政状況及び健全化判断比率'!BS7)</f>
        <v>産業開発しもにた</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
      </c>
      <c r="DH34" s="632"/>
      <c r="DI34" s="205"/>
    </row>
    <row r="35" spans="1:113" ht="32.25" customHeight="1" x14ac:dyDescent="0.2">
      <c r="A35" s="178"/>
      <c r="B35" s="202"/>
      <c r="C35" s="630" t="str">
        <f>IF(E35="","",C34+1)</f>
        <v/>
      </c>
      <c r="D35" s="630"/>
      <c r="E35" s="631" t="str">
        <f>IF('各会計、関係団体の財政状況及び健全化判断比率'!B8="","",'各会計、関係団体の財政状況及び健全化判断比率'!B8)</f>
        <v/>
      </c>
      <c r="F35" s="631"/>
      <c r="G35" s="631"/>
      <c r="H35" s="631"/>
      <c r="I35" s="631"/>
      <c r="J35" s="631"/>
      <c r="K35" s="631"/>
      <c r="L35" s="631"/>
      <c r="M35" s="631"/>
      <c r="N35" s="631"/>
      <c r="O35" s="631"/>
      <c r="P35" s="631"/>
      <c r="Q35" s="631"/>
      <c r="R35" s="631"/>
      <c r="S35" s="631"/>
      <c r="T35" s="178"/>
      <c r="U35" s="630">
        <f>IF(W35="","",U34+1)</f>
        <v>3</v>
      </c>
      <c r="V35" s="630"/>
      <c r="W35" s="631" t="str">
        <f>IF('各会計、関係団体の財政状況及び健全化判断比率'!B29="","",'各会計、関係団体の財政状況及び健全化判断比率'!B29)</f>
        <v>介護保険特別会計</v>
      </c>
      <c r="X35" s="631"/>
      <c r="Y35" s="631"/>
      <c r="Z35" s="631"/>
      <c r="AA35" s="631"/>
      <c r="AB35" s="631"/>
      <c r="AC35" s="631"/>
      <c r="AD35" s="631"/>
      <c r="AE35" s="631"/>
      <c r="AF35" s="631"/>
      <c r="AG35" s="631"/>
      <c r="AH35" s="631"/>
      <c r="AI35" s="631"/>
      <c r="AJ35" s="631"/>
      <c r="AK35" s="631"/>
      <c r="AL35" s="178"/>
      <c r="AM35" s="630" t="str">
        <f t="shared" ref="AM35:AM43" si="0">IF(AO35="","",AM34+1)</f>
        <v/>
      </c>
      <c r="AN35" s="630"/>
      <c r="AO35" s="631"/>
      <c r="AP35" s="631"/>
      <c r="AQ35" s="631"/>
      <c r="AR35" s="631"/>
      <c r="AS35" s="631"/>
      <c r="AT35" s="631"/>
      <c r="AU35" s="631"/>
      <c r="AV35" s="631"/>
      <c r="AW35" s="631"/>
      <c r="AX35" s="631"/>
      <c r="AY35" s="631"/>
      <c r="AZ35" s="631"/>
      <c r="BA35" s="631"/>
      <c r="BB35" s="631"/>
      <c r="BC35" s="631"/>
      <c r="BD35" s="178"/>
      <c r="BE35" s="630" t="str">
        <f t="shared" ref="BE35:BE43" si="1">IF(BG35="","",BE34+1)</f>
        <v/>
      </c>
      <c r="BF35" s="630"/>
      <c r="BG35" s="631"/>
      <c r="BH35" s="631"/>
      <c r="BI35" s="631"/>
      <c r="BJ35" s="631"/>
      <c r="BK35" s="631"/>
      <c r="BL35" s="631"/>
      <c r="BM35" s="631"/>
      <c r="BN35" s="631"/>
      <c r="BO35" s="631"/>
      <c r="BP35" s="631"/>
      <c r="BQ35" s="631"/>
      <c r="BR35" s="631"/>
      <c r="BS35" s="631"/>
      <c r="BT35" s="631"/>
      <c r="BU35" s="631"/>
      <c r="BV35" s="178"/>
      <c r="BW35" s="630">
        <f t="shared" ref="BW35:BW43" si="2">IF(BY35="","",BW34+1)</f>
        <v>8</v>
      </c>
      <c r="BX35" s="630"/>
      <c r="BY35" s="631" t="str">
        <f>IF('各会計、関係団体の財政状況及び健全化判断比率'!B69="","",'各会計、関係団体の財政状況及び健全化判断比率'!B69)</f>
        <v>下仁田南牧医療事務組合</v>
      </c>
      <c r="BZ35" s="631"/>
      <c r="CA35" s="631"/>
      <c r="CB35" s="631"/>
      <c r="CC35" s="631"/>
      <c r="CD35" s="631"/>
      <c r="CE35" s="631"/>
      <c r="CF35" s="631"/>
      <c r="CG35" s="631"/>
      <c r="CH35" s="631"/>
      <c r="CI35" s="631"/>
      <c r="CJ35" s="631"/>
      <c r="CK35" s="631"/>
      <c r="CL35" s="631"/>
      <c r="CM35" s="631"/>
      <c r="CN35" s="178"/>
      <c r="CO35" s="630">
        <f t="shared" ref="CO35:CO43" si="3">IF(CQ35="","",CO34+1)</f>
        <v>15</v>
      </c>
      <c r="CP35" s="630"/>
      <c r="CQ35" s="631" t="str">
        <f>IF('各会計、関係団体の財政状況及び健全化判断比率'!BS8="","",'各会計、関係団体の財政状況及び健全化判断比率'!BS8)</f>
        <v>社会福祉法人しもにた会</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〇</v>
      </c>
      <c r="DH35" s="632"/>
      <c r="DI35" s="205"/>
    </row>
    <row r="36" spans="1:113" ht="32.25" customHeight="1" x14ac:dyDescent="0.2">
      <c r="A36" s="178"/>
      <c r="B36" s="202"/>
      <c r="C36" s="630" t="str">
        <f>IF(E36="","",C35+1)</f>
        <v/>
      </c>
      <c r="D36" s="630"/>
      <c r="E36" s="631" t="str">
        <f>IF('各会計、関係団体の財政状況及び健全化判断比率'!B9="","",'各会計、関係団体の財政状況及び健全化判断比率'!B9)</f>
        <v/>
      </c>
      <c r="F36" s="631"/>
      <c r="G36" s="631"/>
      <c r="H36" s="631"/>
      <c r="I36" s="631"/>
      <c r="J36" s="631"/>
      <c r="K36" s="631"/>
      <c r="L36" s="631"/>
      <c r="M36" s="631"/>
      <c r="N36" s="631"/>
      <c r="O36" s="631"/>
      <c r="P36" s="631"/>
      <c r="Q36" s="631"/>
      <c r="R36" s="631"/>
      <c r="S36" s="631"/>
      <c r="T36" s="178"/>
      <c r="U36" s="630">
        <f t="shared" ref="U36:U43" si="4">IF(W36="","",U35+1)</f>
        <v>4</v>
      </c>
      <c r="V36" s="630"/>
      <c r="W36" s="631" t="str">
        <f>IF('各会計、関係団体の財政状況及び健全化判断比率'!B30="","",'各会計、関係団体の財政状況及び健全化判断比率'!B30)</f>
        <v>後期高齢者医療特別会計</v>
      </c>
      <c r="X36" s="631"/>
      <c r="Y36" s="631"/>
      <c r="Z36" s="631"/>
      <c r="AA36" s="631"/>
      <c r="AB36" s="631"/>
      <c r="AC36" s="631"/>
      <c r="AD36" s="631"/>
      <c r="AE36" s="631"/>
      <c r="AF36" s="631"/>
      <c r="AG36" s="631"/>
      <c r="AH36" s="631"/>
      <c r="AI36" s="631"/>
      <c r="AJ36" s="631"/>
      <c r="AK36" s="631"/>
      <c r="AL36" s="178"/>
      <c r="AM36" s="630" t="str">
        <f t="shared" si="0"/>
        <v/>
      </c>
      <c r="AN36" s="630"/>
      <c r="AO36" s="631"/>
      <c r="AP36" s="631"/>
      <c r="AQ36" s="631"/>
      <c r="AR36" s="631"/>
      <c r="AS36" s="631"/>
      <c r="AT36" s="631"/>
      <c r="AU36" s="631"/>
      <c r="AV36" s="631"/>
      <c r="AW36" s="631"/>
      <c r="AX36" s="631"/>
      <c r="AY36" s="631"/>
      <c r="AZ36" s="631"/>
      <c r="BA36" s="631"/>
      <c r="BB36" s="631"/>
      <c r="BC36" s="631"/>
      <c r="BD36" s="178"/>
      <c r="BE36" s="630" t="str">
        <f t="shared" si="1"/>
        <v/>
      </c>
      <c r="BF36" s="630"/>
      <c r="BG36" s="631"/>
      <c r="BH36" s="631"/>
      <c r="BI36" s="631"/>
      <c r="BJ36" s="631"/>
      <c r="BK36" s="631"/>
      <c r="BL36" s="631"/>
      <c r="BM36" s="631"/>
      <c r="BN36" s="631"/>
      <c r="BO36" s="631"/>
      <c r="BP36" s="631"/>
      <c r="BQ36" s="631"/>
      <c r="BR36" s="631"/>
      <c r="BS36" s="631"/>
      <c r="BT36" s="631"/>
      <c r="BU36" s="631"/>
      <c r="BV36" s="178"/>
      <c r="BW36" s="630">
        <f t="shared" si="2"/>
        <v>9</v>
      </c>
      <c r="BX36" s="630"/>
      <c r="BY36" s="631" t="str">
        <f>IF('各会計、関係団体の財政状況及び健全化判断比率'!B70="","",'各会計、関係団体の財政状況及び健全化判断比率'!B70)</f>
        <v>富岡甘楽広域市町村圏振興整備組合（一般会計）</v>
      </c>
      <c r="BZ36" s="631"/>
      <c r="CA36" s="631"/>
      <c r="CB36" s="631"/>
      <c r="CC36" s="631"/>
      <c r="CD36" s="631"/>
      <c r="CE36" s="631"/>
      <c r="CF36" s="631"/>
      <c r="CG36" s="631"/>
      <c r="CH36" s="631"/>
      <c r="CI36" s="631"/>
      <c r="CJ36" s="631"/>
      <c r="CK36" s="631"/>
      <c r="CL36" s="631"/>
      <c r="CM36" s="631"/>
      <c r="CN36" s="178"/>
      <c r="CO36" s="630" t="str">
        <f t="shared" si="3"/>
        <v/>
      </c>
      <c r="CP36" s="630"/>
      <c r="CQ36" s="631" t="str">
        <f>IF('各会計、関係団体の財政状況及び健全化判断比率'!BS9="","",'各会計、関係団体の財政状況及び健全化判断比率'!BS9)</f>
        <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5"/>
    </row>
    <row r="37" spans="1:113" ht="32.25" customHeight="1" x14ac:dyDescent="0.2">
      <c r="A37" s="178"/>
      <c r="B37" s="202"/>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78"/>
      <c r="U37" s="630" t="str">
        <f t="shared" si="4"/>
        <v/>
      </c>
      <c r="V37" s="630"/>
      <c r="W37" s="631"/>
      <c r="X37" s="631"/>
      <c r="Y37" s="631"/>
      <c r="Z37" s="631"/>
      <c r="AA37" s="631"/>
      <c r="AB37" s="631"/>
      <c r="AC37" s="631"/>
      <c r="AD37" s="631"/>
      <c r="AE37" s="631"/>
      <c r="AF37" s="631"/>
      <c r="AG37" s="631"/>
      <c r="AH37" s="631"/>
      <c r="AI37" s="631"/>
      <c r="AJ37" s="631"/>
      <c r="AK37" s="631"/>
      <c r="AL37" s="178"/>
      <c r="AM37" s="630" t="str">
        <f t="shared" si="0"/>
        <v/>
      </c>
      <c r="AN37" s="630"/>
      <c r="AO37" s="631"/>
      <c r="AP37" s="631"/>
      <c r="AQ37" s="631"/>
      <c r="AR37" s="631"/>
      <c r="AS37" s="631"/>
      <c r="AT37" s="631"/>
      <c r="AU37" s="631"/>
      <c r="AV37" s="631"/>
      <c r="AW37" s="631"/>
      <c r="AX37" s="631"/>
      <c r="AY37" s="631"/>
      <c r="AZ37" s="631"/>
      <c r="BA37" s="631"/>
      <c r="BB37" s="631"/>
      <c r="BC37" s="631"/>
      <c r="BD37" s="178"/>
      <c r="BE37" s="630" t="str">
        <f t="shared" si="1"/>
        <v/>
      </c>
      <c r="BF37" s="630"/>
      <c r="BG37" s="631"/>
      <c r="BH37" s="631"/>
      <c r="BI37" s="631"/>
      <c r="BJ37" s="631"/>
      <c r="BK37" s="631"/>
      <c r="BL37" s="631"/>
      <c r="BM37" s="631"/>
      <c r="BN37" s="631"/>
      <c r="BO37" s="631"/>
      <c r="BP37" s="631"/>
      <c r="BQ37" s="631"/>
      <c r="BR37" s="631"/>
      <c r="BS37" s="631"/>
      <c r="BT37" s="631"/>
      <c r="BU37" s="631"/>
      <c r="BV37" s="178"/>
      <c r="BW37" s="630">
        <f t="shared" si="2"/>
        <v>10</v>
      </c>
      <c r="BX37" s="630"/>
      <c r="BY37" s="631" t="str">
        <f>IF('各会計、関係団体の財政状況及び健全化判断比率'!B71="","",'各会計、関係団体の財政状況及び健全化判断比率'!B71)</f>
        <v>群馬県後期高齢者医療広域連合（一般会計）</v>
      </c>
      <c r="BZ37" s="631"/>
      <c r="CA37" s="631"/>
      <c r="CB37" s="631"/>
      <c r="CC37" s="631"/>
      <c r="CD37" s="631"/>
      <c r="CE37" s="631"/>
      <c r="CF37" s="631"/>
      <c r="CG37" s="631"/>
      <c r="CH37" s="631"/>
      <c r="CI37" s="631"/>
      <c r="CJ37" s="631"/>
      <c r="CK37" s="631"/>
      <c r="CL37" s="631"/>
      <c r="CM37" s="631"/>
      <c r="CN37" s="178"/>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5"/>
    </row>
    <row r="38" spans="1:113" ht="32.25" customHeight="1" x14ac:dyDescent="0.2">
      <c r="A38" s="178"/>
      <c r="B38" s="202"/>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8"/>
      <c r="U38" s="630" t="str">
        <f t="shared" si="4"/>
        <v/>
      </c>
      <c r="V38" s="630"/>
      <c r="W38" s="631"/>
      <c r="X38" s="631"/>
      <c r="Y38" s="631"/>
      <c r="Z38" s="631"/>
      <c r="AA38" s="631"/>
      <c r="AB38" s="631"/>
      <c r="AC38" s="631"/>
      <c r="AD38" s="631"/>
      <c r="AE38" s="631"/>
      <c r="AF38" s="631"/>
      <c r="AG38" s="631"/>
      <c r="AH38" s="631"/>
      <c r="AI38" s="631"/>
      <c r="AJ38" s="631"/>
      <c r="AK38" s="631"/>
      <c r="AL38" s="178"/>
      <c r="AM38" s="630" t="str">
        <f t="shared" si="0"/>
        <v/>
      </c>
      <c r="AN38" s="630"/>
      <c r="AO38" s="631"/>
      <c r="AP38" s="631"/>
      <c r="AQ38" s="631"/>
      <c r="AR38" s="631"/>
      <c r="AS38" s="631"/>
      <c r="AT38" s="631"/>
      <c r="AU38" s="631"/>
      <c r="AV38" s="631"/>
      <c r="AW38" s="631"/>
      <c r="AX38" s="631"/>
      <c r="AY38" s="631"/>
      <c r="AZ38" s="631"/>
      <c r="BA38" s="631"/>
      <c r="BB38" s="631"/>
      <c r="BC38" s="631"/>
      <c r="BD38" s="178"/>
      <c r="BE38" s="630" t="str">
        <f t="shared" si="1"/>
        <v/>
      </c>
      <c r="BF38" s="630"/>
      <c r="BG38" s="631"/>
      <c r="BH38" s="631"/>
      <c r="BI38" s="631"/>
      <c r="BJ38" s="631"/>
      <c r="BK38" s="631"/>
      <c r="BL38" s="631"/>
      <c r="BM38" s="631"/>
      <c r="BN38" s="631"/>
      <c r="BO38" s="631"/>
      <c r="BP38" s="631"/>
      <c r="BQ38" s="631"/>
      <c r="BR38" s="631"/>
      <c r="BS38" s="631"/>
      <c r="BT38" s="631"/>
      <c r="BU38" s="631"/>
      <c r="BV38" s="178"/>
      <c r="BW38" s="630">
        <f t="shared" si="2"/>
        <v>11</v>
      </c>
      <c r="BX38" s="630"/>
      <c r="BY38" s="631" t="str">
        <f>IF('各会計、関係団体の財政状況及び健全化判断比率'!B72="","",'各会計、関係団体の財政状況及び健全化判断比率'!B72)</f>
        <v>群馬県後期高齢者医療広域連合（事業会計）</v>
      </c>
      <c r="BZ38" s="631"/>
      <c r="CA38" s="631"/>
      <c r="CB38" s="631"/>
      <c r="CC38" s="631"/>
      <c r="CD38" s="631"/>
      <c r="CE38" s="631"/>
      <c r="CF38" s="631"/>
      <c r="CG38" s="631"/>
      <c r="CH38" s="631"/>
      <c r="CI38" s="631"/>
      <c r="CJ38" s="631"/>
      <c r="CK38" s="631"/>
      <c r="CL38" s="631"/>
      <c r="CM38" s="631"/>
      <c r="CN38" s="178"/>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5"/>
    </row>
    <row r="39" spans="1:113" ht="32.25" customHeight="1" x14ac:dyDescent="0.2">
      <c r="A39" s="178"/>
      <c r="B39" s="202"/>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8"/>
      <c r="U39" s="630" t="str">
        <f t="shared" si="4"/>
        <v/>
      </c>
      <c r="V39" s="630"/>
      <c r="W39" s="631"/>
      <c r="X39" s="631"/>
      <c r="Y39" s="631"/>
      <c r="Z39" s="631"/>
      <c r="AA39" s="631"/>
      <c r="AB39" s="631"/>
      <c r="AC39" s="631"/>
      <c r="AD39" s="631"/>
      <c r="AE39" s="631"/>
      <c r="AF39" s="631"/>
      <c r="AG39" s="631"/>
      <c r="AH39" s="631"/>
      <c r="AI39" s="631"/>
      <c r="AJ39" s="631"/>
      <c r="AK39" s="631"/>
      <c r="AL39" s="178"/>
      <c r="AM39" s="630" t="str">
        <f t="shared" si="0"/>
        <v/>
      </c>
      <c r="AN39" s="630"/>
      <c r="AO39" s="631"/>
      <c r="AP39" s="631"/>
      <c r="AQ39" s="631"/>
      <c r="AR39" s="631"/>
      <c r="AS39" s="631"/>
      <c r="AT39" s="631"/>
      <c r="AU39" s="631"/>
      <c r="AV39" s="631"/>
      <c r="AW39" s="631"/>
      <c r="AX39" s="631"/>
      <c r="AY39" s="631"/>
      <c r="AZ39" s="631"/>
      <c r="BA39" s="631"/>
      <c r="BB39" s="631"/>
      <c r="BC39" s="631"/>
      <c r="BD39" s="178"/>
      <c r="BE39" s="630" t="str">
        <f t="shared" si="1"/>
        <v/>
      </c>
      <c r="BF39" s="630"/>
      <c r="BG39" s="631"/>
      <c r="BH39" s="631"/>
      <c r="BI39" s="631"/>
      <c r="BJ39" s="631"/>
      <c r="BK39" s="631"/>
      <c r="BL39" s="631"/>
      <c r="BM39" s="631"/>
      <c r="BN39" s="631"/>
      <c r="BO39" s="631"/>
      <c r="BP39" s="631"/>
      <c r="BQ39" s="631"/>
      <c r="BR39" s="631"/>
      <c r="BS39" s="631"/>
      <c r="BT39" s="631"/>
      <c r="BU39" s="631"/>
      <c r="BV39" s="178"/>
      <c r="BW39" s="630">
        <f t="shared" si="2"/>
        <v>12</v>
      </c>
      <c r="BX39" s="630"/>
      <c r="BY39" s="631" t="str">
        <f>IF('各会計、関係団体の財政状況及び健全化判断比率'!B73="","",'各会計、関係団体の財政状況及び健全化判断比率'!B73)</f>
        <v>群馬県市町村総合事務組合</v>
      </c>
      <c r="BZ39" s="631"/>
      <c r="CA39" s="631"/>
      <c r="CB39" s="631"/>
      <c r="CC39" s="631"/>
      <c r="CD39" s="631"/>
      <c r="CE39" s="631"/>
      <c r="CF39" s="631"/>
      <c r="CG39" s="631"/>
      <c r="CH39" s="631"/>
      <c r="CI39" s="631"/>
      <c r="CJ39" s="631"/>
      <c r="CK39" s="631"/>
      <c r="CL39" s="631"/>
      <c r="CM39" s="631"/>
      <c r="CN39" s="178"/>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5"/>
    </row>
    <row r="40" spans="1:113" ht="32.25" customHeight="1" x14ac:dyDescent="0.2">
      <c r="A40" s="178"/>
      <c r="B40" s="202"/>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8"/>
      <c r="U40" s="630" t="str">
        <f t="shared" si="4"/>
        <v/>
      </c>
      <c r="V40" s="630"/>
      <c r="W40" s="631"/>
      <c r="X40" s="631"/>
      <c r="Y40" s="631"/>
      <c r="Z40" s="631"/>
      <c r="AA40" s="631"/>
      <c r="AB40" s="631"/>
      <c r="AC40" s="631"/>
      <c r="AD40" s="631"/>
      <c r="AE40" s="631"/>
      <c r="AF40" s="631"/>
      <c r="AG40" s="631"/>
      <c r="AH40" s="631"/>
      <c r="AI40" s="631"/>
      <c r="AJ40" s="631"/>
      <c r="AK40" s="631"/>
      <c r="AL40" s="178"/>
      <c r="AM40" s="630" t="str">
        <f t="shared" si="0"/>
        <v/>
      </c>
      <c r="AN40" s="630"/>
      <c r="AO40" s="631"/>
      <c r="AP40" s="631"/>
      <c r="AQ40" s="631"/>
      <c r="AR40" s="631"/>
      <c r="AS40" s="631"/>
      <c r="AT40" s="631"/>
      <c r="AU40" s="631"/>
      <c r="AV40" s="631"/>
      <c r="AW40" s="631"/>
      <c r="AX40" s="631"/>
      <c r="AY40" s="631"/>
      <c r="AZ40" s="631"/>
      <c r="BA40" s="631"/>
      <c r="BB40" s="631"/>
      <c r="BC40" s="631"/>
      <c r="BD40" s="178"/>
      <c r="BE40" s="630" t="str">
        <f t="shared" si="1"/>
        <v/>
      </c>
      <c r="BF40" s="630"/>
      <c r="BG40" s="631"/>
      <c r="BH40" s="631"/>
      <c r="BI40" s="631"/>
      <c r="BJ40" s="631"/>
      <c r="BK40" s="631"/>
      <c r="BL40" s="631"/>
      <c r="BM40" s="631"/>
      <c r="BN40" s="631"/>
      <c r="BO40" s="631"/>
      <c r="BP40" s="631"/>
      <c r="BQ40" s="631"/>
      <c r="BR40" s="631"/>
      <c r="BS40" s="631"/>
      <c r="BT40" s="631"/>
      <c r="BU40" s="631"/>
      <c r="BV40" s="178"/>
      <c r="BW40" s="630">
        <f t="shared" si="2"/>
        <v>13</v>
      </c>
      <c r="BX40" s="630"/>
      <c r="BY40" s="631" t="str">
        <f>IF('各会計、関係団体の財政状況及び健全化判断比率'!B74="","",'各会計、関係団体の財政状況及び健全化判断比率'!B74)</f>
        <v>群馬県市町村会館管理組合</v>
      </c>
      <c r="BZ40" s="631"/>
      <c r="CA40" s="631"/>
      <c r="CB40" s="631"/>
      <c r="CC40" s="631"/>
      <c r="CD40" s="631"/>
      <c r="CE40" s="631"/>
      <c r="CF40" s="631"/>
      <c r="CG40" s="631"/>
      <c r="CH40" s="631"/>
      <c r="CI40" s="631"/>
      <c r="CJ40" s="631"/>
      <c r="CK40" s="631"/>
      <c r="CL40" s="631"/>
      <c r="CM40" s="631"/>
      <c r="CN40" s="178"/>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5"/>
    </row>
    <row r="41" spans="1:113" ht="32.25" customHeight="1" x14ac:dyDescent="0.2">
      <c r="A41" s="178"/>
      <c r="B41" s="202"/>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8"/>
      <c r="U41" s="630" t="str">
        <f t="shared" si="4"/>
        <v/>
      </c>
      <c r="V41" s="630"/>
      <c r="W41" s="631"/>
      <c r="X41" s="631"/>
      <c r="Y41" s="631"/>
      <c r="Z41" s="631"/>
      <c r="AA41" s="631"/>
      <c r="AB41" s="631"/>
      <c r="AC41" s="631"/>
      <c r="AD41" s="631"/>
      <c r="AE41" s="631"/>
      <c r="AF41" s="631"/>
      <c r="AG41" s="631"/>
      <c r="AH41" s="631"/>
      <c r="AI41" s="631"/>
      <c r="AJ41" s="631"/>
      <c r="AK41" s="631"/>
      <c r="AL41" s="178"/>
      <c r="AM41" s="630" t="str">
        <f t="shared" si="0"/>
        <v/>
      </c>
      <c r="AN41" s="630"/>
      <c r="AO41" s="631"/>
      <c r="AP41" s="631"/>
      <c r="AQ41" s="631"/>
      <c r="AR41" s="631"/>
      <c r="AS41" s="631"/>
      <c r="AT41" s="631"/>
      <c r="AU41" s="631"/>
      <c r="AV41" s="631"/>
      <c r="AW41" s="631"/>
      <c r="AX41" s="631"/>
      <c r="AY41" s="631"/>
      <c r="AZ41" s="631"/>
      <c r="BA41" s="631"/>
      <c r="BB41" s="631"/>
      <c r="BC41" s="631"/>
      <c r="BD41" s="178"/>
      <c r="BE41" s="630" t="str">
        <f t="shared" si="1"/>
        <v/>
      </c>
      <c r="BF41" s="630"/>
      <c r="BG41" s="631"/>
      <c r="BH41" s="631"/>
      <c r="BI41" s="631"/>
      <c r="BJ41" s="631"/>
      <c r="BK41" s="631"/>
      <c r="BL41" s="631"/>
      <c r="BM41" s="631"/>
      <c r="BN41" s="631"/>
      <c r="BO41" s="631"/>
      <c r="BP41" s="631"/>
      <c r="BQ41" s="631"/>
      <c r="BR41" s="631"/>
      <c r="BS41" s="631"/>
      <c r="BT41" s="631"/>
      <c r="BU41" s="631"/>
      <c r="BV41" s="178"/>
      <c r="BW41" s="630" t="str">
        <f t="shared" si="2"/>
        <v/>
      </c>
      <c r="BX41" s="630"/>
      <c r="BY41" s="631" t="str">
        <f>IF('各会計、関係団体の財政状況及び健全化判断比率'!B75="","",'各会計、関係団体の財政状況及び健全化判断比率'!B75)</f>
        <v/>
      </c>
      <c r="BZ41" s="631"/>
      <c r="CA41" s="631"/>
      <c r="CB41" s="631"/>
      <c r="CC41" s="631"/>
      <c r="CD41" s="631"/>
      <c r="CE41" s="631"/>
      <c r="CF41" s="631"/>
      <c r="CG41" s="631"/>
      <c r="CH41" s="631"/>
      <c r="CI41" s="631"/>
      <c r="CJ41" s="631"/>
      <c r="CK41" s="631"/>
      <c r="CL41" s="631"/>
      <c r="CM41" s="631"/>
      <c r="CN41" s="178"/>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5"/>
    </row>
    <row r="42" spans="1:113" ht="32.25" customHeight="1" x14ac:dyDescent="0.2">
      <c r="B42" s="202"/>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8"/>
      <c r="U42" s="630" t="str">
        <f t="shared" si="4"/>
        <v/>
      </c>
      <c r="V42" s="630"/>
      <c r="W42" s="631"/>
      <c r="X42" s="631"/>
      <c r="Y42" s="631"/>
      <c r="Z42" s="631"/>
      <c r="AA42" s="631"/>
      <c r="AB42" s="631"/>
      <c r="AC42" s="631"/>
      <c r="AD42" s="631"/>
      <c r="AE42" s="631"/>
      <c r="AF42" s="631"/>
      <c r="AG42" s="631"/>
      <c r="AH42" s="631"/>
      <c r="AI42" s="631"/>
      <c r="AJ42" s="631"/>
      <c r="AK42" s="631"/>
      <c r="AL42" s="178"/>
      <c r="AM42" s="630" t="str">
        <f t="shared" si="0"/>
        <v/>
      </c>
      <c r="AN42" s="630"/>
      <c r="AO42" s="631"/>
      <c r="AP42" s="631"/>
      <c r="AQ42" s="631"/>
      <c r="AR42" s="631"/>
      <c r="AS42" s="631"/>
      <c r="AT42" s="631"/>
      <c r="AU42" s="631"/>
      <c r="AV42" s="631"/>
      <c r="AW42" s="631"/>
      <c r="AX42" s="631"/>
      <c r="AY42" s="631"/>
      <c r="AZ42" s="631"/>
      <c r="BA42" s="631"/>
      <c r="BB42" s="631"/>
      <c r="BC42" s="631"/>
      <c r="BD42" s="178"/>
      <c r="BE42" s="630" t="str">
        <f t="shared" si="1"/>
        <v/>
      </c>
      <c r="BF42" s="630"/>
      <c r="BG42" s="631"/>
      <c r="BH42" s="631"/>
      <c r="BI42" s="631"/>
      <c r="BJ42" s="631"/>
      <c r="BK42" s="631"/>
      <c r="BL42" s="631"/>
      <c r="BM42" s="631"/>
      <c r="BN42" s="631"/>
      <c r="BO42" s="631"/>
      <c r="BP42" s="631"/>
      <c r="BQ42" s="631"/>
      <c r="BR42" s="631"/>
      <c r="BS42" s="631"/>
      <c r="BT42" s="631"/>
      <c r="BU42" s="631"/>
      <c r="BV42" s="178"/>
      <c r="BW42" s="630" t="str">
        <f t="shared" si="2"/>
        <v/>
      </c>
      <c r="BX42" s="630"/>
      <c r="BY42" s="631" t="str">
        <f>IF('各会計、関係団体の財政状況及び健全化判断比率'!B76="","",'各会計、関係団体の財政状況及び健全化判断比率'!B76)</f>
        <v/>
      </c>
      <c r="BZ42" s="631"/>
      <c r="CA42" s="631"/>
      <c r="CB42" s="631"/>
      <c r="CC42" s="631"/>
      <c r="CD42" s="631"/>
      <c r="CE42" s="631"/>
      <c r="CF42" s="631"/>
      <c r="CG42" s="631"/>
      <c r="CH42" s="631"/>
      <c r="CI42" s="631"/>
      <c r="CJ42" s="631"/>
      <c r="CK42" s="631"/>
      <c r="CL42" s="631"/>
      <c r="CM42" s="631"/>
      <c r="CN42" s="178"/>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5"/>
    </row>
    <row r="43" spans="1:113" ht="32.25" customHeight="1" x14ac:dyDescent="0.2">
      <c r="B43" s="202"/>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8"/>
      <c r="U43" s="630" t="str">
        <f t="shared" si="4"/>
        <v/>
      </c>
      <c r="V43" s="630"/>
      <c r="W43" s="631"/>
      <c r="X43" s="631"/>
      <c r="Y43" s="631"/>
      <c r="Z43" s="631"/>
      <c r="AA43" s="631"/>
      <c r="AB43" s="631"/>
      <c r="AC43" s="631"/>
      <c r="AD43" s="631"/>
      <c r="AE43" s="631"/>
      <c r="AF43" s="631"/>
      <c r="AG43" s="631"/>
      <c r="AH43" s="631"/>
      <c r="AI43" s="631"/>
      <c r="AJ43" s="631"/>
      <c r="AK43" s="631"/>
      <c r="AL43" s="178"/>
      <c r="AM43" s="630" t="str">
        <f t="shared" si="0"/>
        <v/>
      </c>
      <c r="AN43" s="630"/>
      <c r="AO43" s="631"/>
      <c r="AP43" s="631"/>
      <c r="AQ43" s="631"/>
      <c r="AR43" s="631"/>
      <c r="AS43" s="631"/>
      <c r="AT43" s="631"/>
      <c r="AU43" s="631"/>
      <c r="AV43" s="631"/>
      <c r="AW43" s="631"/>
      <c r="AX43" s="631"/>
      <c r="AY43" s="631"/>
      <c r="AZ43" s="631"/>
      <c r="BA43" s="631"/>
      <c r="BB43" s="631"/>
      <c r="BC43" s="631"/>
      <c r="BD43" s="178"/>
      <c r="BE43" s="630" t="str">
        <f t="shared" si="1"/>
        <v/>
      </c>
      <c r="BF43" s="630"/>
      <c r="BG43" s="631"/>
      <c r="BH43" s="631"/>
      <c r="BI43" s="631"/>
      <c r="BJ43" s="631"/>
      <c r="BK43" s="631"/>
      <c r="BL43" s="631"/>
      <c r="BM43" s="631"/>
      <c r="BN43" s="631"/>
      <c r="BO43" s="631"/>
      <c r="BP43" s="631"/>
      <c r="BQ43" s="631"/>
      <c r="BR43" s="631"/>
      <c r="BS43" s="631"/>
      <c r="BT43" s="631"/>
      <c r="BU43" s="631"/>
      <c r="BV43" s="178"/>
      <c r="BW43" s="630" t="str">
        <f t="shared" si="2"/>
        <v/>
      </c>
      <c r="BX43" s="630"/>
      <c r="BY43" s="631" t="str">
        <f>IF('各会計、関係団体の財政状況及び健全化判断比率'!B77="","",'各会計、関係団体の財政状況及び健全化判断比率'!B77)</f>
        <v/>
      </c>
      <c r="BZ43" s="631"/>
      <c r="CA43" s="631"/>
      <c r="CB43" s="631"/>
      <c r="CC43" s="631"/>
      <c r="CD43" s="631"/>
      <c r="CE43" s="631"/>
      <c r="CF43" s="631"/>
      <c r="CG43" s="631"/>
      <c r="CH43" s="631"/>
      <c r="CI43" s="631"/>
      <c r="CJ43" s="631"/>
      <c r="CK43" s="631"/>
      <c r="CL43" s="631"/>
      <c r="CM43" s="631"/>
      <c r="CN43" s="178"/>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633" t="s">
        <v>206</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2">
      <c r="E47" s="633" t="s">
        <v>207</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2">
      <c r="E48" s="633" t="s">
        <v>208</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2">
      <c r="E49" s="634" t="s">
        <v>209</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2">
      <c r="E50" s="633" t="s">
        <v>210</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2">
      <c r="E51" s="633" t="s">
        <v>211</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2">
      <c r="E52" s="633" t="s">
        <v>212</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2">
      <c r="E53" s="177" t="s">
        <v>579</v>
      </c>
    </row>
    <row r="54" spans="5:113" x14ac:dyDescent="0.2"/>
    <row r="55" spans="5:113" x14ac:dyDescent="0.2"/>
    <row r="56" spans="5:113" x14ac:dyDescent="0.2"/>
  </sheetData>
  <sheetProtection algorithmName="SHA-512" hashValue="ldAWYbjC5n4nx6DLJzV2R3YZE99gWWjtxEXHQEJZ8pKneHrb8sIlW79LLcl1xkKaVI/PZEK9wOI7dguW/6rPXA==" saltValue="hzKBK1uNAw2T2R5JRfvTg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2">
      <c r="A34" s="22"/>
      <c r="B34" s="31"/>
      <c r="C34" s="1186" t="s">
        <v>550</v>
      </c>
      <c r="D34" s="1186"/>
      <c r="E34" s="1187"/>
      <c r="F34" s="32">
        <v>4.9400000000000004</v>
      </c>
      <c r="G34" s="33">
        <v>4.76</v>
      </c>
      <c r="H34" s="33">
        <v>4.1399999999999997</v>
      </c>
      <c r="I34" s="33">
        <v>4.5199999999999996</v>
      </c>
      <c r="J34" s="34">
        <v>4.29</v>
      </c>
      <c r="K34" s="22"/>
      <c r="L34" s="22"/>
      <c r="M34" s="22"/>
      <c r="N34" s="22"/>
      <c r="O34" s="22"/>
      <c r="P34" s="22"/>
    </row>
    <row r="35" spans="1:16" ht="39" customHeight="1" x14ac:dyDescent="0.2">
      <c r="A35" s="22"/>
      <c r="B35" s="35"/>
      <c r="C35" s="1180" t="s">
        <v>551</v>
      </c>
      <c r="D35" s="1181"/>
      <c r="E35" s="1182"/>
      <c r="F35" s="36">
        <v>0.49</v>
      </c>
      <c r="G35" s="37">
        <v>2.29</v>
      </c>
      <c r="H35" s="37">
        <v>2.15</v>
      </c>
      <c r="I35" s="37">
        <v>0.65</v>
      </c>
      <c r="J35" s="38">
        <v>2.73</v>
      </c>
      <c r="K35" s="22"/>
      <c r="L35" s="22"/>
      <c r="M35" s="22"/>
      <c r="N35" s="22"/>
      <c r="O35" s="22"/>
      <c r="P35" s="22"/>
    </row>
    <row r="36" spans="1:16" ht="39" customHeight="1" x14ac:dyDescent="0.2">
      <c r="A36" s="22"/>
      <c r="B36" s="35"/>
      <c r="C36" s="1180" t="s">
        <v>552</v>
      </c>
      <c r="D36" s="1181"/>
      <c r="E36" s="1182"/>
      <c r="F36" s="36">
        <v>1.06</v>
      </c>
      <c r="G36" s="37">
        <v>0.8</v>
      </c>
      <c r="H36" s="37">
        <v>0.14000000000000001</v>
      </c>
      <c r="I36" s="37">
        <v>0.39</v>
      </c>
      <c r="J36" s="38">
        <v>1.31</v>
      </c>
      <c r="K36" s="22"/>
      <c r="L36" s="22"/>
      <c r="M36" s="22"/>
      <c r="N36" s="22"/>
      <c r="O36" s="22"/>
      <c r="P36" s="22"/>
    </row>
    <row r="37" spans="1:16" ht="39" customHeight="1" x14ac:dyDescent="0.2">
      <c r="A37" s="22"/>
      <c r="B37" s="35"/>
      <c r="C37" s="1180" t="s">
        <v>553</v>
      </c>
      <c r="D37" s="1181"/>
      <c r="E37" s="1182"/>
      <c r="F37" s="36">
        <v>0.04</v>
      </c>
      <c r="G37" s="37">
        <v>0.04</v>
      </c>
      <c r="H37" s="37">
        <v>7.0000000000000007E-2</v>
      </c>
      <c r="I37" s="37">
        <v>0.37</v>
      </c>
      <c r="J37" s="38">
        <v>0.4</v>
      </c>
      <c r="K37" s="22"/>
      <c r="L37" s="22"/>
      <c r="M37" s="22"/>
      <c r="N37" s="22"/>
      <c r="O37" s="22"/>
      <c r="P37" s="22"/>
    </row>
    <row r="38" spans="1:16" ht="39" customHeight="1" x14ac:dyDescent="0.2">
      <c r="A38" s="22"/>
      <c r="B38" s="35"/>
      <c r="C38" s="1180" t="s">
        <v>554</v>
      </c>
      <c r="D38" s="1181"/>
      <c r="E38" s="1182"/>
      <c r="F38" s="36">
        <v>0</v>
      </c>
      <c r="G38" s="37">
        <v>0</v>
      </c>
      <c r="H38" s="37">
        <v>0</v>
      </c>
      <c r="I38" s="37">
        <v>0</v>
      </c>
      <c r="J38" s="38">
        <v>0.14000000000000001</v>
      </c>
      <c r="K38" s="22"/>
      <c r="L38" s="22"/>
      <c r="M38" s="22"/>
      <c r="N38" s="22"/>
      <c r="O38" s="22"/>
      <c r="P38" s="22"/>
    </row>
    <row r="39" spans="1:16" ht="39" customHeight="1" x14ac:dyDescent="0.2">
      <c r="A39" s="22"/>
      <c r="B39" s="35"/>
      <c r="C39" s="1180" t="s">
        <v>555</v>
      </c>
      <c r="D39" s="1181"/>
      <c r="E39" s="1182"/>
      <c r="F39" s="36">
        <v>0.03</v>
      </c>
      <c r="G39" s="37">
        <v>0.08</v>
      </c>
      <c r="H39" s="37">
        <v>0.04</v>
      </c>
      <c r="I39" s="37">
        <v>0.04</v>
      </c>
      <c r="J39" s="38">
        <v>0.05</v>
      </c>
      <c r="K39" s="22"/>
      <c r="L39" s="22"/>
      <c r="M39" s="22"/>
      <c r="N39" s="22"/>
      <c r="O39" s="22"/>
      <c r="P39" s="22"/>
    </row>
    <row r="40" spans="1:16" ht="39" customHeight="1" x14ac:dyDescent="0.2">
      <c r="A40" s="22"/>
      <c r="B40" s="35"/>
      <c r="C40" s="1180"/>
      <c r="D40" s="1181"/>
      <c r="E40" s="1182"/>
      <c r="F40" s="36"/>
      <c r="G40" s="37"/>
      <c r="H40" s="37"/>
      <c r="I40" s="37"/>
      <c r="J40" s="38"/>
      <c r="K40" s="22"/>
      <c r="L40" s="22"/>
      <c r="M40" s="22"/>
      <c r="N40" s="22"/>
      <c r="O40" s="22"/>
      <c r="P40" s="22"/>
    </row>
    <row r="41" spans="1:16" ht="39" customHeight="1" x14ac:dyDescent="0.2">
      <c r="A41" s="22"/>
      <c r="B41" s="35"/>
      <c r="C41" s="1180"/>
      <c r="D41" s="1181"/>
      <c r="E41" s="1182"/>
      <c r="F41" s="36"/>
      <c r="G41" s="37"/>
      <c r="H41" s="37"/>
      <c r="I41" s="37"/>
      <c r="J41" s="38"/>
      <c r="K41" s="22"/>
      <c r="L41" s="22"/>
      <c r="M41" s="22"/>
      <c r="N41" s="22"/>
      <c r="O41" s="22"/>
      <c r="P41" s="22"/>
    </row>
    <row r="42" spans="1:16" ht="39" customHeight="1" x14ac:dyDescent="0.2">
      <c r="A42" s="22"/>
      <c r="B42" s="39"/>
      <c r="C42" s="1180" t="s">
        <v>556</v>
      </c>
      <c r="D42" s="1181"/>
      <c r="E42" s="1182"/>
      <c r="F42" s="36" t="s">
        <v>503</v>
      </c>
      <c r="G42" s="37" t="s">
        <v>503</v>
      </c>
      <c r="H42" s="37" t="s">
        <v>503</v>
      </c>
      <c r="I42" s="37" t="s">
        <v>503</v>
      </c>
      <c r="J42" s="38" t="s">
        <v>503</v>
      </c>
      <c r="K42" s="22"/>
      <c r="L42" s="22"/>
      <c r="M42" s="22"/>
      <c r="N42" s="22"/>
      <c r="O42" s="22"/>
      <c r="P42" s="22"/>
    </row>
    <row r="43" spans="1:16" ht="39" customHeight="1" thickBot="1" x14ac:dyDescent="0.25">
      <c r="A43" s="22"/>
      <c r="B43" s="40"/>
      <c r="C43" s="1183" t="s">
        <v>557</v>
      </c>
      <c r="D43" s="1184"/>
      <c r="E43" s="1185"/>
      <c r="F43" s="41">
        <v>5.74</v>
      </c>
      <c r="G43" s="42">
        <v>4.22</v>
      </c>
      <c r="H43" s="42" t="s">
        <v>503</v>
      </c>
      <c r="I43" s="42" t="s">
        <v>503</v>
      </c>
      <c r="J43" s="43" t="s">
        <v>503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Ha2XarHjnB3lJfhFRc+Rl7Nv4bmmJkGtUfKskgKRhbxfsnhyaZ19mSm3YMwxsWC2UDQG/P6GXvt6dVEVIWy8wA==" saltValue="dDwDRAeOYjeFrNWLPn5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2">
      <c r="A45" s="48"/>
      <c r="B45" s="1188" t="s">
        <v>11</v>
      </c>
      <c r="C45" s="1189"/>
      <c r="D45" s="58"/>
      <c r="E45" s="1194" t="s">
        <v>12</v>
      </c>
      <c r="F45" s="1194"/>
      <c r="G45" s="1194"/>
      <c r="H45" s="1194"/>
      <c r="I45" s="1194"/>
      <c r="J45" s="1195"/>
      <c r="K45" s="59">
        <v>626</v>
      </c>
      <c r="L45" s="60">
        <v>634</v>
      </c>
      <c r="M45" s="60">
        <v>660</v>
      </c>
      <c r="N45" s="60">
        <v>639</v>
      </c>
      <c r="O45" s="61">
        <v>685</v>
      </c>
      <c r="P45" s="48"/>
      <c r="Q45" s="48"/>
      <c r="R45" s="48"/>
      <c r="S45" s="48"/>
      <c r="T45" s="48"/>
      <c r="U45" s="48"/>
    </row>
    <row r="46" spans="1:21" ht="30.75" customHeight="1" x14ac:dyDescent="0.2">
      <c r="A46" s="48"/>
      <c r="B46" s="1190"/>
      <c r="C46" s="1191"/>
      <c r="D46" s="62"/>
      <c r="E46" s="1196" t="s">
        <v>13</v>
      </c>
      <c r="F46" s="1196"/>
      <c r="G46" s="1196"/>
      <c r="H46" s="1196"/>
      <c r="I46" s="1196"/>
      <c r="J46" s="1197"/>
      <c r="K46" s="63" t="s">
        <v>503</v>
      </c>
      <c r="L46" s="64" t="s">
        <v>503</v>
      </c>
      <c r="M46" s="64" t="s">
        <v>503</v>
      </c>
      <c r="N46" s="64" t="s">
        <v>503</v>
      </c>
      <c r="O46" s="65" t="s">
        <v>503</v>
      </c>
      <c r="P46" s="48"/>
      <c r="Q46" s="48"/>
      <c r="R46" s="48"/>
      <c r="S46" s="48"/>
      <c r="T46" s="48"/>
      <c r="U46" s="48"/>
    </row>
    <row r="47" spans="1:21" ht="30.75" customHeight="1" x14ac:dyDescent="0.2">
      <c r="A47" s="48"/>
      <c r="B47" s="1190"/>
      <c r="C47" s="1191"/>
      <c r="D47" s="62"/>
      <c r="E47" s="1196" t="s">
        <v>14</v>
      </c>
      <c r="F47" s="1196"/>
      <c r="G47" s="1196"/>
      <c r="H47" s="1196"/>
      <c r="I47" s="1196"/>
      <c r="J47" s="1197"/>
      <c r="K47" s="63" t="s">
        <v>503</v>
      </c>
      <c r="L47" s="64" t="s">
        <v>503</v>
      </c>
      <c r="M47" s="64" t="s">
        <v>503</v>
      </c>
      <c r="N47" s="64" t="s">
        <v>503</v>
      </c>
      <c r="O47" s="65" t="s">
        <v>503</v>
      </c>
      <c r="P47" s="48"/>
      <c r="Q47" s="48"/>
      <c r="R47" s="48"/>
      <c r="S47" s="48"/>
      <c r="T47" s="48"/>
      <c r="U47" s="48"/>
    </row>
    <row r="48" spans="1:21" ht="30.75" customHeight="1" x14ac:dyDescent="0.2">
      <c r="A48" s="48"/>
      <c r="B48" s="1190"/>
      <c r="C48" s="1191"/>
      <c r="D48" s="62"/>
      <c r="E48" s="1196" t="s">
        <v>15</v>
      </c>
      <c r="F48" s="1196"/>
      <c r="G48" s="1196"/>
      <c r="H48" s="1196"/>
      <c r="I48" s="1196"/>
      <c r="J48" s="1197"/>
      <c r="K48" s="63">
        <v>77</v>
      </c>
      <c r="L48" s="64">
        <v>82</v>
      </c>
      <c r="M48" s="64">
        <v>78</v>
      </c>
      <c r="N48" s="64">
        <v>73</v>
      </c>
      <c r="O48" s="65">
        <v>73</v>
      </c>
      <c r="P48" s="48"/>
      <c r="Q48" s="48"/>
      <c r="R48" s="48"/>
      <c r="S48" s="48"/>
      <c r="T48" s="48"/>
      <c r="U48" s="48"/>
    </row>
    <row r="49" spans="1:21" ht="30.75" customHeight="1" x14ac:dyDescent="0.2">
      <c r="A49" s="48"/>
      <c r="B49" s="1190"/>
      <c r="C49" s="1191"/>
      <c r="D49" s="62"/>
      <c r="E49" s="1196" t="s">
        <v>16</v>
      </c>
      <c r="F49" s="1196"/>
      <c r="G49" s="1196"/>
      <c r="H49" s="1196"/>
      <c r="I49" s="1196"/>
      <c r="J49" s="1197"/>
      <c r="K49" s="63">
        <v>124</v>
      </c>
      <c r="L49" s="64">
        <v>92</v>
      </c>
      <c r="M49" s="64">
        <v>93</v>
      </c>
      <c r="N49" s="64">
        <v>95</v>
      </c>
      <c r="O49" s="65">
        <v>101</v>
      </c>
      <c r="P49" s="48"/>
      <c r="Q49" s="48"/>
      <c r="R49" s="48"/>
      <c r="S49" s="48"/>
      <c r="T49" s="48"/>
      <c r="U49" s="48"/>
    </row>
    <row r="50" spans="1:21" ht="30.75" customHeight="1" x14ac:dyDescent="0.2">
      <c r="A50" s="48"/>
      <c r="B50" s="1190"/>
      <c r="C50" s="1191"/>
      <c r="D50" s="62"/>
      <c r="E50" s="1196" t="s">
        <v>17</v>
      </c>
      <c r="F50" s="1196"/>
      <c r="G50" s="1196"/>
      <c r="H50" s="1196"/>
      <c r="I50" s="1196"/>
      <c r="J50" s="1197"/>
      <c r="K50" s="63" t="s">
        <v>503</v>
      </c>
      <c r="L50" s="64" t="s">
        <v>503</v>
      </c>
      <c r="M50" s="64" t="s">
        <v>503</v>
      </c>
      <c r="N50" s="64" t="s">
        <v>503</v>
      </c>
      <c r="O50" s="65" t="s">
        <v>503</v>
      </c>
      <c r="P50" s="48"/>
      <c r="Q50" s="48"/>
      <c r="R50" s="48"/>
      <c r="S50" s="48"/>
      <c r="T50" s="48"/>
      <c r="U50" s="48"/>
    </row>
    <row r="51" spans="1:21" ht="30.75" customHeight="1" x14ac:dyDescent="0.2">
      <c r="A51" s="48"/>
      <c r="B51" s="1192"/>
      <c r="C51" s="1193"/>
      <c r="D51" s="66"/>
      <c r="E51" s="1196" t="s">
        <v>18</v>
      </c>
      <c r="F51" s="1196"/>
      <c r="G51" s="1196"/>
      <c r="H51" s="1196"/>
      <c r="I51" s="1196"/>
      <c r="J51" s="1197"/>
      <c r="K51" s="63" t="s">
        <v>503</v>
      </c>
      <c r="L51" s="64" t="s">
        <v>503</v>
      </c>
      <c r="M51" s="64" t="s">
        <v>503</v>
      </c>
      <c r="N51" s="64" t="s">
        <v>503</v>
      </c>
      <c r="O51" s="65" t="s">
        <v>503</v>
      </c>
      <c r="P51" s="48"/>
      <c r="Q51" s="48"/>
      <c r="R51" s="48"/>
      <c r="S51" s="48"/>
      <c r="T51" s="48"/>
      <c r="U51" s="48"/>
    </row>
    <row r="52" spans="1:21" ht="30.75" customHeight="1" x14ac:dyDescent="0.2">
      <c r="A52" s="48"/>
      <c r="B52" s="1198" t="s">
        <v>19</v>
      </c>
      <c r="C52" s="1199"/>
      <c r="D52" s="66"/>
      <c r="E52" s="1196" t="s">
        <v>20</v>
      </c>
      <c r="F52" s="1196"/>
      <c r="G52" s="1196"/>
      <c r="H52" s="1196"/>
      <c r="I52" s="1196"/>
      <c r="J52" s="1197"/>
      <c r="K52" s="63">
        <v>536</v>
      </c>
      <c r="L52" s="64">
        <v>569</v>
      </c>
      <c r="M52" s="64">
        <v>585</v>
      </c>
      <c r="N52" s="64">
        <v>562</v>
      </c>
      <c r="O52" s="65">
        <v>587</v>
      </c>
      <c r="P52" s="48"/>
      <c r="Q52" s="48"/>
      <c r="R52" s="48"/>
      <c r="S52" s="48"/>
      <c r="T52" s="48"/>
      <c r="U52" s="48"/>
    </row>
    <row r="53" spans="1:21" ht="30.75" customHeight="1" thickBot="1" x14ac:dyDescent="0.25">
      <c r="A53" s="48"/>
      <c r="B53" s="1200" t="s">
        <v>21</v>
      </c>
      <c r="C53" s="1201"/>
      <c r="D53" s="67"/>
      <c r="E53" s="1202" t="s">
        <v>22</v>
      </c>
      <c r="F53" s="1202"/>
      <c r="G53" s="1202"/>
      <c r="H53" s="1202"/>
      <c r="I53" s="1202"/>
      <c r="J53" s="1203"/>
      <c r="K53" s="68">
        <v>291</v>
      </c>
      <c r="L53" s="69">
        <v>239</v>
      </c>
      <c r="M53" s="69">
        <v>246</v>
      </c>
      <c r="N53" s="69">
        <v>245</v>
      </c>
      <c r="O53" s="70">
        <v>272</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3">
      <c r="A56" s="48"/>
      <c r="B56" s="76"/>
      <c r="C56" s="77"/>
      <c r="D56" s="77"/>
      <c r="E56" s="78"/>
      <c r="F56" s="78"/>
      <c r="G56" s="78"/>
      <c r="H56" s="78"/>
      <c r="I56" s="78"/>
      <c r="J56" s="79" t="s">
        <v>2</v>
      </c>
      <c r="K56" s="80" t="s">
        <v>558</v>
      </c>
      <c r="L56" s="81" t="s">
        <v>559</v>
      </c>
      <c r="M56" s="81" t="s">
        <v>560</v>
      </c>
      <c r="N56" s="81" t="s">
        <v>561</v>
      </c>
      <c r="O56" s="82" t="s">
        <v>562</v>
      </c>
      <c r="P56" s="48"/>
      <c r="Q56" s="48"/>
      <c r="R56" s="48"/>
      <c r="S56" s="48"/>
      <c r="T56" s="48"/>
      <c r="U56" s="48"/>
    </row>
    <row r="57" spans="1:21" ht="31.5" customHeight="1" x14ac:dyDescent="0.2">
      <c r="B57" s="1204" t="s">
        <v>26</v>
      </c>
      <c r="C57" s="1205"/>
      <c r="D57" s="1208" t="s">
        <v>27</v>
      </c>
      <c r="E57" s="1209"/>
      <c r="F57" s="1209"/>
      <c r="G57" s="1209"/>
      <c r="H57" s="1209"/>
      <c r="I57" s="1209"/>
      <c r="J57" s="1210"/>
      <c r="K57" s="83"/>
      <c r="L57" s="84"/>
      <c r="M57" s="84"/>
      <c r="N57" s="84"/>
      <c r="O57" s="85"/>
    </row>
    <row r="58" spans="1:21" ht="31.5" customHeight="1" thickBot="1" x14ac:dyDescent="0.25">
      <c r="B58" s="1206"/>
      <c r="C58" s="1207"/>
      <c r="D58" s="1211" t="s">
        <v>28</v>
      </c>
      <c r="E58" s="1212"/>
      <c r="F58" s="1212"/>
      <c r="G58" s="1212"/>
      <c r="H58" s="1212"/>
      <c r="I58" s="1212"/>
      <c r="J58" s="1213"/>
      <c r="K58" s="86"/>
      <c r="L58" s="87"/>
      <c r="M58" s="87"/>
      <c r="N58" s="87"/>
      <c r="O58" s="88"/>
    </row>
    <row r="59" spans="1:21" ht="24" customHeight="1" x14ac:dyDescent="0.2">
      <c r="B59" s="89"/>
      <c r="C59" s="89"/>
      <c r="D59" s="90" t="s">
        <v>29</v>
      </c>
      <c r="E59" s="91"/>
      <c r="F59" s="91"/>
      <c r="G59" s="91"/>
      <c r="H59" s="91"/>
      <c r="I59" s="91"/>
      <c r="J59" s="91"/>
      <c r="K59" s="91"/>
      <c r="L59" s="91"/>
      <c r="M59" s="91"/>
      <c r="N59" s="91"/>
      <c r="O59" s="91"/>
    </row>
    <row r="60" spans="1:21" ht="24" customHeight="1" x14ac:dyDescent="0.2">
      <c r="B60" s="92"/>
      <c r="C60" s="92"/>
      <c r="D60" s="90" t="s">
        <v>30</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Cjyj6OBAn4kUm6Gx8I14zdmnnyAL2+IKAvdnfJCU1Q8qdcww8WbQwd5o1ix7E5nSLE7G+VYSaw3znAqn0GbBQ==" saltValue="gELQ11CwraEFzgatUDTsg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544</v>
      </c>
      <c r="J40" s="100" t="s">
        <v>545</v>
      </c>
      <c r="K40" s="100" t="s">
        <v>546</v>
      </c>
      <c r="L40" s="100" t="s">
        <v>547</v>
      </c>
      <c r="M40" s="101" t="s">
        <v>548</v>
      </c>
    </row>
    <row r="41" spans="2:13" ht="27.75" customHeight="1" x14ac:dyDescent="0.2">
      <c r="B41" s="1214" t="s">
        <v>31</v>
      </c>
      <c r="C41" s="1215"/>
      <c r="D41" s="102"/>
      <c r="E41" s="1220" t="s">
        <v>32</v>
      </c>
      <c r="F41" s="1220"/>
      <c r="G41" s="1220"/>
      <c r="H41" s="1221"/>
      <c r="I41" s="346">
        <v>5523</v>
      </c>
      <c r="J41" s="347">
        <v>5465</v>
      </c>
      <c r="K41" s="347">
        <v>5339</v>
      </c>
      <c r="L41" s="347">
        <v>5377</v>
      </c>
      <c r="M41" s="348">
        <v>5108</v>
      </c>
    </row>
    <row r="42" spans="2:13" ht="27.75" customHeight="1" x14ac:dyDescent="0.2">
      <c r="B42" s="1216"/>
      <c r="C42" s="1217"/>
      <c r="D42" s="103"/>
      <c r="E42" s="1222" t="s">
        <v>33</v>
      </c>
      <c r="F42" s="1222"/>
      <c r="G42" s="1222"/>
      <c r="H42" s="1223"/>
      <c r="I42" s="349" t="s">
        <v>503</v>
      </c>
      <c r="J42" s="350" t="s">
        <v>503</v>
      </c>
      <c r="K42" s="350" t="s">
        <v>503</v>
      </c>
      <c r="L42" s="350" t="s">
        <v>503</v>
      </c>
      <c r="M42" s="351" t="s">
        <v>503</v>
      </c>
    </row>
    <row r="43" spans="2:13" ht="27.75" customHeight="1" x14ac:dyDescent="0.2">
      <c r="B43" s="1216"/>
      <c r="C43" s="1217"/>
      <c r="D43" s="103"/>
      <c r="E43" s="1222" t="s">
        <v>34</v>
      </c>
      <c r="F43" s="1222"/>
      <c r="G43" s="1222"/>
      <c r="H43" s="1223"/>
      <c r="I43" s="349">
        <v>641</v>
      </c>
      <c r="J43" s="350">
        <v>592</v>
      </c>
      <c r="K43" s="350">
        <v>549</v>
      </c>
      <c r="L43" s="350">
        <v>515</v>
      </c>
      <c r="M43" s="351">
        <v>464</v>
      </c>
    </row>
    <row r="44" spans="2:13" ht="27.75" customHeight="1" x14ac:dyDescent="0.2">
      <c r="B44" s="1216"/>
      <c r="C44" s="1217"/>
      <c r="D44" s="103"/>
      <c r="E44" s="1222" t="s">
        <v>35</v>
      </c>
      <c r="F44" s="1222"/>
      <c r="G44" s="1222"/>
      <c r="H44" s="1223"/>
      <c r="I44" s="349">
        <v>755</v>
      </c>
      <c r="J44" s="350">
        <v>701</v>
      </c>
      <c r="K44" s="350">
        <v>676</v>
      </c>
      <c r="L44" s="350">
        <v>602</v>
      </c>
      <c r="M44" s="351">
        <v>543</v>
      </c>
    </row>
    <row r="45" spans="2:13" ht="27.75" customHeight="1" x14ac:dyDescent="0.2">
      <c r="B45" s="1216"/>
      <c r="C45" s="1217"/>
      <c r="D45" s="103"/>
      <c r="E45" s="1222" t="s">
        <v>36</v>
      </c>
      <c r="F45" s="1222"/>
      <c r="G45" s="1222"/>
      <c r="H45" s="1223"/>
      <c r="I45" s="349">
        <v>1554</v>
      </c>
      <c r="J45" s="350">
        <v>1466</v>
      </c>
      <c r="K45" s="350">
        <v>1443</v>
      </c>
      <c r="L45" s="350">
        <v>1414</v>
      </c>
      <c r="M45" s="351">
        <v>1474</v>
      </c>
    </row>
    <row r="46" spans="2:13" ht="27.75" customHeight="1" x14ac:dyDescent="0.2">
      <c r="B46" s="1216"/>
      <c r="C46" s="1217"/>
      <c r="D46" s="104"/>
      <c r="E46" s="1222" t="s">
        <v>37</v>
      </c>
      <c r="F46" s="1222"/>
      <c r="G46" s="1222"/>
      <c r="H46" s="1223"/>
      <c r="I46" s="349">
        <v>70</v>
      </c>
      <c r="J46" s="350">
        <v>37</v>
      </c>
      <c r="K46" s="350">
        <v>34</v>
      </c>
      <c r="L46" s="350">
        <v>27</v>
      </c>
      <c r="M46" s="351">
        <v>24</v>
      </c>
    </row>
    <row r="47" spans="2:13" ht="27.75" customHeight="1" x14ac:dyDescent="0.2">
      <c r="B47" s="1216"/>
      <c r="C47" s="1217"/>
      <c r="D47" s="105"/>
      <c r="E47" s="1224" t="s">
        <v>38</v>
      </c>
      <c r="F47" s="1225"/>
      <c r="G47" s="1225"/>
      <c r="H47" s="1226"/>
      <c r="I47" s="349" t="s">
        <v>503</v>
      </c>
      <c r="J47" s="350" t="s">
        <v>503</v>
      </c>
      <c r="K47" s="350" t="s">
        <v>503</v>
      </c>
      <c r="L47" s="350" t="s">
        <v>503</v>
      </c>
      <c r="M47" s="351" t="s">
        <v>503</v>
      </c>
    </row>
    <row r="48" spans="2:13" ht="27.75" customHeight="1" x14ac:dyDescent="0.2">
      <c r="B48" s="1216"/>
      <c r="C48" s="1217"/>
      <c r="D48" s="103"/>
      <c r="E48" s="1222" t="s">
        <v>39</v>
      </c>
      <c r="F48" s="1222"/>
      <c r="G48" s="1222"/>
      <c r="H48" s="1223"/>
      <c r="I48" s="349" t="s">
        <v>503</v>
      </c>
      <c r="J48" s="350" t="s">
        <v>503</v>
      </c>
      <c r="K48" s="350" t="s">
        <v>503</v>
      </c>
      <c r="L48" s="350" t="s">
        <v>503</v>
      </c>
      <c r="M48" s="351" t="s">
        <v>503</v>
      </c>
    </row>
    <row r="49" spans="2:13" ht="27.75" customHeight="1" x14ac:dyDescent="0.2">
      <c r="B49" s="1218"/>
      <c r="C49" s="1219"/>
      <c r="D49" s="103"/>
      <c r="E49" s="1222" t="s">
        <v>40</v>
      </c>
      <c r="F49" s="1222"/>
      <c r="G49" s="1222"/>
      <c r="H49" s="1223"/>
      <c r="I49" s="349" t="s">
        <v>503</v>
      </c>
      <c r="J49" s="350" t="s">
        <v>503</v>
      </c>
      <c r="K49" s="350" t="s">
        <v>503</v>
      </c>
      <c r="L49" s="350" t="s">
        <v>503</v>
      </c>
      <c r="M49" s="351" t="s">
        <v>503</v>
      </c>
    </row>
    <row r="50" spans="2:13" ht="27.75" customHeight="1" x14ac:dyDescent="0.2">
      <c r="B50" s="1227" t="s">
        <v>41</v>
      </c>
      <c r="C50" s="1228"/>
      <c r="D50" s="106"/>
      <c r="E50" s="1222" t="s">
        <v>42</v>
      </c>
      <c r="F50" s="1222"/>
      <c r="G50" s="1222"/>
      <c r="H50" s="1223"/>
      <c r="I50" s="349">
        <v>1628</v>
      </c>
      <c r="J50" s="350">
        <v>1684</v>
      </c>
      <c r="K50" s="350">
        <v>2093</v>
      </c>
      <c r="L50" s="350">
        <v>2334</v>
      </c>
      <c r="M50" s="351">
        <v>2721</v>
      </c>
    </row>
    <row r="51" spans="2:13" ht="27.75" customHeight="1" x14ac:dyDescent="0.2">
      <c r="B51" s="1216"/>
      <c r="C51" s="1217"/>
      <c r="D51" s="103"/>
      <c r="E51" s="1222" t="s">
        <v>43</v>
      </c>
      <c r="F51" s="1222"/>
      <c r="G51" s="1222"/>
      <c r="H51" s="1223"/>
      <c r="I51" s="349">
        <v>7</v>
      </c>
      <c r="J51" s="350">
        <v>5</v>
      </c>
      <c r="K51" s="350">
        <v>2</v>
      </c>
      <c r="L51" s="350">
        <v>1</v>
      </c>
      <c r="M51" s="351" t="s">
        <v>503</v>
      </c>
    </row>
    <row r="52" spans="2:13" ht="27.75" customHeight="1" x14ac:dyDescent="0.2">
      <c r="B52" s="1218"/>
      <c r="C52" s="1219"/>
      <c r="D52" s="103"/>
      <c r="E52" s="1222" t="s">
        <v>44</v>
      </c>
      <c r="F52" s="1222"/>
      <c r="G52" s="1222"/>
      <c r="H52" s="1223"/>
      <c r="I52" s="349">
        <v>5074</v>
      </c>
      <c r="J52" s="350">
        <v>5127</v>
      </c>
      <c r="K52" s="350">
        <v>4840</v>
      </c>
      <c r="L52" s="350">
        <v>4834</v>
      </c>
      <c r="M52" s="351">
        <v>4560</v>
      </c>
    </row>
    <row r="53" spans="2:13" ht="27.75" customHeight="1" thickBot="1" x14ac:dyDescent="0.25">
      <c r="B53" s="1229" t="s">
        <v>45</v>
      </c>
      <c r="C53" s="1230"/>
      <c r="D53" s="107"/>
      <c r="E53" s="1231" t="s">
        <v>46</v>
      </c>
      <c r="F53" s="1231"/>
      <c r="G53" s="1231"/>
      <c r="H53" s="1232"/>
      <c r="I53" s="352">
        <v>1832</v>
      </c>
      <c r="J53" s="353">
        <v>1446</v>
      </c>
      <c r="K53" s="353">
        <v>1105</v>
      </c>
      <c r="L53" s="353">
        <v>767</v>
      </c>
      <c r="M53" s="354">
        <v>332</v>
      </c>
    </row>
    <row r="54" spans="2:13" ht="27.75" customHeight="1" x14ac:dyDescent="0.25">
      <c r="B54" s="108" t="s">
        <v>47</v>
      </c>
      <c r="C54" s="109"/>
      <c r="D54" s="109"/>
      <c r="E54" s="110"/>
      <c r="F54" s="110"/>
      <c r="G54" s="110"/>
      <c r="H54" s="110"/>
      <c r="I54" s="111"/>
      <c r="J54" s="111"/>
      <c r="K54" s="111"/>
      <c r="L54" s="111"/>
      <c r="M54" s="111"/>
    </row>
    <row r="55" spans="2:13" ht="13" x14ac:dyDescent="0.2"/>
  </sheetData>
  <sheetProtection algorithmName="SHA-512" hashValue="NP0hc534EuAvzmzL5lNseKeonsPbUnrwweVa0VnEEqTg9z9Gn6p0YpqHqHkuV1VxJrudz3dvE2A+z5px8H7Pog==" saltValue="57ROLZ8J/E6thCMIwPGJ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48</v>
      </c>
    </row>
    <row r="54" spans="2:8" ht="29.25" customHeight="1" thickBot="1" x14ac:dyDescent="0.35">
      <c r="B54" s="113" t="s">
        <v>1</v>
      </c>
      <c r="C54" s="114"/>
      <c r="D54" s="114"/>
      <c r="E54" s="115" t="s">
        <v>2</v>
      </c>
      <c r="F54" s="116" t="s">
        <v>546</v>
      </c>
      <c r="G54" s="116" t="s">
        <v>547</v>
      </c>
      <c r="H54" s="117" t="s">
        <v>548</v>
      </c>
    </row>
    <row r="55" spans="2:8" ht="52.5" customHeight="1" x14ac:dyDescent="0.2">
      <c r="B55" s="118"/>
      <c r="C55" s="1241" t="s">
        <v>49</v>
      </c>
      <c r="D55" s="1241"/>
      <c r="E55" s="1242"/>
      <c r="F55" s="119">
        <v>1182</v>
      </c>
      <c r="G55" s="119">
        <v>1409</v>
      </c>
      <c r="H55" s="120">
        <v>1715</v>
      </c>
    </row>
    <row r="56" spans="2:8" ht="52.5" customHeight="1" x14ac:dyDescent="0.2">
      <c r="B56" s="121"/>
      <c r="C56" s="1243" t="s">
        <v>50</v>
      </c>
      <c r="D56" s="1243"/>
      <c r="E56" s="1244"/>
      <c r="F56" s="122">
        <v>15</v>
      </c>
      <c r="G56" s="122">
        <v>15</v>
      </c>
      <c r="H56" s="123">
        <v>53</v>
      </c>
    </row>
    <row r="57" spans="2:8" ht="53.25" customHeight="1" x14ac:dyDescent="0.2">
      <c r="B57" s="121"/>
      <c r="C57" s="1245" t="s">
        <v>51</v>
      </c>
      <c r="D57" s="1245"/>
      <c r="E57" s="1246"/>
      <c r="F57" s="124">
        <v>605</v>
      </c>
      <c r="G57" s="124">
        <v>636</v>
      </c>
      <c r="H57" s="125">
        <v>679</v>
      </c>
    </row>
    <row r="58" spans="2:8" ht="45.75" customHeight="1" x14ac:dyDescent="0.2">
      <c r="B58" s="126"/>
      <c r="C58" s="1233" t="s">
        <v>574</v>
      </c>
      <c r="D58" s="1234"/>
      <c r="E58" s="1235"/>
      <c r="F58" s="127">
        <v>349</v>
      </c>
      <c r="G58" s="127">
        <v>338</v>
      </c>
      <c r="H58" s="128">
        <v>333</v>
      </c>
    </row>
    <row r="59" spans="2:8" ht="45.75" customHeight="1" x14ac:dyDescent="0.2">
      <c r="B59" s="126"/>
      <c r="C59" s="1233" t="s">
        <v>575</v>
      </c>
      <c r="D59" s="1234"/>
      <c r="E59" s="1235"/>
      <c r="F59" s="127">
        <v>73</v>
      </c>
      <c r="G59" s="127">
        <v>90</v>
      </c>
      <c r="H59" s="128">
        <v>119</v>
      </c>
    </row>
    <row r="60" spans="2:8" ht="45.75" customHeight="1" x14ac:dyDescent="0.2">
      <c r="B60" s="126"/>
      <c r="C60" s="1233" t="s">
        <v>576</v>
      </c>
      <c r="D60" s="1234"/>
      <c r="E60" s="1235"/>
      <c r="F60" s="127">
        <v>49</v>
      </c>
      <c r="G60" s="127">
        <v>55</v>
      </c>
      <c r="H60" s="128">
        <v>67</v>
      </c>
    </row>
    <row r="61" spans="2:8" ht="45.75" customHeight="1" x14ac:dyDescent="0.2">
      <c r="B61" s="126"/>
      <c r="C61" s="1233" t="s">
        <v>577</v>
      </c>
      <c r="D61" s="1234"/>
      <c r="E61" s="1235"/>
      <c r="F61" s="127">
        <v>58</v>
      </c>
      <c r="G61" s="127">
        <v>58</v>
      </c>
      <c r="H61" s="128">
        <v>58</v>
      </c>
    </row>
    <row r="62" spans="2:8" ht="45.75" customHeight="1" thickBot="1" x14ac:dyDescent="0.25">
      <c r="B62" s="129"/>
      <c r="C62" s="1236" t="s">
        <v>578</v>
      </c>
      <c r="D62" s="1237"/>
      <c r="E62" s="1238"/>
      <c r="F62" s="130">
        <v>14</v>
      </c>
      <c r="G62" s="130">
        <v>37</v>
      </c>
      <c r="H62" s="131">
        <v>47</v>
      </c>
    </row>
    <row r="63" spans="2:8" ht="52.5" customHeight="1" thickBot="1" x14ac:dyDescent="0.25">
      <c r="B63" s="132"/>
      <c r="C63" s="1239" t="s">
        <v>52</v>
      </c>
      <c r="D63" s="1239"/>
      <c r="E63" s="1240"/>
      <c r="F63" s="133">
        <v>1802</v>
      </c>
      <c r="G63" s="133">
        <v>2060</v>
      </c>
      <c r="H63" s="134">
        <v>2447</v>
      </c>
    </row>
    <row r="64" spans="2:8" ht="13" x14ac:dyDescent="0.2"/>
  </sheetData>
  <sheetProtection algorithmName="SHA-512" hashValue="GqZWrXgAbJ9ZqfCFoqVj89ptPD720zKsZkcJhK1eNoEtaIWtouRJOFNUc8W53S4AtqMgYdbVcz3XGWMLfsR/lQ==" saltValue="u8Sj2MhpkzuVBp5Tizgz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94671-D23F-4EF9-813D-9FE94721BDF4}">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6328125" style="363" customWidth="1"/>
    <col min="2" max="107" width="2.453125" style="363" customWidth="1"/>
    <col min="108" max="108" width="6.08984375" style="370" customWidth="1"/>
    <col min="109" max="109" width="5.90625" style="369" customWidth="1"/>
    <col min="110" max="16384" width="8.6328125" style="363" hidden="1"/>
  </cols>
  <sheetData>
    <row r="1" spans="1:109" ht="42.75" customHeight="1" x14ac:dyDescent="0.2">
      <c r="A1" s="361"/>
      <c r="B1" s="362"/>
      <c r="DD1" s="363"/>
      <c r="DE1" s="363"/>
    </row>
    <row r="2" spans="1:109" ht="25.5" customHeight="1" x14ac:dyDescent="0.2">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2">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ht="13" x14ac:dyDescent="0.2">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ht="13" x14ac:dyDescent="0.2">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ht="13" x14ac:dyDescent="0.2">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ht="13" x14ac:dyDescent="0.2">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ht="13" x14ac:dyDescent="0.2">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ht="13" x14ac:dyDescent="0.2">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ht="13" x14ac:dyDescent="0.2">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ht="13" x14ac:dyDescent="0.2">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ht="13" x14ac:dyDescent="0.2">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ht="13" x14ac:dyDescent="0.2">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ht="13" x14ac:dyDescent="0.2">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ht="13" x14ac:dyDescent="0.2">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ht="13" x14ac:dyDescent="0.2">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ht="13" x14ac:dyDescent="0.2">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ht="13" x14ac:dyDescent="0.2">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ht="13" x14ac:dyDescent="0.2">
      <c r="DD19" s="363"/>
      <c r="DE19" s="363"/>
    </row>
    <row r="20" spans="1:109" ht="13" x14ac:dyDescent="0.2">
      <c r="DD20" s="363"/>
      <c r="DE20" s="363"/>
    </row>
    <row r="21" spans="1:109" ht="17.25" customHeight="1" x14ac:dyDescent="0.2">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2">
      <c r="B22" s="369"/>
    </row>
    <row r="23" spans="1:109" ht="13" x14ac:dyDescent="0.2">
      <c r="B23" s="369"/>
    </row>
    <row r="24" spans="1:109" ht="13" x14ac:dyDescent="0.2">
      <c r="B24" s="369"/>
    </row>
    <row r="25" spans="1:109" ht="13" x14ac:dyDescent="0.2">
      <c r="B25" s="369"/>
    </row>
    <row r="26" spans="1:109" ht="13" x14ac:dyDescent="0.2">
      <c r="B26" s="369"/>
    </row>
    <row r="27" spans="1:109" ht="13" x14ac:dyDescent="0.2">
      <c r="B27" s="369"/>
    </row>
    <row r="28" spans="1:109" ht="13" x14ac:dyDescent="0.2">
      <c r="B28" s="369"/>
    </row>
    <row r="29" spans="1:109" ht="13" x14ac:dyDescent="0.2">
      <c r="B29" s="369"/>
    </row>
    <row r="30" spans="1:109" ht="13" x14ac:dyDescent="0.2">
      <c r="B30" s="369"/>
    </row>
    <row r="31" spans="1:109" ht="13" x14ac:dyDescent="0.2">
      <c r="B31" s="369"/>
    </row>
    <row r="32" spans="1:109" ht="13" x14ac:dyDescent="0.2">
      <c r="B32" s="369"/>
    </row>
    <row r="33" spans="2:109" ht="13" x14ac:dyDescent="0.2">
      <c r="B33" s="369"/>
    </row>
    <row r="34" spans="2:109" ht="13" x14ac:dyDescent="0.2">
      <c r="B34" s="369"/>
    </row>
    <row r="35" spans="2:109" ht="13" x14ac:dyDescent="0.2">
      <c r="B35" s="369"/>
    </row>
    <row r="36" spans="2:109" ht="13" x14ac:dyDescent="0.2">
      <c r="B36" s="369"/>
    </row>
    <row r="37" spans="2:109" ht="13" x14ac:dyDescent="0.2">
      <c r="B37" s="369"/>
    </row>
    <row r="38" spans="2:109" ht="13" x14ac:dyDescent="0.2">
      <c r="B38" s="369"/>
    </row>
    <row r="39" spans="2:109" ht="13" x14ac:dyDescent="0.2">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ht="13" x14ac:dyDescent="0.2">
      <c r="B40" s="374"/>
      <c r="DD40" s="374"/>
      <c r="DE40" s="363"/>
    </row>
    <row r="41" spans="2:109" ht="16.5" x14ac:dyDescent="0.2">
      <c r="B41" s="375" t="s">
        <v>580</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ht="13" x14ac:dyDescent="0.2">
      <c r="B42" s="369"/>
      <c r="G42" s="376"/>
      <c r="I42" s="377"/>
      <c r="J42" s="377"/>
      <c r="K42" s="377"/>
      <c r="AM42" s="376"/>
      <c r="AN42" s="376" t="s">
        <v>581</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2">
      <c r="B43" s="369"/>
      <c r="AN43" s="1255" t="s">
        <v>582</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ht="13" x14ac:dyDescent="0.2">
      <c r="B44" s="369"/>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ht="13" x14ac:dyDescent="0.2">
      <c r="B45" s="369"/>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ht="13" x14ac:dyDescent="0.2">
      <c r="B46" s="369"/>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ht="13" x14ac:dyDescent="0.2">
      <c r="B47" s="369"/>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ht="13" x14ac:dyDescent="0.2">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ht="13" x14ac:dyDescent="0.2">
      <c r="B49" s="369"/>
      <c r="AN49" s="363" t="s">
        <v>583</v>
      </c>
    </row>
    <row r="50" spans="1:109" ht="13" x14ac:dyDescent="0.2">
      <c r="B50" s="369"/>
      <c r="G50" s="1247"/>
      <c r="H50" s="1247"/>
      <c r="I50" s="1247"/>
      <c r="J50" s="1247"/>
      <c r="K50" s="379"/>
      <c r="L50" s="379"/>
      <c r="M50" s="380"/>
      <c r="N50" s="380"/>
      <c r="AN50" s="1265"/>
      <c r="AO50" s="1266"/>
      <c r="AP50" s="1266"/>
      <c r="AQ50" s="1266"/>
      <c r="AR50" s="1266"/>
      <c r="AS50" s="1266"/>
      <c r="AT50" s="1266"/>
      <c r="AU50" s="1266"/>
      <c r="AV50" s="1266"/>
      <c r="AW50" s="1266"/>
      <c r="AX50" s="1266"/>
      <c r="AY50" s="1266"/>
      <c r="AZ50" s="1266"/>
      <c r="BA50" s="1266"/>
      <c r="BB50" s="1266"/>
      <c r="BC50" s="1266"/>
      <c r="BD50" s="1266"/>
      <c r="BE50" s="1266"/>
      <c r="BF50" s="1266"/>
      <c r="BG50" s="1266"/>
      <c r="BH50" s="1266"/>
      <c r="BI50" s="1266"/>
      <c r="BJ50" s="1266"/>
      <c r="BK50" s="1266"/>
      <c r="BL50" s="1266"/>
      <c r="BM50" s="1266"/>
      <c r="BN50" s="1266"/>
      <c r="BO50" s="1267"/>
      <c r="BP50" s="1253" t="s">
        <v>544</v>
      </c>
      <c r="BQ50" s="1253"/>
      <c r="BR50" s="1253"/>
      <c r="BS50" s="1253"/>
      <c r="BT50" s="1253"/>
      <c r="BU50" s="1253"/>
      <c r="BV50" s="1253"/>
      <c r="BW50" s="1253"/>
      <c r="BX50" s="1253" t="s">
        <v>545</v>
      </c>
      <c r="BY50" s="1253"/>
      <c r="BZ50" s="1253"/>
      <c r="CA50" s="1253"/>
      <c r="CB50" s="1253"/>
      <c r="CC50" s="1253"/>
      <c r="CD50" s="1253"/>
      <c r="CE50" s="1253"/>
      <c r="CF50" s="1253" t="s">
        <v>546</v>
      </c>
      <c r="CG50" s="1253"/>
      <c r="CH50" s="1253"/>
      <c r="CI50" s="1253"/>
      <c r="CJ50" s="1253"/>
      <c r="CK50" s="1253"/>
      <c r="CL50" s="1253"/>
      <c r="CM50" s="1253"/>
      <c r="CN50" s="1253" t="s">
        <v>547</v>
      </c>
      <c r="CO50" s="1253"/>
      <c r="CP50" s="1253"/>
      <c r="CQ50" s="1253"/>
      <c r="CR50" s="1253"/>
      <c r="CS50" s="1253"/>
      <c r="CT50" s="1253"/>
      <c r="CU50" s="1253"/>
      <c r="CV50" s="1253" t="s">
        <v>548</v>
      </c>
      <c r="CW50" s="1253"/>
      <c r="CX50" s="1253"/>
      <c r="CY50" s="1253"/>
      <c r="CZ50" s="1253"/>
      <c r="DA50" s="1253"/>
      <c r="DB50" s="1253"/>
      <c r="DC50" s="1253"/>
    </row>
    <row r="51" spans="1:109" ht="13.5" customHeight="1" x14ac:dyDescent="0.2">
      <c r="B51" s="369"/>
      <c r="G51" s="1264"/>
      <c r="H51" s="1264"/>
      <c r="I51" s="1268"/>
      <c r="J51" s="1268"/>
      <c r="K51" s="1254"/>
      <c r="L51" s="1254"/>
      <c r="M51" s="1254"/>
      <c r="N51" s="1254"/>
      <c r="AM51" s="378"/>
      <c r="AN51" s="1252" t="s">
        <v>584</v>
      </c>
      <c r="AO51" s="1252"/>
      <c r="AP51" s="1252"/>
      <c r="AQ51" s="1252"/>
      <c r="AR51" s="1252"/>
      <c r="AS51" s="1252"/>
      <c r="AT51" s="1252"/>
      <c r="AU51" s="1252"/>
      <c r="AV51" s="1252"/>
      <c r="AW51" s="1252"/>
      <c r="AX51" s="1252"/>
      <c r="AY51" s="1252"/>
      <c r="AZ51" s="1252"/>
      <c r="BA51" s="1252"/>
      <c r="BB51" s="1252" t="s">
        <v>585</v>
      </c>
      <c r="BC51" s="1252"/>
      <c r="BD51" s="1252"/>
      <c r="BE51" s="1252"/>
      <c r="BF51" s="1252"/>
      <c r="BG51" s="1252"/>
      <c r="BH51" s="1252"/>
      <c r="BI51" s="1252"/>
      <c r="BJ51" s="1252"/>
      <c r="BK51" s="1252"/>
      <c r="BL51" s="1252"/>
      <c r="BM51" s="1252"/>
      <c r="BN51" s="1252"/>
      <c r="BO51" s="1252"/>
      <c r="BP51" s="1249">
        <v>66.400000000000006</v>
      </c>
      <c r="BQ51" s="1249"/>
      <c r="BR51" s="1249"/>
      <c r="BS51" s="1249"/>
      <c r="BT51" s="1249"/>
      <c r="BU51" s="1249"/>
      <c r="BV51" s="1249"/>
      <c r="BW51" s="1249"/>
      <c r="BX51" s="1249">
        <v>52.6</v>
      </c>
      <c r="BY51" s="1249"/>
      <c r="BZ51" s="1249"/>
      <c r="CA51" s="1249"/>
      <c r="CB51" s="1249"/>
      <c r="CC51" s="1249"/>
      <c r="CD51" s="1249"/>
      <c r="CE51" s="1249"/>
      <c r="CF51" s="1249">
        <v>40</v>
      </c>
      <c r="CG51" s="1249"/>
      <c r="CH51" s="1249"/>
      <c r="CI51" s="1249"/>
      <c r="CJ51" s="1249"/>
      <c r="CK51" s="1249"/>
      <c r="CL51" s="1249"/>
      <c r="CM51" s="1249"/>
      <c r="CN51" s="1249">
        <v>26.2</v>
      </c>
      <c r="CO51" s="1249"/>
      <c r="CP51" s="1249"/>
      <c r="CQ51" s="1249"/>
      <c r="CR51" s="1249"/>
      <c r="CS51" s="1249"/>
      <c r="CT51" s="1249"/>
      <c r="CU51" s="1249"/>
      <c r="CV51" s="1249">
        <v>10.5</v>
      </c>
      <c r="CW51" s="1249"/>
      <c r="CX51" s="1249"/>
      <c r="CY51" s="1249"/>
      <c r="CZ51" s="1249"/>
      <c r="DA51" s="1249"/>
      <c r="DB51" s="1249"/>
      <c r="DC51" s="1249"/>
    </row>
    <row r="52" spans="1:109" ht="13" x14ac:dyDescent="0.2">
      <c r="B52" s="369"/>
      <c r="G52" s="1264"/>
      <c r="H52" s="1264"/>
      <c r="I52" s="1268"/>
      <c r="J52" s="1268"/>
      <c r="K52" s="1254"/>
      <c r="L52" s="1254"/>
      <c r="M52" s="1254"/>
      <c r="N52" s="1254"/>
      <c r="AM52" s="378"/>
      <c r="AN52" s="1252"/>
      <c r="AO52" s="1252"/>
      <c r="AP52" s="1252"/>
      <c r="AQ52" s="1252"/>
      <c r="AR52" s="1252"/>
      <c r="AS52" s="1252"/>
      <c r="AT52" s="1252"/>
      <c r="AU52" s="1252"/>
      <c r="AV52" s="1252"/>
      <c r="AW52" s="1252"/>
      <c r="AX52" s="1252"/>
      <c r="AY52" s="1252"/>
      <c r="AZ52" s="1252"/>
      <c r="BA52" s="1252"/>
      <c r="BB52" s="1252"/>
      <c r="BC52" s="1252"/>
      <c r="BD52" s="1252"/>
      <c r="BE52" s="1252"/>
      <c r="BF52" s="1252"/>
      <c r="BG52" s="1252"/>
      <c r="BH52" s="1252"/>
      <c r="BI52" s="1252"/>
      <c r="BJ52" s="1252"/>
      <c r="BK52" s="1252"/>
      <c r="BL52" s="1252"/>
      <c r="BM52" s="1252"/>
      <c r="BN52" s="1252"/>
      <c r="BO52" s="1252"/>
      <c r="BP52" s="1249"/>
      <c r="BQ52" s="1249"/>
      <c r="BR52" s="1249"/>
      <c r="BS52" s="1249"/>
      <c r="BT52" s="1249"/>
      <c r="BU52" s="1249"/>
      <c r="BV52" s="1249"/>
      <c r="BW52" s="1249"/>
      <c r="BX52" s="1249"/>
      <c r="BY52" s="1249"/>
      <c r="BZ52" s="1249"/>
      <c r="CA52" s="1249"/>
      <c r="CB52" s="1249"/>
      <c r="CC52" s="1249"/>
      <c r="CD52" s="1249"/>
      <c r="CE52" s="1249"/>
      <c r="CF52" s="1249"/>
      <c r="CG52" s="1249"/>
      <c r="CH52" s="1249"/>
      <c r="CI52" s="1249"/>
      <c r="CJ52" s="1249"/>
      <c r="CK52" s="1249"/>
      <c r="CL52" s="1249"/>
      <c r="CM52" s="1249"/>
      <c r="CN52" s="1249"/>
      <c r="CO52" s="1249"/>
      <c r="CP52" s="1249"/>
      <c r="CQ52" s="1249"/>
      <c r="CR52" s="1249"/>
      <c r="CS52" s="1249"/>
      <c r="CT52" s="1249"/>
      <c r="CU52" s="1249"/>
      <c r="CV52" s="1249"/>
      <c r="CW52" s="1249"/>
      <c r="CX52" s="1249"/>
      <c r="CY52" s="1249"/>
      <c r="CZ52" s="1249"/>
      <c r="DA52" s="1249"/>
      <c r="DB52" s="1249"/>
      <c r="DC52" s="1249"/>
    </row>
    <row r="53" spans="1:109" ht="13" x14ac:dyDescent="0.2">
      <c r="A53" s="377"/>
      <c r="B53" s="369"/>
      <c r="G53" s="1264"/>
      <c r="H53" s="1264"/>
      <c r="I53" s="1247"/>
      <c r="J53" s="1247"/>
      <c r="K53" s="1254"/>
      <c r="L53" s="1254"/>
      <c r="M53" s="1254"/>
      <c r="N53" s="1254"/>
      <c r="AM53" s="378"/>
      <c r="AN53" s="1252"/>
      <c r="AO53" s="1252"/>
      <c r="AP53" s="1252"/>
      <c r="AQ53" s="1252"/>
      <c r="AR53" s="1252"/>
      <c r="AS53" s="1252"/>
      <c r="AT53" s="1252"/>
      <c r="AU53" s="1252"/>
      <c r="AV53" s="1252"/>
      <c r="AW53" s="1252"/>
      <c r="AX53" s="1252"/>
      <c r="AY53" s="1252"/>
      <c r="AZ53" s="1252"/>
      <c r="BA53" s="1252"/>
      <c r="BB53" s="1252" t="s">
        <v>586</v>
      </c>
      <c r="BC53" s="1252"/>
      <c r="BD53" s="1252"/>
      <c r="BE53" s="1252"/>
      <c r="BF53" s="1252"/>
      <c r="BG53" s="1252"/>
      <c r="BH53" s="1252"/>
      <c r="BI53" s="1252"/>
      <c r="BJ53" s="1252"/>
      <c r="BK53" s="1252"/>
      <c r="BL53" s="1252"/>
      <c r="BM53" s="1252"/>
      <c r="BN53" s="1252"/>
      <c r="BO53" s="1252"/>
      <c r="BP53" s="1249">
        <v>77.599999999999994</v>
      </c>
      <c r="BQ53" s="1249"/>
      <c r="BR53" s="1249"/>
      <c r="BS53" s="1249"/>
      <c r="BT53" s="1249"/>
      <c r="BU53" s="1249"/>
      <c r="BV53" s="1249"/>
      <c r="BW53" s="1249"/>
      <c r="BX53" s="1249">
        <v>75.599999999999994</v>
      </c>
      <c r="BY53" s="1249"/>
      <c r="BZ53" s="1249"/>
      <c r="CA53" s="1249"/>
      <c r="CB53" s="1249"/>
      <c r="CC53" s="1249"/>
      <c r="CD53" s="1249"/>
      <c r="CE53" s="1249"/>
      <c r="CF53" s="1249">
        <v>75.599999999999994</v>
      </c>
      <c r="CG53" s="1249"/>
      <c r="CH53" s="1249"/>
      <c r="CI53" s="1249"/>
      <c r="CJ53" s="1249"/>
      <c r="CK53" s="1249"/>
      <c r="CL53" s="1249"/>
      <c r="CM53" s="1249"/>
      <c r="CN53" s="1249">
        <v>75.099999999999994</v>
      </c>
      <c r="CO53" s="1249"/>
      <c r="CP53" s="1249"/>
      <c r="CQ53" s="1249"/>
      <c r="CR53" s="1249"/>
      <c r="CS53" s="1249"/>
      <c r="CT53" s="1249"/>
      <c r="CU53" s="1249"/>
      <c r="CV53" s="1249">
        <v>75.3</v>
      </c>
      <c r="CW53" s="1249"/>
      <c r="CX53" s="1249"/>
      <c r="CY53" s="1249"/>
      <c r="CZ53" s="1249"/>
      <c r="DA53" s="1249"/>
      <c r="DB53" s="1249"/>
      <c r="DC53" s="1249"/>
    </row>
    <row r="54" spans="1:109" ht="13" x14ac:dyDescent="0.2">
      <c r="A54" s="377"/>
      <c r="B54" s="369"/>
      <c r="G54" s="1264"/>
      <c r="H54" s="1264"/>
      <c r="I54" s="1247"/>
      <c r="J54" s="1247"/>
      <c r="K54" s="1254"/>
      <c r="L54" s="1254"/>
      <c r="M54" s="1254"/>
      <c r="N54" s="1254"/>
      <c r="AM54" s="378"/>
      <c r="AN54" s="1252"/>
      <c r="AO54" s="1252"/>
      <c r="AP54" s="1252"/>
      <c r="AQ54" s="1252"/>
      <c r="AR54" s="1252"/>
      <c r="AS54" s="1252"/>
      <c r="AT54" s="1252"/>
      <c r="AU54" s="1252"/>
      <c r="AV54" s="1252"/>
      <c r="AW54" s="1252"/>
      <c r="AX54" s="1252"/>
      <c r="AY54" s="1252"/>
      <c r="AZ54" s="1252"/>
      <c r="BA54" s="1252"/>
      <c r="BB54" s="1252"/>
      <c r="BC54" s="1252"/>
      <c r="BD54" s="1252"/>
      <c r="BE54" s="1252"/>
      <c r="BF54" s="1252"/>
      <c r="BG54" s="1252"/>
      <c r="BH54" s="1252"/>
      <c r="BI54" s="1252"/>
      <c r="BJ54" s="1252"/>
      <c r="BK54" s="1252"/>
      <c r="BL54" s="1252"/>
      <c r="BM54" s="1252"/>
      <c r="BN54" s="1252"/>
      <c r="BO54" s="1252"/>
      <c r="BP54" s="1249"/>
      <c r="BQ54" s="1249"/>
      <c r="BR54" s="1249"/>
      <c r="BS54" s="1249"/>
      <c r="BT54" s="1249"/>
      <c r="BU54" s="1249"/>
      <c r="BV54" s="1249"/>
      <c r="BW54" s="1249"/>
      <c r="BX54" s="1249"/>
      <c r="BY54" s="1249"/>
      <c r="BZ54" s="1249"/>
      <c r="CA54" s="1249"/>
      <c r="CB54" s="1249"/>
      <c r="CC54" s="1249"/>
      <c r="CD54" s="1249"/>
      <c r="CE54" s="1249"/>
      <c r="CF54" s="1249"/>
      <c r="CG54" s="1249"/>
      <c r="CH54" s="1249"/>
      <c r="CI54" s="1249"/>
      <c r="CJ54" s="1249"/>
      <c r="CK54" s="1249"/>
      <c r="CL54" s="1249"/>
      <c r="CM54" s="1249"/>
      <c r="CN54" s="1249"/>
      <c r="CO54" s="1249"/>
      <c r="CP54" s="1249"/>
      <c r="CQ54" s="1249"/>
      <c r="CR54" s="1249"/>
      <c r="CS54" s="1249"/>
      <c r="CT54" s="1249"/>
      <c r="CU54" s="1249"/>
      <c r="CV54" s="1249"/>
      <c r="CW54" s="1249"/>
      <c r="CX54" s="1249"/>
      <c r="CY54" s="1249"/>
      <c r="CZ54" s="1249"/>
      <c r="DA54" s="1249"/>
      <c r="DB54" s="1249"/>
      <c r="DC54" s="1249"/>
    </row>
    <row r="55" spans="1:109" ht="13" x14ac:dyDescent="0.2">
      <c r="A55" s="377"/>
      <c r="B55" s="369"/>
      <c r="G55" s="1247"/>
      <c r="H55" s="1247"/>
      <c r="I55" s="1247"/>
      <c r="J55" s="1247"/>
      <c r="K55" s="1254"/>
      <c r="L55" s="1254"/>
      <c r="M55" s="1254"/>
      <c r="N55" s="1254"/>
      <c r="AN55" s="1253" t="s">
        <v>587</v>
      </c>
      <c r="AO55" s="1253"/>
      <c r="AP55" s="1253"/>
      <c r="AQ55" s="1253"/>
      <c r="AR55" s="1253"/>
      <c r="AS55" s="1253"/>
      <c r="AT55" s="1253"/>
      <c r="AU55" s="1253"/>
      <c r="AV55" s="1253"/>
      <c r="AW55" s="1253"/>
      <c r="AX55" s="1253"/>
      <c r="AY55" s="1253"/>
      <c r="AZ55" s="1253"/>
      <c r="BA55" s="1253"/>
      <c r="BB55" s="1252" t="s">
        <v>585</v>
      </c>
      <c r="BC55" s="1252"/>
      <c r="BD55" s="1252"/>
      <c r="BE55" s="1252"/>
      <c r="BF55" s="1252"/>
      <c r="BG55" s="1252"/>
      <c r="BH55" s="1252"/>
      <c r="BI55" s="1252"/>
      <c r="BJ55" s="1252"/>
      <c r="BK55" s="1252"/>
      <c r="BL55" s="1252"/>
      <c r="BM55" s="1252"/>
      <c r="BN55" s="1252"/>
      <c r="BO55" s="1252"/>
      <c r="BP55" s="1249">
        <v>0</v>
      </c>
      <c r="BQ55" s="1249"/>
      <c r="BR55" s="1249"/>
      <c r="BS55" s="1249"/>
      <c r="BT55" s="1249"/>
      <c r="BU55" s="1249"/>
      <c r="BV55" s="1249"/>
      <c r="BW55" s="1249"/>
      <c r="BX55" s="1249">
        <v>0</v>
      </c>
      <c r="BY55" s="1249"/>
      <c r="BZ55" s="1249"/>
      <c r="CA55" s="1249"/>
      <c r="CB55" s="1249"/>
      <c r="CC55" s="1249"/>
      <c r="CD55" s="1249"/>
      <c r="CE55" s="1249"/>
      <c r="CF55" s="1249">
        <v>0</v>
      </c>
      <c r="CG55" s="1249"/>
      <c r="CH55" s="1249"/>
      <c r="CI55" s="1249"/>
      <c r="CJ55" s="1249"/>
      <c r="CK55" s="1249"/>
      <c r="CL55" s="1249"/>
      <c r="CM55" s="1249"/>
      <c r="CN55" s="1249">
        <v>0</v>
      </c>
      <c r="CO55" s="1249"/>
      <c r="CP55" s="1249"/>
      <c r="CQ55" s="1249"/>
      <c r="CR55" s="1249"/>
      <c r="CS55" s="1249"/>
      <c r="CT55" s="1249"/>
      <c r="CU55" s="1249"/>
      <c r="CV55" s="1249">
        <v>0</v>
      </c>
      <c r="CW55" s="1249"/>
      <c r="CX55" s="1249"/>
      <c r="CY55" s="1249"/>
      <c r="CZ55" s="1249"/>
      <c r="DA55" s="1249"/>
      <c r="DB55" s="1249"/>
      <c r="DC55" s="1249"/>
    </row>
    <row r="56" spans="1:109" ht="13" x14ac:dyDescent="0.2">
      <c r="A56" s="377"/>
      <c r="B56" s="369"/>
      <c r="G56" s="1247"/>
      <c r="H56" s="1247"/>
      <c r="I56" s="1247"/>
      <c r="J56" s="1247"/>
      <c r="K56" s="1254"/>
      <c r="L56" s="1254"/>
      <c r="M56" s="1254"/>
      <c r="N56" s="1254"/>
      <c r="AN56" s="1253"/>
      <c r="AO56" s="1253"/>
      <c r="AP56" s="1253"/>
      <c r="AQ56" s="1253"/>
      <c r="AR56" s="1253"/>
      <c r="AS56" s="1253"/>
      <c r="AT56" s="1253"/>
      <c r="AU56" s="1253"/>
      <c r="AV56" s="1253"/>
      <c r="AW56" s="1253"/>
      <c r="AX56" s="1253"/>
      <c r="AY56" s="1253"/>
      <c r="AZ56" s="1253"/>
      <c r="BA56" s="1253"/>
      <c r="BB56" s="1252"/>
      <c r="BC56" s="1252"/>
      <c r="BD56" s="1252"/>
      <c r="BE56" s="1252"/>
      <c r="BF56" s="1252"/>
      <c r="BG56" s="1252"/>
      <c r="BH56" s="1252"/>
      <c r="BI56" s="1252"/>
      <c r="BJ56" s="1252"/>
      <c r="BK56" s="1252"/>
      <c r="BL56" s="1252"/>
      <c r="BM56" s="1252"/>
      <c r="BN56" s="1252"/>
      <c r="BO56" s="1252"/>
      <c r="BP56" s="1249"/>
      <c r="BQ56" s="1249"/>
      <c r="BR56" s="1249"/>
      <c r="BS56" s="1249"/>
      <c r="BT56" s="1249"/>
      <c r="BU56" s="1249"/>
      <c r="BV56" s="1249"/>
      <c r="BW56" s="1249"/>
      <c r="BX56" s="1249"/>
      <c r="BY56" s="1249"/>
      <c r="BZ56" s="1249"/>
      <c r="CA56" s="1249"/>
      <c r="CB56" s="1249"/>
      <c r="CC56" s="1249"/>
      <c r="CD56" s="1249"/>
      <c r="CE56" s="1249"/>
      <c r="CF56" s="1249"/>
      <c r="CG56" s="1249"/>
      <c r="CH56" s="1249"/>
      <c r="CI56" s="1249"/>
      <c r="CJ56" s="1249"/>
      <c r="CK56" s="1249"/>
      <c r="CL56" s="1249"/>
      <c r="CM56" s="1249"/>
      <c r="CN56" s="1249"/>
      <c r="CO56" s="1249"/>
      <c r="CP56" s="1249"/>
      <c r="CQ56" s="1249"/>
      <c r="CR56" s="1249"/>
      <c r="CS56" s="1249"/>
      <c r="CT56" s="1249"/>
      <c r="CU56" s="1249"/>
      <c r="CV56" s="1249"/>
      <c r="CW56" s="1249"/>
      <c r="CX56" s="1249"/>
      <c r="CY56" s="1249"/>
      <c r="CZ56" s="1249"/>
      <c r="DA56" s="1249"/>
      <c r="DB56" s="1249"/>
      <c r="DC56" s="1249"/>
    </row>
    <row r="57" spans="1:109" s="377" customFormat="1" ht="13" x14ac:dyDescent="0.2">
      <c r="B57" s="381"/>
      <c r="G57" s="1247"/>
      <c r="H57" s="1247"/>
      <c r="I57" s="1250"/>
      <c r="J57" s="1250"/>
      <c r="K57" s="1254"/>
      <c r="L57" s="1254"/>
      <c r="M57" s="1254"/>
      <c r="N57" s="1254"/>
      <c r="AM57" s="363"/>
      <c r="AN57" s="1253"/>
      <c r="AO57" s="1253"/>
      <c r="AP57" s="1253"/>
      <c r="AQ57" s="1253"/>
      <c r="AR57" s="1253"/>
      <c r="AS57" s="1253"/>
      <c r="AT57" s="1253"/>
      <c r="AU57" s="1253"/>
      <c r="AV57" s="1253"/>
      <c r="AW57" s="1253"/>
      <c r="AX57" s="1253"/>
      <c r="AY57" s="1253"/>
      <c r="AZ57" s="1253"/>
      <c r="BA57" s="1253"/>
      <c r="BB57" s="1252" t="s">
        <v>586</v>
      </c>
      <c r="BC57" s="1252"/>
      <c r="BD57" s="1252"/>
      <c r="BE57" s="1252"/>
      <c r="BF57" s="1252"/>
      <c r="BG57" s="1252"/>
      <c r="BH57" s="1252"/>
      <c r="BI57" s="1252"/>
      <c r="BJ57" s="1252"/>
      <c r="BK57" s="1252"/>
      <c r="BL57" s="1252"/>
      <c r="BM57" s="1252"/>
      <c r="BN57" s="1252"/>
      <c r="BO57" s="1252"/>
      <c r="BP57" s="1249">
        <v>59.1</v>
      </c>
      <c r="BQ57" s="1249"/>
      <c r="BR57" s="1249"/>
      <c r="BS57" s="1249"/>
      <c r="BT57" s="1249"/>
      <c r="BU57" s="1249"/>
      <c r="BV57" s="1249"/>
      <c r="BW57" s="1249"/>
      <c r="BX57" s="1249">
        <v>61.2</v>
      </c>
      <c r="BY57" s="1249"/>
      <c r="BZ57" s="1249"/>
      <c r="CA57" s="1249"/>
      <c r="CB57" s="1249"/>
      <c r="CC57" s="1249"/>
      <c r="CD57" s="1249"/>
      <c r="CE57" s="1249"/>
      <c r="CF57" s="1249">
        <v>62.8</v>
      </c>
      <c r="CG57" s="1249"/>
      <c r="CH57" s="1249"/>
      <c r="CI57" s="1249"/>
      <c r="CJ57" s="1249"/>
      <c r="CK57" s="1249"/>
      <c r="CL57" s="1249"/>
      <c r="CM57" s="1249"/>
      <c r="CN57" s="1249">
        <v>64.099999999999994</v>
      </c>
      <c r="CO57" s="1249"/>
      <c r="CP57" s="1249"/>
      <c r="CQ57" s="1249"/>
      <c r="CR57" s="1249"/>
      <c r="CS57" s="1249"/>
      <c r="CT57" s="1249"/>
      <c r="CU57" s="1249"/>
      <c r="CV57" s="1249">
        <v>66.3</v>
      </c>
      <c r="CW57" s="1249"/>
      <c r="CX57" s="1249"/>
      <c r="CY57" s="1249"/>
      <c r="CZ57" s="1249"/>
      <c r="DA57" s="1249"/>
      <c r="DB57" s="1249"/>
      <c r="DC57" s="1249"/>
      <c r="DD57" s="382"/>
      <c r="DE57" s="381"/>
    </row>
    <row r="58" spans="1:109" s="377" customFormat="1" ht="13" x14ac:dyDescent="0.2">
      <c r="A58" s="363"/>
      <c r="B58" s="381"/>
      <c r="G58" s="1247"/>
      <c r="H58" s="1247"/>
      <c r="I58" s="1250"/>
      <c r="J58" s="1250"/>
      <c r="K58" s="1254"/>
      <c r="L58" s="1254"/>
      <c r="M58" s="1254"/>
      <c r="N58" s="1254"/>
      <c r="AM58" s="363"/>
      <c r="AN58" s="1253"/>
      <c r="AO58" s="1253"/>
      <c r="AP58" s="1253"/>
      <c r="AQ58" s="1253"/>
      <c r="AR58" s="1253"/>
      <c r="AS58" s="1253"/>
      <c r="AT58" s="1253"/>
      <c r="AU58" s="1253"/>
      <c r="AV58" s="1253"/>
      <c r="AW58" s="1253"/>
      <c r="AX58" s="1253"/>
      <c r="AY58" s="1253"/>
      <c r="AZ58" s="1253"/>
      <c r="BA58" s="1253"/>
      <c r="BB58" s="1252"/>
      <c r="BC58" s="1252"/>
      <c r="BD58" s="1252"/>
      <c r="BE58" s="1252"/>
      <c r="BF58" s="1252"/>
      <c r="BG58" s="1252"/>
      <c r="BH58" s="1252"/>
      <c r="BI58" s="1252"/>
      <c r="BJ58" s="1252"/>
      <c r="BK58" s="1252"/>
      <c r="BL58" s="1252"/>
      <c r="BM58" s="1252"/>
      <c r="BN58" s="1252"/>
      <c r="BO58" s="1252"/>
      <c r="BP58" s="1249"/>
      <c r="BQ58" s="1249"/>
      <c r="BR58" s="1249"/>
      <c r="BS58" s="1249"/>
      <c r="BT58" s="1249"/>
      <c r="BU58" s="1249"/>
      <c r="BV58" s="1249"/>
      <c r="BW58" s="1249"/>
      <c r="BX58" s="1249"/>
      <c r="BY58" s="1249"/>
      <c r="BZ58" s="1249"/>
      <c r="CA58" s="1249"/>
      <c r="CB58" s="1249"/>
      <c r="CC58" s="1249"/>
      <c r="CD58" s="1249"/>
      <c r="CE58" s="1249"/>
      <c r="CF58" s="1249"/>
      <c r="CG58" s="1249"/>
      <c r="CH58" s="1249"/>
      <c r="CI58" s="1249"/>
      <c r="CJ58" s="1249"/>
      <c r="CK58" s="1249"/>
      <c r="CL58" s="1249"/>
      <c r="CM58" s="1249"/>
      <c r="CN58" s="1249"/>
      <c r="CO58" s="1249"/>
      <c r="CP58" s="1249"/>
      <c r="CQ58" s="1249"/>
      <c r="CR58" s="1249"/>
      <c r="CS58" s="1249"/>
      <c r="CT58" s="1249"/>
      <c r="CU58" s="1249"/>
      <c r="CV58" s="1249"/>
      <c r="CW58" s="1249"/>
      <c r="CX58" s="1249"/>
      <c r="CY58" s="1249"/>
      <c r="CZ58" s="1249"/>
      <c r="DA58" s="1249"/>
      <c r="DB58" s="1249"/>
      <c r="DC58" s="1249"/>
      <c r="DD58" s="382"/>
      <c r="DE58" s="381"/>
    </row>
    <row r="59" spans="1:109" s="377" customFormat="1" ht="13" x14ac:dyDescent="0.2">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ht="13" x14ac:dyDescent="0.2">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ht="13" x14ac:dyDescent="0.2">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ht="13" x14ac:dyDescent="0.2">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6.5" x14ac:dyDescent="0.2">
      <c r="B63" s="388" t="s">
        <v>588</v>
      </c>
    </row>
    <row r="64" spans="1:109" ht="13" x14ac:dyDescent="0.2">
      <c r="B64" s="369"/>
      <c r="G64" s="376"/>
      <c r="I64" s="389"/>
      <c r="J64" s="389"/>
      <c r="K64" s="389"/>
      <c r="L64" s="389"/>
      <c r="M64" s="389"/>
      <c r="N64" s="390"/>
      <c r="AM64" s="376"/>
      <c r="AN64" s="376" t="s">
        <v>581</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ht="13" x14ac:dyDescent="0.2">
      <c r="B65" s="369"/>
      <c r="AN65" s="1255" t="s">
        <v>589</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ht="13" x14ac:dyDescent="0.2">
      <c r="B66" s="369"/>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ht="13" x14ac:dyDescent="0.2">
      <c r="B67" s="369"/>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ht="13" x14ac:dyDescent="0.2">
      <c r="B68" s="369"/>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ht="13" x14ac:dyDescent="0.2">
      <c r="B69" s="369"/>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ht="13" x14ac:dyDescent="0.2">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ht="13" x14ac:dyDescent="0.2">
      <c r="B71" s="369"/>
      <c r="G71" s="394"/>
      <c r="I71" s="395"/>
      <c r="J71" s="392"/>
      <c r="K71" s="392"/>
      <c r="L71" s="393"/>
      <c r="M71" s="392"/>
      <c r="N71" s="393"/>
      <c r="AM71" s="394"/>
      <c r="AN71" s="363" t="s">
        <v>583</v>
      </c>
    </row>
    <row r="72" spans="2:107" ht="13" x14ac:dyDescent="0.2">
      <c r="B72" s="369"/>
      <c r="G72" s="1247"/>
      <c r="H72" s="1247"/>
      <c r="I72" s="1247"/>
      <c r="J72" s="1247"/>
      <c r="K72" s="379"/>
      <c r="L72" s="379"/>
      <c r="M72" s="380"/>
      <c r="N72" s="380"/>
      <c r="AN72" s="1265"/>
      <c r="AO72" s="1266"/>
      <c r="AP72" s="1266"/>
      <c r="AQ72" s="1266"/>
      <c r="AR72" s="1266"/>
      <c r="AS72" s="1266"/>
      <c r="AT72" s="1266"/>
      <c r="AU72" s="1266"/>
      <c r="AV72" s="1266"/>
      <c r="AW72" s="1266"/>
      <c r="AX72" s="1266"/>
      <c r="AY72" s="1266"/>
      <c r="AZ72" s="1266"/>
      <c r="BA72" s="1266"/>
      <c r="BB72" s="1266"/>
      <c r="BC72" s="1266"/>
      <c r="BD72" s="1266"/>
      <c r="BE72" s="1266"/>
      <c r="BF72" s="1266"/>
      <c r="BG72" s="1266"/>
      <c r="BH72" s="1266"/>
      <c r="BI72" s="1266"/>
      <c r="BJ72" s="1266"/>
      <c r="BK72" s="1266"/>
      <c r="BL72" s="1266"/>
      <c r="BM72" s="1266"/>
      <c r="BN72" s="1266"/>
      <c r="BO72" s="1267"/>
      <c r="BP72" s="1253" t="s">
        <v>544</v>
      </c>
      <c r="BQ72" s="1253"/>
      <c r="BR72" s="1253"/>
      <c r="BS72" s="1253"/>
      <c r="BT72" s="1253"/>
      <c r="BU72" s="1253"/>
      <c r="BV72" s="1253"/>
      <c r="BW72" s="1253"/>
      <c r="BX72" s="1253" t="s">
        <v>545</v>
      </c>
      <c r="BY72" s="1253"/>
      <c r="BZ72" s="1253"/>
      <c r="CA72" s="1253"/>
      <c r="CB72" s="1253"/>
      <c r="CC72" s="1253"/>
      <c r="CD72" s="1253"/>
      <c r="CE72" s="1253"/>
      <c r="CF72" s="1253" t="s">
        <v>546</v>
      </c>
      <c r="CG72" s="1253"/>
      <c r="CH72" s="1253"/>
      <c r="CI72" s="1253"/>
      <c r="CJ72" s="1253"/>
      <c r="CK72" s="1253"/>
      <c r="CL72" s="1253"/>
      <c r="CM72" s="1253"/>
      <c r="CN72" s="1253" t="s">
        <v>547</v>
      </c>
      <c r="CO72" s="1253"/>
      <c r="CP72" s="1253"/>
      <c r="CQ72" s="1253"/>
      <c r="CR72" s="1253"/>
      <c r="CS72" s="1253"/>
      <c r="CT72" s="1253"/>
      <c r="CU72" s="1253"/>
      <c r="CV72" s="1253" t="s">
        <v>548</v>
      </c>
      <c r="CW72" s="1253"/>
      <c r="CX72" s="1253"/>
      <c r="CY72" s="1253"/>
      <c r="CZ72" s="1253"/>
      <c r="DA72" s="1253"/>
      <c r="DB72" s="1253"/>
      <c r="DC72" s="1253"/>
    </row>
    <row r="73" spans="2:107" ht="13" x14ac:dyDescent="0.2">
      <c r="B73" s="369"/>
      <c r="G73" s="1264"/>
      <c r="H73" s="1264"/>
      <c r="I73" s="1264"/>
      <c r="J73" s="1264"/>
      <c r="K73" s="1248"/>
      <c r="L73" s="1248"/>
      <c r="M73" s="1248"/>
      <c r="N73" s="1248"/>
      <c r="AM73" s="378"/>
      <c r="AN73" s="1252" t="s">
        <v>584</v>
      </c>
      <c r="AO73" s="1252"/>
      <c r="AP73" s="1252"/>
      <c r="AQ73" s="1252"/>
      <c r="AR73" s="1252"/>
      <c r="AS73" s="1252"/>
      <c r="AT73" s="1252"/>
      <c r="AU73" s="1252"/>
      <c r="AV73" s="1252"/>
      <c r="AW73" s="1252"/>
      <c r="AX73" s="1252"/>
      <c r="AY73" s="1252"/>
      <c r="AZ73" s="1252"/>
      <c r="BA73" s="1252"/>
      <c r="BB73" s="1252" t="s">
        <v>585</v>
      </c>
      <c r="BC73" s="1252"/>
      <c r="BD73" s="1252"/>
      <c r="BE73" s="1252"/>
      <c r="BF73" s="1252"/>
      <c r="BG73" s="1252"/>
      <c r="BH73" s="1252"/>
      <c r="BI73" s="1252"/>
      <c r="BJ73" s="1252"/>
      <c r="BK73" s="1252"/>
      <c r="BL73" s="1252"/>
      <c r="BM73" s="1252"/>
      <c r="BN73" s="1252"/>
      <c r="BO73" s="1252"/>
      <c r="BP73" s="1249">
        <v>66.400000000000006</v>
      </c>
      <c r="BQ73" s="1249"/>
      <c r="BR73" s="1249"/>
      <c r="BS73" s="1249"/>
      <c r="BT73" s="1249"/>
      <c r="BU73" s="1249"/>
      <c r="BV73" s="1249"/>
      <c r="BW73" s="1249"/>
      <c r="BX73" s="1249">
        <v>52.6</v>
      </c>
      <c r="BY73" s="1249"/>
      <c r="BZ73" s="1249"/>
      <c r="CA73" s="1249"/>
      <c r="CB73" s="1249"/>
      <c r="CC73" s="1249"/>
      <c r="CD73" s="1249"/>
      <c r="CE73" s="1249"/>
      <c r="CF73" s="1249">
        <v>40</v>
      </c>
      <c r="CG73" s="1249"/>
      <c r="CH73" s="1249"/>
      <c r="CI73" s="1249"/>
      <c r="CJ73" s="1249"/>
      <c r="CK73" s="1249"/>
      <c r="CL73" s="1249"/>
      <c r="CM73" s="1249"/>
      <c r="CN73" s="1249">
        <v>26.2</v>
      </c>
      <c r="CO73" s="1249"/>
      <c r="CP73" s="1249"/>
      <c r="CQ73" s="1249"/>
      <c r="CR73" s="1249"/>
      <c r="CS73" s="1249"/>
      <c r="CT73" s="1249"/>
      <c r="CU73" s="1249"/>
      <c r="CV73" s="1249">
        <v>10.5</v>
      </c>
      <c r="CW73" s="1249"/>
      <c r="CX73" s="1249"/>
      <c r="CY73" s="1249"/>
      <c r="CZ73" s="1249"/>
      <c r="DA73" s="1249"/>
      <c r="DB73" s="1249"/>
      <c r="DC73" s="1249"/>
    </row>
    <row r="74" spans="2:107" ht="13" x14ac:dyDescent="0.2">
      <c r="B74" s="369"/>
      <c r="G74" s="1264"/>
      <c r="H74" s="1264"/>
      <c r="I74" s="1264"/>
      <c r="J74" s="1264"/>
      <c r="K74" s="1248"/>
      <c r="L74" s="1248"/>
      <c r="M74" s="1248"/>
      <c r="N74" s="1248"/>
      <c r="AM74" s="378"/>
      <c r="AN74" s="1252"/>
      <c r="AO74" s="1252"/>
      <c r="AP74" s="1252"/>
      <c r="AQ74" s="1252"/>
      <c r="AR74" s="1252"/>
      <c r="AS74" s="1252"/>
      <c r="AT74" s="1252"/>
      <c r="AU74" s="1252"/>
      <c r="AV74" s="1252"/>
      <c r="AW74" s="1252"/>
      <c r="AX74" s="1252"/>
      <c r="AY74" s="1252"/>
      <c r="AZ74" s="1252"/>
      <c r="BA74" s="1252"/>
      <c r="BB74" s="1252"/>
      <c r="BC74" s="1252"/>
      <c r="BD74" s="1252"/>
      <c r="BE74" s="1252"/>
      <c r="BF74" s="1252"/>
      <c r="BG74" s="1252"/>
      <c r="BH74" s="1252"/>
      <c r="BI74" s="1252"/>
      <c r="BJ74" s="1252"/>
      <c r="BK74" s="1252"/>
      <c r="BL74" s="1252"/>
      <c r="BM74" s="1252"/>
      <c r="BN74" s="1252"/>
      <c r="BO74" s="1252"/>
      <c r="BP74" s="1249"/>
      <c r="BQ74" s="1249"/>
      <c r="BR74" s="1249"/>
      <c r="BS74" s="1249"/>
      <c r="BT74" s="1249"/>
      <c r="BU74" s="1249"/>
      <c r="BV74" s="1249"/>
      <c r="BW74" s="1249"/>
      <c r="BX74" s="1249"/>
      <c r="BY74" s="1249"/>
      <c r="BZ74" s="1249"/>
      <c r="CA74" s="1249"/>
      <c r="CB74" s="1249"/>
      <c r="CC74" s="1249"/>
      <c r="CD74" s="1249"/>
      <c r="CE74" s="1249"/>
      <c r="CF74" s="1249"/>
      <c r="CG74" s="1249"/>
      <c r="CH74" s="1249"/>
      <c r="CI74" s="1249"/>
      <c r="CJ74" s="1249"/>
      <c r="CK74" s="1249"/>
      <c r="CL74" s="1249"/>
      <c r="CM74" s="1249"/>
      <c r="CN74" s="1249"/>
      <c r="CO74" s="1249"/>
      <c r="CP74" s="1249"/>
      <c r="CQ74" s="1249"/>
      <c r="CR74" s="1249"/>
      <c r="CS74" s="1249"/>
      <c r="CT74" s="1249"/>
      <c r="CU74" s="1249"/>
      <c r="CV74" s="1249"/>
      <c r="CW74" s="1249"/>
      <c r="CX74" s="1249"/>
      <c r="CY74" s="1249"/>
      <c r="CZ74" s="1249"/>
      <c r="DA74" s="1249"/>
      <c r="DB74" s="1249"/>
      <c r="DC74" s="1249"/>
    </row>
    <row r="75" spans="2:107" ht="13" x14ac:dyDescent="0.2">
      <c r="B75" s="369"/>
      <c r="G75" s="1264"/>
      <c r="H75" s="1264"/>
      <c r="I75" s="1247"/>
      <c r="J75" s="1247"/>
      <c r="K75" s="1254"/>
      <c r="L75" s="1254"/>
      <c r="M75" s="1254"/>
      <c r="N75" s="1254"/>
      <c r="AM75" s="378"/>
      <c r="AN75" s="1252"/>
      <c r="AO75" s="1252"/>
      <c r="AP75" s="1252"/>
      <c r="AQ75" s="1252"/>
      <c r="AR75" s="1252"/>
      <c r="AS75" s="1252"/>
      <c r="AT75" s="1252"/>
      <c r="AU75" s="1252"/>
      <c r="AV75" s="1252"/>
      <c r="AW75" s="1252"/>
      <c r="AX75" s="1252"/>
      <c r="AY75" s="1252"/>
      <c r="AZ75" s="1252"/>
      <c r="BA75" s="1252"/>
      <c r="BB75" s="1252" t="s">
        <v>590</v>
      </c>
      <c r="BC75" s="1252"/>
      <c r="BD75" s="1252"/>
      <c r="BE75" s="1252"/>
      <c r="BF75" s="1252"/>
      <c r="BG75" s="1252"/>
      <c r="BH75" s="1252"/>
      <c r="BI75" s="1252"/>
      <c r="BJ75" s="1252"/>
      <c r="BK75" s="1252"/>
      <c r="BL75" s="1252"/>
      <c r="BM75" s="1252"/>
      <c r="BN75" s="1252"/>
      <c r="BO75" s="1252"/>
      <c r="BP75" s="1249">
        <v>9.1999999999999993</v>
      </c>
      <c r="BQ75" s="1249"/>
      <c r="BR75" s="1249"/>
      <c r="BS75" s="1249"/>
      <c r="BT75" s="1249"/>
      <c r="BU75" s="1249"/>
      <c r="BV75" s="1249"/>
      <c r="BW75" s="1249"/>
      <c r="BX75" s="1249">
        <v>9.1</v>
      </c>
      <c r="BY75" s="1249"/>
      <c r="BZ75" s="1249"/>
      <c r="CA75" s="1249"/>
      <c r="CB75" s="1249"/>
      <c r="CC75" s="1249"/>
      <c r="CD75" s="1249"/>
      <c r="CE75" s="1249"/>
      <c r="CF75" s="1249">
        <v>9.3000000000000007</v>
      </c>
      <c r="CG75" s="1249"/>
      <c r="CH75" s="1249"/>
      <c r="CI75" s="1249"/>
      <c r="CJ75" s="1249"/>
      <c r="CK75" s="1249"/>
      <c r="CL75" s="1249"/>
      <c r="CM75" s="1249"/>
      <c r="CN75" s="1249">
        <v>8.6</v>
      </c>
      <c r="CO75" s="1249"/>
      <c r="CP75" s="1249"/>
      <c r="CQ75" s="1249"/>
      <c r="CR75" s="1249"/>
      <c r="CS75" s="1249"/>
      <c r="CT75" s="1249"/>
      <c r="CU75" s="1249"/>
      <c r="CV75" s="1249">
        <v>8.6</v>
      </c>
      <c r="CW75" s="1249"/>
      <c r="CX75" s="1249"/>
      <c r="CY75" s="1249"/>
      <c r="CZ75" s="1249"/>
      <c r="DA75" s="1249"/>
      <c r="DB75" s="1249"/>
      <c r="DC75" s="1249"/>
    </row>
    <row r="76" spans="2:107" ht="13" x14ac:dyDescent="0.2">
      <c r="B76" s="369"/>
      <c r="G76" s="1264"/>
      <c r="H76" s="1264"/>
      <c r="I76" s="1247"/>
      <c r="J76" s="1247"/>
      <c r="K76" s="1254"/>
      <c r="L76" s="1254"/>
      <c r="M76" s="1254"/>
      <c r="N76" s="1254"/>
      <c r="AM76" s="378"/>
      <c r="AN76" s="1252"/>
      <c r="AO76" s="1252"/>
      <c r="AP76" s="1252"/>
      <c r="AQ76" s="1252"/>
      <c r="AR76" s="1252"/>
      <c r="AS76" s="1252"/>
      <c r="AT76" s="1252"/>
      <c r="AU76" s="1252"/>
      <c r="AV76" s="1252"/>
      <c r="AW76" s="1252"/>
      <c r="AX76" s="1252"/>
      <c r="AY76" s="1252"/>
      <c r="AZ76" s="1252"/>
      <c r="BA76" s="1252"/>
      <c r="BB76" s="1252"/>
      <c r="BC76" s="1252"/>
      <c r="BD76" s="1252"/>
      <c r="BE76" s="1252"/>
      <c r="BF76" s="1252"/>
      <c r="BG76" s="1252"/>
      <c r="BH76" s="1252"/>
      <c r="BI76" s="1252"/>
      <c r="BJ76" s="1252"/>
      <c r="BK76" s="1252"/>
      <c r="BL76" s="1252"/>
      <c r="BM76" s="1252"/>
      <c r="BN76" s="1252"/>
      <c r="BO76" s="1252"/>
      <c r="BP76" s="1249"/>
      <c r="BQ76" s="1249"/>
      <c r="BR76" s="1249"/>
      <c r="BS76" s="1249"/>
      <c r="BT76" s="1249"/>
      <c r="BU76" s="1249"/>
      <c r="BV76" s="1249"/>
      <c r="BW76" s="1249"/>
      <c r="BX76" s="1249"/>
      <c r="BY76" s="1249"/>
      <c r="BZ76" s="1249"/>
      <c r="CA76" s="1249"/>
      <c r="CB76" s="1249"/>
      <c r="CC76" s="1249"/>
      <c r="CD76" s="1249"/>
      <c r="CE76" s="1249"/>
      <c r="CF76" s="1249"/>
      <c r="CG76" s="1249"/>
      <c r="CH76" s="1249"/>
      <c r="CI76" s="1249"/>
      <c r="CJ76" s="1249"/>
      <c r="CK76" s="1249"/>
      <c r="CL76" s="1249"/>
      <c r="CM76" s="1249"/>
      <c r="CN76" s="1249"/>
      <c r="CO76" s="1249"/>
      <c r="CP76" s="1249"/>
      <c r="CQ76" s="1249"/>
      <c r="CR76" s="1249"/>
      <c r="CS76" s="1249"/>
      <c r="CT76" s="1249"/>
      <c r="CU76" s="1249"/>
      <c r="CV76" s="1249"/>
      <c r="CW76" s="1249"/>
      <c r="CX76" s="1249"/>
      <c r="CY76" s="1249"/>
      <c r="CZ76" s="1249"/>
      <c r="DA76" s="1249"/>
      <c r="DB76" s="1249"/>
      <c r="DC76" s="1249"/>
    </row>
    <row r="77" spans="2:107" ht="13" x14ac:dyDescent="0.2">
      <c r="B77" s="369"/>
      <c r="G77" s="1247"/>
      <c r="H77" s="1247"/>
      <c r="I77" s="1247"/>
      <c r="J77" s="1247"/>
      <c r="K77" s="1248"/>
      <c r="L77" s="1248"/>
      <c r="M77" s="1248"/>
      <c r="N77" s="1248"/>
      <c r="AN77" s="1253" t="s">
        <v>587</v>
      </c>
      <c r="AO77" s="1253"/>
      <c r="AP77" s="1253"/>
      <c r="AQ77" s="1253"/>
      <c r="AR77" s="1253"/>
      <c r="AS77" s="1253"/>
      <c r="AT77" s="1253"/>
      <c r="AU77" s="1253"/>
      <c r="AV77" s="1253"/>
      <c r="AW77" s="1253"/>
      <c r="AX77" s="1253"/>
      <c r="AY77" s="1253"/>
      <c r="AZ77" s="1253"/>
      <c r="BA77" s="1253"/>
      <c r="BB77" s="1252" t="s">
        <v>585</v>
      </c>
      <c r="BC77" s="1252"/>
      <c r="BD77" s="1252"/>
      <c r="BE77" s="1252"/>
      <c r="BF77" s="1252"/>
      <c r="BG77" s="1252"/>
      <c r="BH77" s="1252"/>
      <c r="BI77" s="1252"/>
      <c r="BJ77" s="1252"/>
      <c r="BK77" s="1252"/>
      <c r="BL77" s="1252"/>
      <c r="BM77" s="1252"/>
      <c r="BN77" s="1252"/>
      <c r="BO77" s="1252"/>
      <c r="BP77" s="1249">
        <v>0</v>
      </c>
      <c r="BQ77" s="1249"/>
      <c r="BR77" s="1249"/>
      <c r="BS77" s="1249"/>
      <c r="BT77" s="1249"/>
      <c r="BU77" s="1249"/>
      <c r="BV77" s="1249"/>
      <c r="BW77" s="1249"/>
      <c r="BX77" s="1249">
        <v>0</v>
      </c>
      <c r="BY77" s="1249"/>
      <c r="BZ77" s="1249"/>
      <c r="CA77" s="1249"/>
      <c r="CB77" s="1249"/>
      <c r="CC77" s="1249"/>
      <c r="CD77" s="1249"/>
      <c r="CE77" s="1249"/>
      <c r="CF77" s="1249">
        <v>0</v>
      </c>
      <c r="CG77" s="1249"/>
      <c r="CH77" s="1249"/>
      <c r="CI77" s="1249"/>
      <c r="CJ77" s="1249"/>
      <c r="CK77" s="1249"/>
      <c r="CL77" s="1249"/>
      <c r="CM77" s="1249"/>
      <c r="CN77" s="1249">
        <v>0</v>
      </c>
      <c r="CO77" s="1249"/>
      <c r="CP77" s="1249"/>
      <c r="CQ77" s="1249"/>
      <c r="CR77" s="1249"/>
      <c r="CS77" s="1249"/>
      <c r="CT77" s="1249"/>
      <c r="CU77" s="1249"/>
      <c r="CV77" s="1249">
        <v>0</v>
      </c>
      <c r="CW77" s="1249"/>
      <c r="CX77" s="1249"/>
      <c r="CY77" s="1249"/>
      <c r="CZ77" s="1249"/>
      <c r="DA77" s="1249"/>
      <c r="DB77" s="1249"/>
      <c r="DC77" s="1249"/>
    </row>
    <row r="78" spans="2:107" ht="13" x14ac:dyDescent="0.2">
      <c r="B78" s="369"/>
      <c r="G78" s="1247"/>
      <c r="H78" s="1247"/>
      <c r="I78" s="1247"/>
      <c r="J78" s="1247"/>
      <c r="K78" s="1248"/>
      <c r="L78" s="1248"/>
      <c r="M78" s="1248"/>
      <c r="N78" s="1248"/>
      <c r="AN78" s="1253"/>
      <c r="AO78" s="1253"/>
      <c r="AP78" s="1253"/>
      <c r="AQ78" s="1253"/>
      <c r="AR78" s="1253"/>
      <c r="AS78" s="1253"/>
      <c r="AT78" s="1253"/>
      <c r="AU78" s="1253"/>
      <c r="AV78" s="1253"/>
      <c r="AW78" s="1253"/>
      <c r="AX78" s="1253"/>
      <c r="AY78" s="1253"/>
      <c r="AZ78" s="1253"/>
      <c r="BA78" s="1253"/>
      <c r="BB78" s="1252"/>
      <c r="BC78" s="1252"/>
      <c r="BD78" s="1252"/>
      <c r="BE78" s="1252"/>
      <c r="BF78" s="1252"/>
      <c r="BG78" s="1252"/>
      <c r="BH78" s="1252"/>
      <c r="BI78" s="1252"/>
      <c r="BJ78" s="1252"/>
      <c r="BK78" s="1252"/>
      <c r="BL78" s="1252"/>
      <c r="BM78" s="1252"/>
      <c r="BN78" s="1252"/>
      <c r="BO78" s="1252"/>
      <c r="BP78" s="1249"/>
      <c r="BQ78" s="1249"/>
      <c r="BR78" s="1249"/>
      <c r="BS78" s="1249"/>
      <c r="BT78" s="1249"/>
      <c r="BU78" s="1249"/>
      <c r="BV78" s="1249"/>
      <c r="BW78" s="1249"/>
      <c r="BX78" s="1249"/>
      <c r="BY78" s="1249"/>
      <c r="BZ78" s="1249"/>
      <c r="CA78" s="1249"/>
      <c r="CB78" s="1249"/>
      <c r="CC78" s="1249"/>
      <c r="CD78" s="1249"/>
      <c r="CE78" s="1249"/>
      <c r="CF78" s="1249"/>
      <c r="CG78" s="1249"/>
      <c r="CH78" s="1249"/>
      <c r="CI78" s="1249"/>
      <c r="CJ78" s="1249"/>
      <c r="CK78" s="1249"/>
      <c r="CL78" s="1249"/>
      <c r="CM78" s="1249"/>
      <c r="CN78" s="1249"/>
      <c r="CO78" s="1249"/>
      <c r="CP78" s="1249"/>
      <c r="CQ78" s="1249"/>
      <c r="CR78" s="1249"/>
      <c r="CS78" s="1249"/>
      <c r="CT78" s="1249"/>
      <c r="CU78" s="1249"/>
      <c r="CV78" s="1249"/>
      <c r="CW78" s="1249"/>
      <c r="CX78" s="1249"/>
      <c r="CY78" s="1249"/>
      <c r="CZ78" s="1249"/>
      <c r="DA78" s="1249"/>
      <c r="DB78" s="1249"/>
      <c r="DC78" s="1249"/>
    </row>
    <row r="79" spans="2:107" ht="13" x14ac:dyDescent="0.2">
      <c r="B79" s="369"/>
      <c r="G79" s="1247"/>
      <c r="H79" s="1247"/>
      <c r="I79" s="1250"/>
      <c r="J79" s="1250"/>
      <c r="K79" s="1251"/>
      <c r="L79" s="1251"/>
      <c r="M79" s="1251"/>
      <c r="N79" s="1251"/>
      <c r="AN79" s="1253"/>
      <c r="AO79" s="1253"/>
      <c r="AP79" s="1253"/>
      <c r="AQ79" s="1253"/>
      <c r="AR79" s="1253"/>
      <c r="AS79" s="1253"/>
      <c r="AT79" s="1253"/>
      <c r="AU79" s="1253"/>
      <c r="AV79" s="1253"/>
      <c r="AW79" s="1253"/>
      <c r="AX79" s="1253"/>
      <c r="AY79" s="1253"/>
      <c r="AZ79" s="1253"/>
      <c r="BA79" s="1253"/>
      <c r="BB79" s="1252" t="s">
        <v>590</v>
      </c>
      <c r="BC79" s="1252"/>
      <c r="BD79" s="1252"/>
      <c r="BE79" s="1252"/>
      <c r="BF79" s="1252"/>
      <c r="BG79" s="1252"/>
      <c r="BH79" s="1252"/>
      <c r="BI79" s="1252"/>
      <c r="BJ79" s="1252"/>
      <c r="BK79" s="1252"/>
      <c r="BL79" s="1252"/>
      <c r="BM79" s="1252"/>
      <c r="BN79" s="1252"/>
      <c r="BO79" s="1252"/>
      <c r="BP79" s="1249">
        <v>7.2</v>
      </c>
      <c r="BQ79" s="1249"/>
      <c r="BR79" s="1249"/>
      <c r="BS79" s="1249"/>
      <c r="BT79" s="1249"/>
      <c r="BU79" s="1249"/>
      <c r="BV79" s="1249"/>
      <c r="BW79" s="1249"/>
      <c r="BX79" s="1249">
        <v>7.2</v>
      </c>
      <c r="BY79" s="1249"/>
      <c r="BZ79" s="1249"/>
      <c r="CA79" s="1249"/>
      <c r="CB79" s="1249"/>
      <c r="CC79" s="1249"/>
      <c r="CD79" s="1249"/>
      <c r="CE79" s="1249"/>
      <c r="CF79" s="1249">
        <v>7.7</v>
      </c>
      <c r="CG79" s="1249"/>
      <c r="CH79" s="1249"/>
      <c r="CI79" s="1249"/>
      <c r="CJ79" s="1249"/>
      <c r="CK79" s="1249"/>
      <c r="CL79" s="1249"/>
      <c r="CM79" s="1249"/>
      <c r="CN79" s="1249">
        <v>8</v>
      </c>
      <c r="CO79" s="1249"/>
      <c r="CP79" s="1249"/>
      <c r="CQ79" s="1249"/>
      <c r="CR79" s="1249"/>
      <c r="CS79" s="1249"/>
      <c r="CT79" s="1249"/>
      <c r="CU79" s="1249"/>
      <c r="CV79" s="1249">
        <v>8</v>
      </c>
      <c r="CW79" s="1249"/>
      <c r="CX79" s="1249"/>
      <c r="CY79" s="1249"/>
      <c r="CZ79" s="1249"/>
      <c r="DA79" s="1249"/>
      <c r="DB79" s="1249"/>
      <c r="DC79" s="1249"/>
    </row>
    <row r="80" spans="2:107" ht="13" x14ac:dyDescent="0.2">
      <c r="B80" s="369"/>
      <c r="G80" s="1247"/>
      <c r="H80" s="1247"/>
      <c r="I80" s="1250"/>
      <c r="J80" s="1250"/>
      <c r="K80" s="1251"/>
      <c r="L80" s="1251"/>
      <c r="M80" s="1251"/>
      <c r="N80" s="1251"/>
      <c r="AN80" s="1253"/>
      <c r="AO80" s="1253"/>
      <c r="AP80" s="1253"/>
      <c r="AQ80" s="1253"/>
      <c r="AR80" s="1253"/>
      <c r="AS80" s="1253"/>
      <c r="AT80" s="1253"/>
      <c r="AU80" s="1253"/>
      <c r="AV80" s="1253"/>
      <c r="AW80" s="1253"/>
      <c r="AX80" s="1253"/>
      <c r="AY80" s="1253"/>
      <c r="AZ80" s="1253"/>
      <c r="BA80" s="1253"/>
      <c r="BB80" s="1252"/>
      <c r="BC80" s="1252"/>
      <c r="BD80" s="1252"/>
      <c r="BE80" s="1252"/>
      <c r="BF80" s="1252"/>
      <c r="BG80" s="1252"/>
      <c r="BH80" s="1252"/>
      <c r="BI80" s="1252"/>
      <c r="BJ80" s="1252"/>
      <c r="BK80" s="1252"/>
      <c r="BL80" s="1252"/>
      <c r="BM80" s="1252"/>
      <c r="BN80" s="1252"/>
      <c r="BO80" s="1252"/>
      <c r="BP80" s="1249"/>
      <c r="BQ80" s="1249"/>
      <c r="BR80" s="1249"/>
      <c r="BS80" s="1249"/>
      <c r="BT80" s="1249"/>
      <c r="BU80" s="1249"/>
      <c r="BV80" s="1249"/>
      <c r="BW80" s="1249"/>
      <c r="BX80" s="1249"/>
      <c r="BY80" s="1249"/>
      <c r="BZ80" s="1249"/>
      <c r="CA80" s="1249"/>
      <c r="CB80" s="1249"/>
      <c r="CC80" s="1249"/>
      <c r="CD80" s="1249"/>
      <c r="CE80" s="1249"/>
      <c r="CF80" s="1249"/>
      <c r="CG80" s="1249"/>
      <c r="CH80" s="1249"/>
      <c r="CI80" s="1249"/>
      <c r="CJ80" s="1249"/>
      <c r="CK80" s="1249"/>
      <c r="CL80" s="1249"/>
      <c r="CM80" s="1249"/>
      <c r="CN80" s="1249"/>
      <c r="CO80" s="1249"/>
      <c r="CP80" s="1249"/>
      <c r="CQ80" s="1249"/>
      <c r="CR80" s="1249"/>
      <c r="CS80" s="1249"/>
      <c r="CT80" s="1249"/>
      <c r="CU80" s="1249"/>
      <c r="CV80" s="1249"/>
      <c r="CW80" s="1249"/>
      <c r="CX80" s="1249"/>
      <c r="CY80" s="1249"/>
      <c r="CZ80" s="1249"/>
      <c r="DA80" s="1249"/>
      <c r="DB80" s="1249"/>
      <c r="DC80" s="1249"/>
    </row>
    <row r="81" spans="2:109" ht="13" x14ac:dyDescent="0.2">
      <c r="B81" s="369"/>
    </row>
    <row r="82" spans="2:109" ht="16.5" x14ac:dyDescent="0.2">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ht="13" x14ac:dyDescent="0.2">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ht="13" x14ac:dyDescent="0.2">
      <c r="DD84" s="363"/>
      <c r="DE84" s="363"/>
    </row>
    <row r="85" spans="2:109" ht="13" x14ac:dyDescent="0.2">
      <c r="DD85" s="363"/>
      <c r="DE85" s="363"/>
    </row>
  </sheetData>
  <sheetProtection algorithmName="SHA-512" hashValue="+KZuIawJj48+cH5ODfvT2Im//YHve/+zp1IK0xBPRUge7/anAwU/XWAk9GVy2J2e8j3daxXc7gzqMA9Y3eeNnw==" saltValue="qma6+k9VlBN5Dbi1TI0P9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26304-D524-472B-B07D-599093033C7D}">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51" customWidth="1"/>
    <col min="35" max="122" width="2.453125" style="250" customWidth="1"/>
    <col min="123" max="16384" width="2.4531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 x14ac:dyDescent="0.2">
      <c r="S2" s="250"/>
      <c r="AH2" s="250"/>
    </row>
    <row r="3" spans="1:34"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 x14ac:dyDescent="0.2"/>
    <row r="5" spans="1:34" ht="13" x14ac:dyDescent="0.2"/>
    <row r="6" spans="1:34" ht="13" x14ac:dyDescent="0.2"/>
    <row r="7" spans="1:34" ht="13" x14ac:dyDescent="0.2"/>
    <row r="8" spans="1:34" ht="13" x14ac:dyDescent="0.2"/>
    <row r="9" spans="1:34" ht="13" x14ac:dyDescent="0.2">
      <c r="AH9" s="250"/>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0"/>
    </row>
    <row r="18" spans="12:34" ht="13" x14ac:dyDescent="0.2"/>
    <row r="19" spans="12:34" ht="13" x14ac:dyDescent="0.2"/>
    <row r="20" spans="12:34" ht="13" x14ac:dyDescent="0.2">
      <c r="AH20" s="250"/>
    </row>
    <row r="21" spans="12:34" ht="13" x14ac:dyDescent="0.2">
      <c r="AH21" s="250"/>
    </row>
    <row r="22" spans="12:34" ht="13" x14ac:dyDescent="0.2"/>
    <row r="23" spans="12:34" ht="13" x14ac:dyDescent="0.2"/>
    <row r="24" spans="12:34" ht="13" x14ac:dyDescent="0.2">
      <c r="Q24" s="250"/>
    </row>
    <row r="25" spans="12:34" ht="13" x14ac:dyDescent="0.2"/>
    <row r="26" spans="12:34" ht="13" x14ac:dyDescent="0.2"/>
    <row r="27" spans="12:34" ht="13" x14ac:dyDescent="0.2"/>
    <row r="28" spans="12:34" ht="13" x14ac:dyDescent="0.2">
      <c r="O28" s="250"/>
      <c r="T28" s="250"/>
      <c r="AH28" s="250"/>
    </row>
    <row r="29" spans="12:34" ht="13" x14ac:dyDescent="0.2"/>
    <row r="30" spans="12:34" ht="13" x14ac:dyDescent="0.2"/>
    <row r="31" spans="12:34" ht="13" x14ac:dyDescent="0.2">
      <c r="Q31" s="250"/>
    </row>
    <row r="32" spans="12:34" ht="13" x14ac:dyDescent="0.2">
      <c r="L32" s="250"/>
    </row>
    <row r="33" spans="2:34" ht="13" x14ac:dyDescent="0.2">
      <c r="C33" s="250"/>
      <c r="E33" s="250"/>
      <c r="G33" s="250"/>
      <c r="I33" s="250"/>
      <c r="X33" s="250"/>
    </row>
    <row r="34" spans="2:34" ht="13" x14ac:dyDescent="0.2">
      <c r="B34" s="250"/>
      <c r="P34" s="250"/>
      <c r="R34" s="250"/>
      <c r="T34" s="250"/>
    </row>
    <row r="35" spans="2:34" ht="13" x14ac:dyDescent="0.2">
      <c r="D35" s="250"/>
      <c r="W35" s="250"/>
      <c r="AC35" s="250"/>
      <c r="AD35" s="250"/>
      <c r="AE35" s="250"/>
      <c r="AF35" s="250"/>
      <c r="AG35" s="250"/>
      <c r="AH35" s="250"/>
    </row>
    <row r="36" spans="2:34" ht="13" x14ac:dyDescent="0.2">
      <c r="H36" s="250"/>
      <c r="J36" s="250"/>
      <c r="K36" s="250"/>
      <c r="M36" s="250"/>
      <c r="Y36" s="250"/>
      <c r="Z36" s="250"/>
      <c r="AA36" s="250"/>
      <c r="AB36" s="250"/>
      <c r="AC36" s="250"/>
      <c r="AD36" s="250"/>
      <c r="AE36" s="250"/>
      <c r="AF36" s="250"/>
      <c r="AG36" s="250"/>
      <c r="AH36" s="250"/>
    </row>
    <row r="37" spans="2:34" ht="13" x14ac:dyDescent="0.2">
      <c r="AH37" s="250"/>
    </row>
    <row r="38" spans="2:34" ht="13" x14ac:dyDescent="0.2">
      <c r="AG38" s="250"/>
      <c r="AH38" s="250"/>
    </row>
    <row r="39" spans="2:34" ht="13" x14ac:dyDescent="0.2"/>
    <row r="40" spans="2:34" ht="13" x14ac:dyDescent="0.2">
      <c r="X40" s="250"/>
    </row>
    <row r="41" spans="2:34" ht="13" x14ac:dyDescent="0.2">
      <c r="R41" s="250"/>
    </row>
    <row r="42" spans="2:34" ht="13" x14ac:dyDescent="0.2">
      <c r="W42" s="250"/>
    </row>
    <row r="43" spans="2:34" ht="13" x14ac:dyDescent="0.2">
      <c r="Y43" s="250"/>
      <c r="Z43" s="250"/>
      <c r="AA43" s="250"/>
      <c r="AB43" s="250"/>
      <c r="AC43" s="250"/>
      <c r="AD43" s="250"/>
      <c r="AE43" s="250"/>
      <c r="AF43" s="250"/>
      <c r="AG43" s="250"/>
      <c r="AH43" s="250"/>
    </row>
    <row r="44" spans="2:34" ht="13" x14ac:dyDescent="0.2">
      <c r="AH44" s="250"/>
    </row>
    <row r="45" spans="2:34" ht="13" x14ac:dyDescent="0.2">
      <c r="X45" s="250"/>
    </row>
    <row r="46" spans="2:34" ht="13" x14ac:dyDescent="0.2"/>
    <row r="47" spans="2:34" ht="13" x14ac:dyDescent="0.2"/>
    <row r="48" spans="2:34" ht="13" x14ac:dyDescent="0.2">
      <c r="W48" s="250"/>
      <c r="Y48" s="250"/>
      <c r="Z48" s="250"/>
      <c r="AA48" s="250"/>
      <c r="AB48" s="250"/>
      <c r="AC48" s="250"/>
      <c r="AD48" s="250"/>
      <c r="AE48" s="250"/>
      <c r="AF48" s="250"/>
      <c r="AG48" s="250"/>
      <c r="AH48" s="250"/>
    </row>
    <row r="49" spans="28:34" ht="13" x14ac:dyDescent="0.2"/>
    <row r="50" spans="28:34" ht="13" x14ac:dyDescent="0.2">
      <c r="AE50" s="250"/>
      <c r="AF50" s="250"/>
      <c r="AG50" s="250"/>
      <c r="AH50" s="250"/>
    </row>
    <row r="51" spans="28:34" ht="13" x14ac:dyDescent="0.2">
      <c r="AC51" s="250"/>
      <c r="AD51" s="250"/>
      <c r="AE51" s="250"/>
      <c r="AF51" s="250"/>
      <c r="AG51" s="250"/>
      <c r="AH51" s="250"/>
    </row>
    <row r="52" spans="28:34" ht="13" x14ac:dyDescent="0.2"/>
    <row r="53" spans="28:34" ht="13" x14ac:dyDescent="0.2">
      <c r="AF53" s="250"/>
      <c r="AG53" s="250"/>
      <c r="AH53" s="250"/>
    </row>
    <row r="54" spans="28:34" ht="13" x14ac:dyDescent="0.2">
      <c r="AH54" s="250"/>
    </row>
    <row r="55" spans="28:34" ht="13" x14ac:dyDescent="0.2"/>
    <row r="56" spans="28:34" ht="13" x14ac:dyDescent="0.2">
      <c r="AB56" s="250"/>
      <c r="AC56" s="250"/>
      <c r="AD56" s="250"/>
      <c r="AE56" s="250"/>
      <c r="AF56" s="250"/>
      <c r="AG56" s="250"/>
      <c r="AH56" s="250"/>
    </row>
    <row r="57" spans="28:34" ht="13" x14ac:dyDescent="0.2">
      <c r="AH57" s="250"/>
    </row>
    <row r="58" spans="28:34" ht="13" x14ac:dyDescent="0.2">
      <c r="AH58" s="250"/>
    </row>
    <row r="59" spans="28:34" ht="13" x14ac:dyDescent="0.2"/>
    <row r="60" spans="28:34" ht="13" x14ac:dyDescent="0.2"/>
    <row r="61" spans="28:34" ht="13" x14ac:dyDescent="0.2"/>
    <row r="62" spans="28:34" ht="13" x14ac:dyDescent="0.2"/>
    <row r="63" spans="28:34" ht="13" x14ac:dyDescent="0.2">
      <c r="AH63" s="250"/>
    </row>
    <row r="64" spans="28:34" ht="13" x14ac:dyDescent="0.2">
      <c r="AG64" s="250"/>
      <c r="AH64" s="250"/>
    </row>
    <row r="65" spans="28:34" ht="13" x14ac:dyDescent="0.2"/>
    <row r="66" spans="28:34" ht="13" x14ac:dyDescent="0.2"/>
    <row r="67" spans="28:34" ht="13" x14ac:dyDescent="0.2"/>
    <row r="68" spans="28:34" ht="13" x14ac:dyDescent="0.2">
      <c r="AB68" s="250"/>
      <c r="AC68" s="250"/>
      <c r="AD68" s="250"/>
      <c r="AE68" s="250"/>
      <c r="AF68" s="250"/>
      <c r="AG68" s="250"/>
      <c r="AH68" s="250"/>
    </row>
    <row r="69" spans="28:34" ht="13" x14ac:dyDescent="0.2">
      <c r="AF69" s="250"/>
      <c r="AG69" s="250"/>
      <c r="AH69" s="250"/>
    </row>
    <row r="70" spans="28:34" ht="13" x14ac:dyDescent="0.2"/>
    <row r="71" spans="28:34" ht="13" x14ac:dyDescent="0.2"/>
    <row r="72" spans="28:34" ht="13" x14ac:dyDescent="0.2"/>
    <row r="73" spans="28:34" ht="13" x14ac:dyDescent="0.2"/>
    <row r="74" spans="28:34" ht="13" x14ac:dyDescent="0.2"/>
    <row r="75" spans="28:34" ht="13" x14ac:dyDescent="0.2">
      <c r="AH75" s="250"/>
    </row>
    <row r="76" spans="28:34" ht="13" x14ac:dyDescent="0.2">
      <c r="AF76" s="250"/>
      <c r="AG76" s="250"/>
      <c r="AH76" s="250"/>
    </row>
    <row r="77" spans="28:34" ht="13" x14ac:dyDescent="0.2">
      <c r="AG77" s="250"/>
      <c r="AH77" s="250"/>
    </row>
    <row r="78" spans="28:34" ht="13" x14ac:dyDescent="0.2"/>
    <row r="79" spans="28:34" ht="13" x14ac:dyDescent="0.2"/>
    <row r="80" spans="28:34" ht="13" x14ac:dyDescent="0.2"/>
    <row r="81" spans="25:34" ht="13" x14ac:dyDescent="0.2"/>
    <row r="82" spans="25:34" ht="13" x14ac:dyDescent="0.2">
      <c r="Y82" s="250"/>
    </row>
    <row r="83" spans="25:34" ht="13" x14ac:dyDescent="0.2">
      <c r="Y83" s="250"/>
      <c r="Z83" s="250"/>
      <c r="AA83" s="250"/>
      <c r="AB83" s="250"/>
      <c r="AC83" s="250"/>
      <c r="AD83" s="250"/>
      <c r="AE83" s="250"/>
      <c r="AF83" s="250"/>
      <c r="AG83" s="250"/>
      <c r="AH83" s="250"/>
    </row>
    <row r="84" spans="25:34" ht="13" x14ac:dyDescent="0.2"/>
    <row r="85" spans="25:34" ht="13" x14ac:dyDescent="0.2"/>
    <row r="86" spans="25:34" ht="13" x14ac:dyDescent="0.2"/>
    <row r="87" spans="25:34" ht="13" x14ac:dyDescent="0.2"/>
    <row r="88" spans="25:34" ht="13" x14ac:dyDescent="0.2">
      <c r="AH88" s="25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491</v>
      </c>
    </row>
  </sheetData>
  <sheetProtection algorithmName="SHA-512" hashValue="iDtMEs6xT8UrH4LE6cC2e+LAKlHWcG8OmU3QB+VAgnJQv2b7e4BfGq4HTizXwH2xaXeAR7FwbdkxrY8bNCxq2w==" saltValue="13tDo+xm6gv7RUboTXF2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7A101-CF87-4754-92F2-453EC13B55E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51" customWidth="1"/>
    <col min="35" max="122" width="2.453125" style="250" customWidth="1"/>
    <col min="123" max="16384" width="2.4531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 x14ac:dyDescent="0.2">
      <c r="S2" s="250"/>
      <c r="AH2" s="250"/>
    </row>
    <row r="3" spans="2:34"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 x14ac:dyDescent="0.2"/>
    <row r="5" spans="2:34" ht="13" x14ac:dyDescent="0.2"/>
    <row r="6" spans="2:34" ht="13" x14ac:dyDescent="0.2"/>
    <row r="7" spans="2:34" ht="13" x14ac:dyDescent="0.2"/>
    <row r="8" spans="2:34" ht="13" x14ac:dyDescent="0.2"/>
    <row r="9" spans="2:34" ht="13" x14ac:dyDescent="0.2">
      <c r="AH9" s="25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0"/>
    </row>
    <row r="18" spans="12:34" ht="13" x14ac:dyDescent="0.2"/>
    <row r="19" spans="12:34" ht="13" x14ac:dyDescent="0.2"/>
    <row r="20" spans="12:34" ht="13" x14ac:dyDescent="0.2">
      <c r="AH20" s="250"/>
    </row>
    <row r="21" spans="12:34" ht="13" x14ac:dyDescent="0.2">
      <c r="AH21" s="250"/>
    </row>
    <row r="22" spans="12:34" ht="13" x14ac:dyDescent="0.2"/>
    <row r="23" spans="12:34" ht="13" x14ac:dyDescent="0.2"/>
    <row r="24" spans="12:34" ht="13" x14ac:dyDescent="0.2">
      <c r="Q24" s="250"/>
    </row>
    <row r="25" spans="12:34" ht="13" x14ac:dyDescent="0.2"/>
    <row r="26" spans="12:34" ht="13" x14ac:dyDescent="0.2"/>
    <row r="27" spans="12:34" ht="13" x14ac:dyDescent="0.2"/>
    <row r="28" spans="12:34" ht="13" x14ac:dyDescent="0.2">
      <c r="O28" s="250"/>
      <c r="T28" s="250"/>
      <c r="AH28" s="250"/>
    </row>
    <row r="29" spans="12:34" ht="13" x14ac:dyDescent="0.2"/>
    <row r="30" spans="12:34" ht="13" x14ac:dyDescent="0.2"/>
    <row r="31" spans="12:34" ht="13" x14ac:dyDescent="0.2">
      <c r="Q31" s="250"/>
    </row>
    <row r="32" spans="12:34" ht="13" x14ac:dyDescent="0.2">
      <c r="L32" s="250"/>
    </row>
    <row r="33" spans="2:34" ht="13" x14ac:dyDescent="0.2">
      <c r="C33" s="250"/>
      <c r="E33" s="250"/>
      <c r="G33" s="250"/>
      <c r="I33" s="250"/>
      <c r="X33" s="250"/>
    </row>
    <row r="34" spans="2:34" ht="13" x14ac:dyDescent="0.2">
      <c r="B34" s="250"/>
      <c r="P34" s="250"/>
      <c r="R34" s="250"/>
      <c r="T34" s="250"/>
    </row>
    <row r="35" spans="2:34" ht="13" x14ac:dyDescent="0.2">
      <c r="D35" s="250"/>
      <c r="W35" s="250"/>
      <c r="AC35" s="250"/>
      <c r="AD35" s="250"/>
      <c r="AE35" s="250"/>
      <c r="AF35" s="250"/>
      <c r="AG35" s="250"/>
      <c r="AH35" s="250"/>
    </row>
    <row r="36" spans="2:34" ht="13" x14ac:dyDescent="0.2">
      <c r="H36" s="250"/>
      <c r="J36" s="250"/>
      <c r="K36" s="250"/>
      <c r="M36" s="250"/>
      <c r="Y36" s="250"/>
      <c r="Z36" s="250"/>
      <c r="AA36" s="250"/>
      <c r="AB36" s="250"/>
      <c r="AC36" s="250"/>
      <c r="AD36" s="250"/>
      <c r="AE36" s="250"/>
      <c r="AF36" s="250"/>
      <c r="AG36" s="250"/>
      <c r="AH36" s="250"/>
    </row>
    <row r="37" spans="2:34" ht="13" x14ac:dyDescent="0.2">
      <c r="AH37" s="250"/>
    </row>
    <row r="38" spans="2:34" ht="13" x14ac:dyDescent="0.2">
      <c r="AG38" s="250"/>
      <c r="AH38" s="250"/>
    </row>
    <row r="39" spans="2:34" ht="13" x14ac:dyDescent="0.2"/>
    <row r="40" spans="2:34" ht="13" x14ac:dyDescent="0.2">
      <c r="X40" s="250"/>
    </row>
    <row r="41" spans="2:34" ht="13" x14ac:dyDescent="0.2">
      <c r="R41" s="250"/>
    </row>
    <row r="42" spans="2:34" ht="13" x14ac:dyDescent="0.2">
      <c r="W42" s="250"/>
    </row>
    <row r="43" spans="2:34" ht="13" x14ac:dyDescent="0.2">
      <c r="Y43" s="250"/>
      <c r="Z43" s="250"/>
      <c r="AA43" s="250"/>
      <c r="AB43" s="250"/>
      <c r="AC43" s="250"/>
      <c r="AD43" s="250"/>
      <c r="AE43" s="250"/>
      <c r="AF43" s="250"/>
      <c r="AG43" s="250"/>
      <c r="AH43" s="250"/>
    </row>
    <row r="44" spans="2:34" ht="13" x14ac:dyDescent="0.2">
      <c r="AH44" s="250"/>
    </row>
    <row r="45" spans="2:34" ht="13" x14ac:dyDescent="0.2">
      <c r="X45" s="250"/>
    </row>
    <row r="46" spans="2:34" ht="13" x14ac:dyDescent="0.2"/>
    <row r="47" spans="2:34" ht="13" x14ac:dyDescent="0.2"/>
    <row r="48" spans="2:34" ht="13" x14ac:dyDescent="0.2">
      <c r="W48" s="250"/>
      <c r="Y48" s="250"/>
      <c r="Z48" s="250"/>
      <c r="AA48" s="250"/>
      <c r="AB48" s="250"/>
      <c r="AC48" s="250"/>
      <c r="AD48" s="250"/>
      <c r="AE48" s="250"/>
      <c r="AF48" s="250"/>
      <c r="AG48" s="250"/>
      <c r="AH48" s="250"/>
    </row>
    <row r="49" spans="28:34" ht="13" x14ac:dyDescent="0.2"/>
    <row r="50" spans="28:34" ht="13" x14ac:dyDescent="0.2">
      <c r="AE50" s="250"/>
      <c r="AF50" s="250"/>
      <c r="AG50" s="250"/>
      <c r="AH50" s="250"/>
    </row>
    <row r="51" spans="28:34" ht="13" x14ac:dyDescent="0.2">
      <c r="AC51" s="250"/>
      <c r="AD51" s="250"/>
      <c r="AE51" s="250"/>
      <c r="AF51" s="250"/>
      <c r="AG51" s="250"/>
      <c r="AH51" s="250"/>
    </row>
    <row r="52" spans="28:34" ht="13" x14ac:dyDescent="0.2"/>
    <row r="53" spans="28:34" ht="13" x14ac:dyDescent="0.2">
      <c r="AF53" s="250"/>
      <c r="AG53" s="250"/>
      <c r="AH53" s="250"/>
    </row>
    <row r="54" spans="28:34" ht="13" x14ac:dyDescent="0.2">
      <c r="AH54" s="250"/>
    </row>
    <row r="55" spans="28:34" ht="13" x14ac:dyDescent="0.2"/>
    <row r="56" spans="28:34" ht="13" x14ac:dyDescent="0.2">
      <c r="AB56" s="250"/>
      <c r="AC56" s="250"/>
      <c r="AD56" s="250"/>
      <c r="AE56" s="250"/>
      <c r="AF56" s="250"/>
      <c r="AG56" s="250"/>
      <c r="AH56" s="250"/>
    </row>
    <row r="57" spans="28:34" ht="13" x14ac:dyDescent="0.2">
      <c r="AH57" s="250"/>
    </row>
    <row r="58" spans="28:34" ht="13" x14ac:dyDescent="0.2">
      <c r="AH58" s="250"/>
    </row>
    <row r="59" spans="28:34" ht="13" x14ac:dyDescent="0.2">
      <c r="AG59" s="250"/>
      <c r="AH59" s="250"/>
    </row>
    <row r="60" spans="28:34" ht="13" x14ac:dyDescent="0.2"/>
    <row r="61" spans="28:34" ht="13" x14ac:dyDescent="0.2"/>
    <row r="62" spans="28:34" ht="13" x14ac:dyDescent="0.2"/>
    <row r="63" spans="28:34" ht="13" x14ac:dyDescent="0.2">
      <c r="AH63" s="250"/>
    </row>
    <row r="64" spans="28:34" ht="13" x14ac:dyDescent="0.2">
      <c r="AG64" s="250"/>
      <c r="AH64" s="250"/>
    </row>
    <row r="65" spans="28:34" ht="13" x14ac:dyDescent="0.2"/>
    <row r="66" spans="28:34" ht="13" x14ac:dyDescent="0.2"/>
    <row r="67" spans="28:34" ht="13" x14ac:dyDescent="0.2"/>
    <row r="68" spans="28:34" ht="13" x14ac:dyDescent="0.2">
      <c r="AB68" s="250"/>
      <c r="AC68" s="250"/>
      <c r="AD68" s="250"/>
      <c r="AE68" s="250"/>
      <c r="AF68" s="250"/>
      <c r="AG68" s="250"/>
      <c r="AH68" s="250"/>
    </row>
    <row r="69" spans="28:34" ht="13" x14ac:dyDescent="0.2">
      <c r="AF69" s="250"/>
      <c r="AG69" s="250"/>
      <c r="AH69" s="250"/>
    </row>
    <row r="70" spans="28:34" ht="13" x14ac:dyDescent="0.2"/>
    <row r="71" spans="28:34" ht="13" x14ac:dyDescent="0.2"/>
    <row r="72" spans="28:34" ht="13" x14ac:dyDescent="0.2"/>
    <row r="73" spans="28:34" ht="13" x14ac:dyDescent="0.2"/>
    <row r="74" spans="28:34" ht="13" x14ac:dyDescent="0.2"/>
    <row r="75" spans="28:34" ht="13" x14ac:dyDescent="0.2">
      <c r="AH75" s="250"/>
    </row>
    <row r="76" spans="28:34" ht="13" x14ac:dyDescent="0.2">
      <c r="AF76" s="250"/>
      <c r="AG76" s="250"/>
      <c r="AH76" s="250"/>
    </row>
    <row r="77" spans="28:34" ht="13" x14ac:dyDescent="0.2">
      <c r="AG77" s="250"/>
      <c r="AH77" s="250"/>
    </row>
    <row r="78" spans="28:34" ht="13" x14ac:dyDescent="0.2"/>
    <row r="79" spans="28:34" ht="13" x14ac:dyDescent="0.2"/>
    <row r="80" spans="28:34" ht="13" x14ac:dyDescent="0.2"/>
    <row r="81" spans="25:34" ht="13" x14ac:dyDescent="0.2"/>
    <row r="82" spans="25:34" ht="13" x14ac:dyDescent="0.2">
      <c r="Y82" s="250"/>
    </row>
    <row r="83" spans="25:34" ht="13" x14ac:dyDescent="0.2">
      <c r="Y83" s="250"/>
      <c r="Z83" s="250"/>
      <c r="AA83" s="250"/>
      <c r="AB83" s="250"/>
      <c r="AC83" s="250"/>
      <c r="AD83" s="250"/>
      <c r="AE83" s="250"/>
      <c r="AF83" s="250"/>
      <c r="AG83" s="250"/>
      <c r="AH83" s="250"/>
    </row>
    <row r="84" spans="25:34" ht="13" x14ac:dyDescent="0.2"/>
    <row r="85" spans="25:34" ht="13" x14ac:dyDescent="0.2"/>
    <row r="86" spans="25:34" ht="13" x14ac:dyDescent="0.2"/>
    <row r="87" spans="25:34" ht="13" x14ac:dyDescent="0.2"/>
    <row r="88" spans="25:34" ht="13" x14ac:dyDescent="0.2">
      <c r="AH88" s="25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491</v>
      </c>
    </row>
  </sheetData>
  <sheetProtection algorithmName="SHA-512" hashValue="MwnpsA1EPIjBBK9EsQz8x7FQF50vLB6mEv1tdTAIuvC1EBKhuGBvGzJC2ZaEtDC0EWECTuvBHYC8TMGRrAF3+Q==" saltValue="sHHvbC/tV5Qq+PpS+0GBp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53</v>
      </c>
      <c r="E2" s="146"/>
      <c r="F2" s="147" t="s">
        <v>541</v>
      </c>
      <c r="G2" s="148"/>
      <c r="H2" s="149"/>
    </row>
    <row r="3" spans="1:8" x14ac:dyDescent="0.2">
      <c r="A3" s="145" t="s">
        <v>534</v>
      </c>
      <c r="B3" s="150"/>
      <c r="C3" s="151"/>
      <c r="D3" s="152">
        <v>139502</v>
      </c>
      <c r="E3" s="153"/>
      <c r="F3" s="154">
        <v>122882</v>
      </c>
      <c r="G3" s="155"/>
      <c r="H3" s="156"/>
    </row>
    <row r="4" spans="1:8" x14ac:dyDescent="0.2">
      <c r="A4" s="157"/>
      <c r="B4" s="158"/>
      <c r="C4" s="159"/>
      <c r="D4" s="160">
        <v>52376</v>
      </c>
      <c r="E4" s="161"/>
      <c r="F4" s="162">
        <v>65785</v>
      </c>
      <c r="G4" s="163"/>
      <c r="H4" s="164"/>
    </row>
    <row r="5" spans="1:8" x14ac:dyDescent="0.2">
      <c r="A5" s="145" t="s">
        <v>536</v>
      </c>
      <c r="B5" s="150"/>
      <c r="C5" s="151"/>
      <c r="D5" s="152">
        <v>101216</v>
      </c>
      <c r="E5" s="153"/>
      <c r="F5" s="154">
        <v>114790</v>
      </c>
      <c r="G5" s="155"/>
      <c r="H5" s="156"/>
    </row>
    <row r="6" spans="1:8" x14ac:dyDescent="0.2">
      <c r="A6" s="157"/>
      <c r="B6" s="158"/>
      <c r="C6" s="159"/>
      <c r="D6" s="160">
        <v>46358</v>
      </c>
      <c r="E6" s="161"/>
      <c r="F6" s="162">
        <v>55601</v>
      </c>
      <c r="G6" s="163"/>
      <c r="H6" s="164"/>
    </row>
    <row r="7" spans="1:8" x14ac:dyDescent="0.2">
      <c r="A7" s="145" t="s">
        <v>537</v>
      </c>
      <c r="B7" s="150"/>
      <c r="C7" s="151"/>
      <c r="D7" s="152">
        <v>66754</v>
      </c>
      <c r="E7" s="153"/>
      <c r="F7" s="154">
        <v>126262</v>
      </c>
      <c r="G7" s="155"/>
      <c r="H7" s="156"/>
    </row>
    <row r="8" spans="1:8" x14ac:dyDescent="0.2">
      <c r="A8" s="157"/>
      <c r="B8" s="158"/>
      <c r="C8" s="159"/>
      <c r="D8" s="160">
        <v>35154</v>
      </c>
      <c r="E8" s="161"/>
      <c r="F8" s="162">
        <v>56769</v>
      </c>
      <c r="G8" s="163"/>
      <c r="H8" s="164"/>
    </row>
    <row r="9" spans="1:8" x14ac:dyDescent="0.2">
      <c r="A9" s="145" t="s">
        <v>538</v>
      </c>
      <c r="B9" s="150"/>
      <c r="C9" s="151"/>
      <c r="D9" s="152">
        <v>111678</v>
      </c>
      <c r="E9" s="153"/>
      <c r="F9" s="154">
        <v>126525</v>
      </c>
      <c r="G9" s="155"/>
      <c r="H9" s="156"/>
    </row>
    <row r="10" spans="1:8" x14ac:dyDescent="0.2">
      <c r="A10" s="157"/>
      <c r="B10" s="158"/>
      <c r="C10" s="159"/>
      <c r="D10" s="160">
        <v>69711</v>
      </c>
      <c r="E10" s="161"/>
      <c r="F10" s="162">
        <v>67052</v>
      </c>
      <c r="G10" s="163"/>
      <c r="H10" s="164"/>
    </row>
    <row r="11" spans="1:8" x14ac:dyDescent="0.2">
      <c r="A11" s="145" t="s">
        <v>539</v>
      </c>
      <c r="B11" s="150"/>
      <c r="C11" s="151"/>
      <c r="D11" s="152">
        <v>58614</v>
      </c>
      <c r="E11" s="153"/>
      <c r="F11" s="154">
        <v>122054</v>
      </c>
      <c r="G11" s="155"/>
      <c r="H11" s="156"/>
    </row>
    <row r="12" spans="1:8" x14ac:dyDescent="0.2">
      <c r="A12" s="157"/>
      <c r="B12" s="158"/>
      <c r="C12" s="165"/>
      <c r="D12" s="160">
        <v>38973</v>
      </c>
      <c r="E12" s="161"/>
      <c r="F12" s="162">
        <v>68298</v>
      </c>
      <c r="G12" s="163"/>
      <c r="H12" s="164"/>
    </row>
    <row r="13" spans="1:8" x14ac:dyDescent="0.2">
      <c r="A13" s="145"/>
      <c r="B13" s="150"/>
      <c r="C13" s="166"/>
      <c r="D13" s="167">
        <v>95553</v>
      </c>
      <c r="E13" s="168"/>
      <c r="F13" s="169">
        <v>122503</v>
      </c>
      <c r="G13" s="170"/>
      <c r="H13" s="156"/>
    </row>
    <row r="14" spans="1:8" x14ac:dyDescent="0.2">
      <c r="A14" s="157"/>
      <c r="B14" s="158"/>
      <c r="C14" s="159"/>
      <c r="D14" s="160">
        <v>48514</v>
      </c>
      <c r="E14" s="161"/>
      <c r="F14" s="162">
        <v>62701</v>
      </c>
      <c r="G14" s="163"/>
      <c r="H14" s="164"/>
    </row>
    <row r="17" spans="1:11" x14ac:dyDescent="0.2">
      <c r="A17" s="141" t="s">
        <v>54</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55</v>
      </c>
      <c r="B19" s="171">
        <f>ROUND(VALUE(SUBSTITUTE(実質収支比率等に係る経年分析!F$48,"▲","-")),2)</f>
        <v>0.5</v>
      </c>
      <c r="C19" s="171">
        <f>ROUND(VALUE(SUBSTITUTE(実質収支比率等に係る経年分析!G$48,"▲","-")),2)</f>
        <v>2.2999999999999998</v>
      </c>
      <c r="D19" s="171">
        <f>ROUND(VALUE(SUBSTITUTE(実質収支比率等に係る経年分析!H$48,"▲","-")),2)</f>
        <v>2.15</v>
      </c>
      <c r="E19" s="171">
        <f>ROUND(VALUE(SUBSTITUTE(実質収支比率等に係る経年分析!I$48,"▲","-")),2)</f>
        <v>0.65</v>
      </c>
      <c r="F19" s="171">
        <f>ROUND(VALUE(SUBSTITUTE(実質収支比率等に係る経年分析!J$48,"▲","-")),2)</f>
        <v>2.73</v>
      </c>
    </row>
    <row r="20" spans="1:11" x14ac:dyDescent="0.2">
      <c r="A20" s="171" t="s">
        <v>56</v>
      </c>
      <c r="B20" s="171">
        <f>ROUND(VALUE(SUBSTITUTE(実質収支比率等に係る経年分析!F$47,"▲","-")),2)</f>
        <v>35.03</v>
      </c>
      <c r="C20" s="171">
        <f>ROUND(VALUE(SUBSTITUTE(実質収支比率等に係る経年分析!G$47,"▲","-")),2)</f>
        <v>35.049999999999997</v>
      </c>
      <c r="D20" s="171">
        <f>ROUND(VALUE(SUBSTITUTE(実質収支比率等に係る経年分析!H$47,"▲","-")),2)</f>
        <v>35.380000000000003</v>
      </c>
      <c r="E20" s="171">
        <f>ROUND(VALUE(SUBSTITUTE(実質収支比率等に係る経年分析!I$47,"▲","-")),2)</f>
        <v>40.49</v>
      </c>
      <c r="F20" s="171">
        <f>ROUND(VALUE(SUBSTITUTE(実質収支比率等に係る経年分析!J$47,"▲","-")),2)</f>
        <v>45.84</v>
      </c>
    </row>
    <row r="21" spans="1:11" x14ac:dyDescent="0.2">
      <c r="A21" s="171" t="s">
        <v>57</v>
      </c>
      <c r="B21" s="171">
        <f>IF(ISNUMBER(VALUE(SUBSTITUTE(実質収支比率等に係る経年分析!F$49,"▲","-"))),ROUND(VALUE(SUBSTITUTE(実質収支比率等に係る経年分析!F$49,"▲","-")),2),NA())</f>
        <v>-5.72</v>
      </c>
      <c r="C21" s="171">
        <f>IF(ISNUMBER(VALUE(SUBSTITUTE(実質収支比率等に係る経年分析!G$49,"▲","-"))),ROUND(VALUE(SUBSTITUTE(実質収支比率等に係る経年分析!G$49,"▲","-")),2),NA())</f>
        <v>2.39</v>
      </c>
      <c r="D21" s="171">
        <f>IF(ISNUMBER(VALUE(SUBSTITUTE(実質収支比率等に係る経年分析!H$49,"▲","-"))),ROUND(VALUE(SUBSTITUTE(実質収支比率等に係る経年分析!H$49,"▲","-")),2),NA())</f>
        <v>0.54</v>
      </c>
      <c r="E21" s="171">
        <f>IF(ISNUMBER(VALUE(SUBSTITUTE(実質収支比率等に係る経年分析!I$49,"▲","-"))),ROUND(VALUE(SUBSTITUTE(実質収支比率等に係る経年分析!I$49,"▲","-")),2),NA())</f>
        <v>5.1100000000000003</v>
      </c>
      <c r="F21" s="171">
        <f>IF(ISNUMBER(VALUE(SUBSTITUTE(実質収支比率等に係る経年分析!J$49,"▲","-"))),ROUND(VALUE(SUBSTITUTE(実質収支比率等に係る経年分析!J$49,"▲","-")),2),NA())</f>
        <v>10.28</v>
      </c>
    </row>
    <row r="24" spans="1:11" x14ac:dyDescent="0.2">
      <c r="A24" s="141" t="s">
        <v>58</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59</v>
      </c>
      <c r="C26" s="172" t="s">
        <v>60</v>
      </c>
      <c r="D26" s="172" t="s">
        <v>59</v>
      </c>
      <c r="E26" s="172" t="s">
        <v>60</v>
      </c>
      <c r="F26" s="172" t="s">
        <v>59</v>
      </c>
      <c r="G26" s="172" t="s">
        <v>60</v>
      </c>
      <c r="H26" s="172" t="s">
        <v>59</v>
      </c>
      <c r="I26" s="172" t="s">
        <v>60</v>
      </c>
      <c r="J26" s="172" t="s">
        <v>59</v>
      </c>
      <c r="K26" s="172" t="s">
        <v>60</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5.74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4.22</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0.05</v>
      </c>
    </row>
    <row r="32" spans="1:11" x14ac:dyDescent="0.2">
      <c r="A32" s="172" t="str">
        <f>IF(連結実質赤字比率に係る赤字・黒字の構成分析!C$38="",NA(),連結実質赤字比率に係る赤字・黒字の構成分析!C$38)</f>
        <v>浄化槽整備事業特別会計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0.14000000000000001</v>
      </c>
    </row>
    <row r="33" spans="1:16" x14ac:dyDescent="0.2">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7.0000000000000007E-2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v>
      </c>
    </row>
    <row r="34" spans="1:16" x14ac:dyDescent="0.2">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1.06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0.14000000000000001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0.39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1.31</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0.49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2.29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2.15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0.65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2.73</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4.9400000000000004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4.76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4.1399999999999997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4.5199999999999996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4.29</v>
      </c>
    </row>
    <row r="39" spans="1:16" x14ac:dyDescent="0.2">
      <c r="A39" s="141" t="s">
        <v>61</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x14ac:dyDescent="0.2">
      <c r="A42" s="173" t="s">
        <v>64</v>
      </c>
      <c r="B42" s="173"/>
      <c r="C42" s="173"/>
      <c r="D42" s="173">
        <f>'実質公債費比率（分子）の構造'!K$52</f>
        <v>536</v>
      </c>
      <c r="E42" s="173"/>
      <c r="F42" s="173"/>
      <c r="G42" s="173">
        <f>'実質公債費比率（分子）の構造'!L$52</f>
        <v>569</v>
      </c>
      <c r="H42" s="173"/>
      <c r="I42" s="173"/>
      <c r="J42" s="173">
        <f>'実質公債費比率（分子）の構造'!M$52</f>
        <v>585</v>
      </c>
      <c r="K42" s="173"/>
      <c r="L42" s="173"/>
      <c r="M42" s="173">
        <f>'実質公債費比率（分子）の構造'!N$52</f>
        <v>562</v>
      </c>
      <c r="N42" s="173"/>
      <c r="O42" s="173"/>
      <c r="P42" s="173">
        <f>'実質公債費比率（分子）の構造'!O$52</f>
        <v>587</v>
      </c>
    </row>
    <row r="43" spans="1:16" x14ac:dyDescent="0.2">
      <c r="A43" s="173" t="s">
        <v>65</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66</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67</v>
      </c>
      <c r="B45" s="173">
        <f>'実質公債費比率（分子）の構造'!K$49</f>
        <v>124</v>
      </c>
      <c r="C45" s="173"/>
      <c r="D45" s="173"/>
      <c r="E45" s="173">
        <f>'実質公債費比率（分子）の構造'!L$49</f>
        <v>92</v>
      </c>
      <c r="F45" s="173"/>
      <c r="G45" s="173"/>
      <c r="H45" s="173">
        <f>'実質公債費比率（分子）の構造'!M$49</f>
        <v>93</v>
      </c>
      <c r="I45" s="173"/>
      <c r="J45" s="173"/>
      <c r="K45" s="173">
        <f>'実質公債費比率（分子）の構造'!N$49</f>
        <v>95</v>
      </c>
      <c r="L45" s="173"/>
      <c r="M45" s="173"/>
      <c r="N45" s="173">
        <f>'実質公債費比率（分子）の構造'!O$49</f>
        <v>101</v>
      </c>
      <c r="O45" s="173"/>
      <c r="P45" s="173"/>
    </row>
    <row r="46" spans="1:16" x14ac:dyDescent="0.2">
      <c r="A46" s="173" t="s">
        <v>68</v>
      </c>
      <c r="B46" s="173">
        <f>'実質公債費比率（分子）の構造'!K$48</f>
        <v>77</v>
      </c>
      <c r="C46" s="173"/>
      <c r="D46" s="173"/>
      <c r="E46" s="173">
        <f>'実質公債費比率（分子）の構造'!L$48</f>
        <v>82</v>
      </c>
      <c r="F46" s="173"/>
      <c r="G46" s="173"/>
      <c r="H46" s="173">
        <f>'実質公債費比率（分子）の構造'!M$48</f>
        <v>78</v>
      </c>
      <c r="I46" s="173"/>
      <c r="J46" s="173"/>
      <c r="K46" s="173">
        <f>'実質公債費比率（分子）の構造'!N$48</f>
        <v>73</v>
      </c>
      <c r="L46" s="173"/>
      <c r="M46" s="173"/>
      <c r="N46" s="173">
        <f>'実質公債費比率（分子）の構造'!O$48</f>
        <v>73</v>
      </c>
      <c r="O46" s="173"/>
      <c r="P46" s="173"/>
    </row>
    <row r="47" spans="1:16" x14ac:dyDescent="0.2">
      <c r="A47" s="173" t="s">
        <v>69</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70</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71</v>
      </c>
      <c r="B49" s="173">
        <f>'実質公債費比率（分子）の構造'!K$45</f>
        <v>626</v>
      </c>
      <c r="C49" s="173"/>
      <c r="D49" s="173"/>
      <c r="E49" s="173">
        <f>'実質公債費比率（分子）の構造'!L$45</f>
        <v>634</v>
      </c>
      <c r="F49" s="173"/>
      <c r="G49" s="173"/>
      <c r="H49" s="173">
        <f>'実質公債費比率（分子）の構造'!M$45</f>
        <v>660</v>
      </c>
      <c r="I49" s="173"/>
      <c r="J49" s="173"/>
      <c r="K49" s="173">
        <f>'実質公債費比率（分子）の構造'!N$45</f>
        <v>639</v>
      </c>
      <c r="L49" s="173"/>
      <c r="M49" s="173"/>
      <c r="N49" s="173">
        <f>'実質公債費比率（分子）の構造'!O$45</f>
        <v>685</v>
      </c>
      <c r="O49" s="173"/>
      <c r="P49" s="173"/>
    </row>
    <row r="50" spans="1:16" x14ac:dyDescent="0.2">
      <c r="A50" s="173" t="s">
        <v>72</v>
      </c>
      <c r="B50" s="173" t="e">
        <f>NA()</f>
        <v>#N/A</v>
      </c>
      <c r="C50" s="173">
        <f>IF(ISNUMBER('実質公債費比率（分子）の構造'!K$53),'実質公債費比率（分子）の構造'!K$53,NA())</f>
        <v>291</v>
      </c>
      <c r="D50" s="173" t="e">
        <f>NA()</f>
        <v>#N/A</v>
      </c>
      <c r="E50" s="173" t="e">
        <f>NA()</f>
        <v>#N/A</v>
      </c>
      <c r="F50" s="173">
        <f>IF(ISNUMBER('実質公債費比率（分子）の構造'!L$53),'実質公債費比率（分子）の構造'!L$53,NA())</f>
        <v>239</v>
      </c>
      <c r="G50" s="173" t="e">
        <f>NA()</f>
        <v>#N/A</v>
      </c>
      <c r="H50" s="173" t="e">
        <f>NA()</f>
        <v>#N/A</v>
      </c>
      <c r="I50" s="173">
        <f>IF(ISNUMBER('実質公債費比率（分子）の構造'!M$53),'実質公債費比率（分子）の構造'!M$53,NA())</f>
        <v>246</v>
      </c>
      <c r="J50" s="173" t="e">
        <f>NA()</f>
        <v>#N/A</v>
      </c>
      <c r="K50" s="173" t="e">
        <f>NA()</f>
        <v>#N/A</v>
      </c>
      <c r="L50" s="173">
        <f>IF(ISNUMBER('実質公債費比率（分子）の構造'!N$53),'実質公債費比率（分子）の構造'!N$53,NA())</f>
        <v>245</v>
      </c>
      <c r="M50" s="173" t="e">
        <f>NA()</f>
        <v>#N/A</v>
      </c>
      <c r="N50" s="173" t="e">
        <f>NA()</f>
        <v>#N/A</v>
      </c>
      <c r="O50" s="173">
        <f>IF(ISNUMBER('実質公債費比率（分子）の構造'!O$53),'実質公債費比率（分子）の構造'!O$53,NA())</f>
        <v>272</v>
      </c>
      <c r="P50" s="173" t="e">
        <f>NA()</f>
        <v>#N/A</v>
      </c>
    </row>
    <row r="53" spans="1:16" x14ac:dyDescent="0.2">
      <c r="A53" s="141" t="s">
        <v>73</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74</v>
      </c>
      <c r="C55" s="172"/>
      <c r="D55" s="172" t="s">
        <v>75</v>
      </c>
      <c r="E55" s="172" t="s">
        <v>74</v>
      </c>
      <c r="F55" s="172"/>
      <c r="G55" s="172" t="s">
        <v>75</v>
      </c>
      <c r="H55" s="172" t="s">
        <v>74</v>
      </c>
      <c r="I55" s="172"/>
      <c r="J55" s="172" t="s">
        <v>75</v>
      </c>
      <c r="K55" s="172" t="s">
        <v>74</v>
      </c>
      <c r="L55" s="172"/>
      <c r="M55" s="172" t="s">
        <v>75</v>
      </c>
      <c r="N55" s="172" t="s">
        <v>74</v>
      </c>
      <c r="O55" s="172"/>
      <c r="P55" s="172" t="s">
        <v>75</v>
      </c>
    </row>
    <row r="56" spans="1:16" x14ac:dyDescent="0.2">
      <c r="A56" s="172" t="s">
        <v>44</v>
      </c>
      <c r="B56" s="172"/>
      <c r="C56" s="172"/>
      <c r="D56" s="172">
        <f>'将来負担比率（分子）の構造'!I$52</f>
        <v>5074</v>
      </c>
      <c r="E56" s="172"/>
      <c r="F56" s="172"/>
      <c r="G56" s="172">
        <f>'将来負担比率（分子）の構造'!J$52</f>
        <v>5127</v>
      </c>
      <c r="H56" s="172"/>
      <c r="I56" s="172"/>
      <c r="J56" s="172">
        <f>'将来負担比率（分子）の構造'!K$52</f>
        <v>4840</v>
      </c>
      <c r="K56" s="172"/>
      <c r="L56" s="172"/>
      <c r="M56" s="172">
        <f>'将来負担比率（分子）の構造'!L$52</f>
        <v>4834</v>
      </c>
      <c r="N56" s="172"/>
      <c r="O56" s="172"/>
      <c r="P56" s="172">
        <f>'将来負担比率（分子）の構造'!M$52</f>
        <v>4560</v>
      </c>
    </row>
    <row r="57" spans="1:16" x14ac:dyDescent="0.2">
      <c r="A57" s="172" t="s">
        <v>43</v>
      </c>
      <c r="B57" s="172"/>
      <c r="C57" s="172"/>
      <c r="D57" s="172">
        <f>'将来負担比率（分子）の構造'!I$51</f>
        <v>7</v>
      </c>
      <c r="E57" s="172"/>
      <c r="F57" s="172"/>
      <c r="G57" s="172">
        <f>'将来負担比率（分子）の構造'!J$51</f>
        <v>5</v>
      </c>
      <c r="H57" s="172"/>
      <c r="I57" s="172"/>
      <c r="J57" s="172">
        <f>'将来負担比率（分子）の構造'!K$51</f>
        <v>2</v>
      </c>
      <c r="K57" s="172"/>
      <c r="L57" s="172"/>
      <c r="M57" s="172">
        <f>'将来負担比率（分子）の構造'!L$51</f>
        <v>1</v>
      </c>
      <c r="N57" s="172"/>
      <c r="O57" s="172"/>
      <c r="P57" s="172" t="str">
        <f>'将来負担比率（分子）の構造'!M$51</f>
        <v>-</v>
      </c>
    </row>
    <row r="58" spans="1:16" x14ac:dyDescent="0.2">
      <c r="A58" s="172" t="s">
        <v>42</v>
      </c>
      <c r="B58" s="172"/>
      <c r="C58" s="172"/>
      <c r="D58" s="172">
        <f>'将来負担比率（分子）の構造'!I$50</f>
        <v>1628</v>
      </c>
      <c r="E58" s="172"/>
      <c r="F58" s="172"/>
      <c r="G58" s="172">
        <f>'将来負担比率（分子）の構造'!J$50</f>
        <v>1684</v>
      </c>
      <c r="H58" s="172"/>
      <c r="I58" s="172"/>
      <c r="J58" s="172">
        <f>'将来負担比率（分子）の構造'!K$50</f>
        <v>2093</v>
      </c>
      <c r="K58" s="172"/>
      <c r="L58" s="172"/>
      <c r="M58" s="172">
        <f>'将来負担比率（分子）の構造'!L$50</f>
        <v>2334</v>
      </c>
      <c r="N58" s="172"/>
      <c r="O58" s="172"/>
      <c r="P58" s="172">
        <f>'将来負担比率（分子）の構造'!M$50</f>
        <v>2721</v>
      </c>
    </row>
    <row r="59" spans="1:16" x14ac:dyDescent="0.2">
      <c r="A59" s="172" t="s">
        <v>40</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39</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37</v>
      </c>
      <c r="B61" s="172">
        <f>'将来負担比率（分子）の構造'!I$46</f>
        <v>70</v>
      </c>
      <c r="C61" s="172"/>
      <c r="D61" s="172"/>
      <c r="E61" s="172">
        <f>'将来負担比率（分子）の構造'!J$46</f>
        <v>37</v>
      </c>
      <c r="F61" s="172"/>
      <c r="G61" s="172"/>
      <c r="H61" s="172">
        <f>'将来負担比率（分子）の構造'!K$46</f>
        <v>34</v>
      </c>
      <c r="I61" s="172"/>
      <c r="J61" s="172"/>
      <c r="K61" s="172">
        <f>'将来負担比率（分子）の構造'!L$46</f>
        <v>27</v>
      </c>
      <c r="L61" s="172"/>
      <c r="M61" s="172"/>
      <c r="N61" s="172">
        <f>'将来負担比率（分子）の構造'!M$46</f>
        <v>24</v>
      </c>
      <c r="O61" s="172"/>
      <c r="P61" s="172"/>
    </row>
    <row r="62" spans="1:16" x14ac:dyDescent="0.2">
      <c r="A62" s="172" t="s">
        <v>36</v>
      </c>
      <c r="B62" s="172">
        <f>'将来負担比率（分子）の構造'!I$45</f>
        <v>1554</v>
      </c>
      <c r="C62" s="172"/>
      <c r="D62" s="172"/>
      <c r="E62" s="172">
        <f>'将来負担比率（分子）の構造'!J$45</f>
        <v>1466</v>
      </c>
      <c r="F62" s="172"/>
      <c r="G62" s="172"/>
      <c r="H62" s="172">
        <f>'将来負担比率（分子）の構造'!K$45</f>
        <v>1443</v>
      </c>
      <c r="I62" s="172"/>
      <c r="J62" s="172"/>
      <c r="K62" s="172">
        <f>'将来負担比率（分子）の構造'!L$45</f>
        <v>1414</v>
      </c>
      <c r="L62" s="172"/>
      <c r="M62" s="172"/>
      <c r="N62" s="172">
        <f>'将来負担比率（分子）の構造'!M$45</f>
        <v>1474</v>
      </c>
      <c r="O62" s="172"/>
      <c r="P62" s="172"/>
    </row>
    <row r="63" spans="1:16" x14ac:dyDescent="0.2">
      <c r="A63" s="172" t="s">
        <v>35</v>
      </c>
      <c r="B63" s="172">
        <f>'将来負担比率（分子）の構造'!I$44</f>
        <v>755</v>
      </c>
      <c r="C63" s="172"/>
      <c r="D63" s="172"/>
      <c r="E63" s="172">
        <f>'将来負担比率（分子）の構造'!J$44</f>
        <v>701</v>
      </c>
      <c r="F63" s="172"/>
      <c r="G63" s="172"/>
      <c r="H63" s="172">
        <f>'将来負担比率（分子）の構造'!K$44</f>
        <v>676</v>
      </c>
      <c r="I63" s="172"/>
      <c r="J63" s="172"/>
      <c r="K63" s="172">
        <f>'将来負担比率（分子）の構造'!L$44</f>
        <v>602</v>
      </c>
      <c r="L63" s="172"/>
      <c r="M63" s="172"/>
      <c r="N63" s="172">
        <f>'将来負担比率（分子）の構造'!M$44</f>
        <v>543</v>
      </c>
      <c r="O63" s="172"/>
      <c r="P63" s="172"/>
    </row>
    <row r="64" spans="1:16" x14ac:dyDescent="0.2">
      <c r="A64" s="172" t="s">
        <v>34</v>
      </c>
      <c r="B64" s="172">
        <f>'将来負担比率（分子）の構造'!I$43</f>
        <v>641</v>
      </c>
      <c r="C64" s="172"/>
      <c r="D64" s="172"/>
      <c r="E64" s="172">
        <f>'将来負担比率（分子）の構造'!J$43</f>
        <v>592</v>
      </c>
      <c r="F64" s="172"/>
      <c r="G64" s="172"/>
      <c r="H64" s="172">
        <f>'将来負担比率（分子）の構造'!K$43</f>
        <v>549</v>
      </c>
      <c r="I64" s="172"/>
      <c r="J64" s="172"/>
      <c r="K64" s="172">
        <f>'将来負担比率（分子）の構造'!L$43</f>
        <v>515</v>
      </c>
      <c r="L64" s="172"/>
      <c r="M64" s="172"/>
      <c r="N64" s="172">
        <f>'将来負担比率（分子）の構造'!M$43</f>
        <v>464</v>
      </c>
      <c r="O64" s="172"/>
      <c r="P64" s="172"/>
    </row>
    <row r="65" spans="1:16" x14ac:dyDescent="0.2">
      <c r="A65" s="172" t="s">
        <v>33</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32</v>
      </c>
      <c r="B66" s="172">
        <f>'将来負担比率（分子）の構造'!I$41</f>
        <v>5523</v>
      </c>
      <c r="C66" s="172"/>
      <c r="D66" s="172"/>
      <c r="E66" s="172">
        <f>'将来負担比率（分子）の構造'!J$41</f>
        <v>5465</v>
      </c>
      <c r="F66" s="172"/>
      <c r="G66" s="172"/>
      <c r="H66" s="172">
        <f>'将来負担比率（分子）の構造'!K$41</f>
        <v>5339</v>
      </c>
      <c r="I66" s="172"/>
      <c r="J66" s="172"/>
      <c r="K66" s="172">
        <f>'将来負担比率（分子）の構造'!L$41</f>
        <v>5377</v>
      </c>
      <c r="L66" s="172"/>
      <c r="M66" s="172"/>
      <c r="N66" s="172">
        <f>'将来負担比率（分子）の構造'!M$41</f>
        <v>5108</v>
      </c>
      <c r="O66" s="172"/>
      <c r="P66" s="172"/>
    </row>
    <row r="67" spans="1:16" x14ac:dyDescent="0.2">
      <c r="A67" s="172" t="s">
        <v>76</v>
      </c>
      <c r="B67" s="172" t="e">
        <f>NA()</f>
        <v>#N/A</v>
      </c>
      <c r="C67" s="172">
        <f>IF(ISNUMBER('将来負担比率（分子）の構造'!I$53), IF('将来負担比率（分子）の構造'!I$53 &lt; 0, 0, '将来負担比率（分子）の構造'!I$53), NA())</f>
        <v>1832</v>
      </c>
      <c r="D67" s="172" t="e">
        <f>NA()</f>
        <v>#N/A</v>
      </c>
      <c r="E67" s="172" t="e">
        <f>NA()</f>
        <v>#N/A</v>
      </c>
      <c r="F67" s="172">
        <f>IF(ISNUMBER('将来負担比率（分子）の構造'!J$53), IF('将来負担比率（分子）の構造'!J$53 &lt; 0, 0, '将来負担比率（分子）の構造'!J$53), NA())</f>
        <v>1446</v>
      </c>
      <c r="G67" s="172" t="e">
        <f>NA()</f>
        <v>#N/A</v>
      </c>
      <c r="H67" s="172" t="e">
        <f>NA()</f>
        <v>#N/A</v>
      </c>
      <c r="I67" s="172">
        <f>IF(ISNUMBER('将来負担比率（分子）の構造'!K$53), IF('将来負担比率（分子）の構造'!K$53 &lt; 0, 0, '将来負担比率（分子）の構造'!K$53), NA())</f>
        <v>1105</v>
      </c>
      <c r="J67" s="172" t="e">
        <f>NA()</f>
        <v>#N/A</v>
      </c>
      <c r="K67" s="172" t="e">
        <f>NA()</f>
        <v>#N/A</v>
      </c>
      <c r="L67" s="172">
        <f>IF(ISNUMBER('将来負担比率（分子）の構造'!L$53), IF('将来負担比率（分子）の構造'!L$53 &lt; 0, 0, '将来負担比率（分子）の構造'!L$53), NA())</f>
        <v>767</v>
      </c>
      <c r="M67" s="172" t="e">
        <f>NA()</f>
        <v>#N/A</v>
      </c>
      <c r="N67" s="172" t="e">
        <f>NA()</f>
        <v>#N/A</v>
      </c>
      <c r="O67" s="172">
        <f>IF(ISNUMBER('将来負担比率（分子）の構造'!M$53), IF('将来負担比率（分子）の構造'!M$53 &lt; 0, 0, '将来負担比率（分子）の構造'!M$53), NA())</f>
        <v>332</v>
      </c>
      <c r="P67" s="172" t="e">
        <f>NA()</f>
        <v>#N/A</v>
      </c>
    </row>
    <row r="70" spans="1:16" x14ac:dyDescent="0.2">
      <c r="A70" s="174" t="s">
        <v>77</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78</v>
      </c>
      <c r="B72" s="176">
        <f>基金残高に係る経年分析!F55</f>
        <v>1182</v>
      </c>
      <c r="C72" s="176">
        <f>基金残高に係る経年分析!G55</f>
        <v>1409</v>
      </c>
      <c r="D72" s="176">
        <f>基金残高に係る経年分析!H55</f>
        <v>1715</v>
      </c>
    </row>
    <row r="73" spans="1:16" x14ac:dyDescent="0.2">
      <c r="A73" s="175" t="s">
        <v>79</v>
      </c>
      <c r="B73" s="176">
        <f>基金残高に係る経年分析!F56</f>
        <v>15</v>
      </c>
      <c r="C73" s="176">
        <f>基金残高に係る経年分析!G56</f>
        <v>15</v>
      </c>
      <c r="D73" s="176">
        <f>基金残高に係る経年分析!H56</f>
        <v>53</v>
      </c>
    </row>
    <row r="74" spans="1:16" x14ac:dyDescent="0.2">
      <c r="A74" s="175" t="s">
        <v>80</v>
      </c>
      <c r="B74" s="176">
        <f>基金残高に係る経年分析!F57</f>
        <v>605</v>
      </c>
      <c r="C74" s="176">
        <f>基金残高に係る経年分析!G57</f>
        <v>636</v>
      </c>
      <c r="D74" s="176">
        <f>基金残高に係る経年分析!H57</f>
        <v>679</v>
      </c>
    </row>
  </sheetData>
  <sheetProtection algorithmName="SHA-512" hashValue="6P+jzUx16NajJIb7qN1Bt+lQWB9Wve0BTnbZRTA/dKyS2MxXcWp/gkd2qzAz+yFnZRpyoGOF9oXxnuETnP5qyA==" saltValue="xpiB7XpjvhXjwTsskXNjJg==" spinCount="100000" sheet="1" objects="1" scenarios="1"/>
  <phoneticPr fontId="2"/>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BFD91-6B09-46CD-B5D0-1419A111F95B}">
  <sheetPr>
    <pageSetUpPr fitToPage="1"/>
  </sheetPr>
  <dimension ref="B1:EM50"/>
  <sheetViews>
    <sheetView showGridLines="0" workbookViewId="0"/>
  </sheetViews>
  <sheetFormatPr defaultColWidth="0" defaultRowHeight="11.25" customHeight="1" zeroHeight="1" x14ac:dyDescent="0.2"/>
  <cols>
    <col min="1" max="1" width="1.6328125" style="211" customWidth="1"/>
    <col min="2" max="2" width="2.36328125" style="211" customWidth="1"/>
    <col min="3" max="16" width="2.6328125" style="211" customWidth="1"/>
    <col min="17" max="17" width="2.36328125" style="211" customWidth="1"/>
    <col min="18" max="95" width="1.6328125" style="211" customWidth="1"/>
    <col min="96" max="133" width="1.6328125" style="217" customWidth="1"/>
    <col min="134" max="143" width="1.6328125" style="211" customWidth="1"/>
    <col min="144" max="16384" width="0" style="211"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5" t="s">
        <v>213</v>
      </c>
      <c r="DI1" s="636"/>
      <c r="DJ1" s="636"/>
      <c r="DK1" s="636"/>
      <c r="DL1" s="636"/>
      <c r="DM1" s="636"/>
      <c r="DN1" s="637"/>
      <c r="DO1" s="211"/>
      <c r="DP1" s="635" t="s">
        <v>214</v>
      </c>
      <c r="DQ1" s="636"/>
      <c r="DR1" s="636"/>
      <c r="DS1" s="636"/>
      <c r="DT1" s="636"/>
      <c r="DU1" s="636"/>
      <c r="DV1" s="636"/>
      <c r="DW1" s="636"/>
      <c r="DX1" s="636"/>
      <c r="DY1" s="636"/>
      <c r="DZ1" s="636"/>
      <c r="EA1" s="636"/>
      <c r="EB1" s="636"/>
      <c r="EC1" s="637"/>
      <c r="ED1" s="210"/>
      <c r="EE1" s="210"/>
      <c r="EF1" s="210"/>
      <c r="EG1" s="210"/>
      <c r="EH1" s="210"/>
      <c r="EI1" s="210"/>
      <c r="EJ1" s="210"/>
      <c r="EK1" s="210"/>
      <c r="EL1" s="210"/>
      <c r="EM1" s="210"/>
    </row>
    <row r="2" spans="2:143" ht="22.5" customHeight="1" x14ac:dyDescent="0.2">
      <c r="B2" s="212" t="s">
        <v>215</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2">
      <c r="B3" s="638" t="s">
        <v>216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38" t="s">
        <v>218</v>
      </c>
      <c r="CE3" s="639"/>
      <c r="CF3" s="639"/>
      <c r="CG3" s="639"/>
      <c r="CH3" s="639"/>
      <c r="CI3" s="639"/>
      <c r="CJ3" s="639"/>
      <c r="CK3" s="639"/>
      <c r="CL3" s="639"/>
      <c r="CM3" s="639"/>
      <c r="CN3" s="639"/>
      <c r="CO3" s="639"/>
      <c r="CP3" s="639"/>
      <c r="CQ3" s="639"/>
      <c r="CR3" s="639"/>
      <c r="CS3" s="639"/>
      <c r="CT3" s="639"/>
      <c r="CU3" s="639"/>
      <c r="CV3" s="639"/>
      <c r="CW3" s="639"/>
      <c r="CX3" s="639"/>
      <c r="CY3" s="639"/>
      <c r="CZ3" s="639"/>
      <c r="DA3" s="639"/>
      <c r="DB3" s="639"/>
      <c r="DC3" s="639"/>
      <c r="DD3" s="639"/>
      <c r="DE3" s="639"/>
      <c r="DF3" s="639"/>
      <c r="DG3" s="639"/>
      <c r="DH3" s="639"/>
      <c r="DI3" s="639"/>
      <c r="DJ3" s="639"/>
      <c r="DK3" s="639"/>
      <c r="DL3" s="639"/>
      <c r="DM3" s="639"/>
      <c r="DN3" s="639"/>
      <c r="DO3" s="639"/>
      <c r="DP3" s="639"/>
      <c r="DQ3" s="639"/>
      <c r="DR3" s="639"/>
      <c r="DS3" s="639"/>
      <c r="DT3" s="639"/>
      <c r="DU3" s="639"/>
      <c r="DV3" s="639"/>
      <c r="DW3" s="639"/>
      <c r="DX3" s="639"/>
      <c r="DY3" s="639"/>
      <c r="DZ3" s="639"/>
      <c r="EA3" s="639"/>
      <c r="EB3" s="639"/>
      <c r="EC3" s="640"/>
    </row>
    <row r="4" spans="2:143" ht="11.25" customHeight="1" x14ac:dyDescent="0.2">
      <c r="B4" s="638" t="s">
        <v>1</v>
      </c>
      <c r="C4" s="639"/>
      <c r="D4" s="639"/>
      <c r="E4" s="639"/>
      <c r="F4" s="639"/>
      <c r="G4" s="639"/>
      <c r="H4" s="639"/>
      <c r="I4" s="639"/>
      <c r="J4" s="639"/>
      <c r="K4" s="639"/>
      <c r="L4" s="639"/>
      <c r="M4" s="639"/>
      <c r="N4" s="639"/>
      <c r="O4" s="639"/>
      <c r="P4" s="639"/>
      <c r="Q4" s="640"/>
      <c r="R4" s="638" t="s">
        <v>219</v>
      </c>
      <c r="S4" s="639"/>
      <c r="T4" s="639"/>
      <c r="U4" s="639"/>
      <c r="V4" s="639"/>
      <c r="W4" s="639"/>
      <c r="X4" s="639"/>
      <c r="Y4" s="640"/>
      <c r="Z4" s="638" t="s">
        <v>220</v>
      </c>
      <c r="AA4" s="639"/>
      <c r="AB4" s="639"/>
      <c r="AC4" s="640"/>
      <c r="AD4" s="638" t="s">
        <v>221</v>
      </c>
      <c r="AE4" s="639"/>
      <c r="AF4" s="639"/>
      <c r="AG4" s="639"/>
      <c r="AH4" s="639"/>
      <c r="AI4" s="639"/>
      <c r="AJ4" s="639"/>
      <c r="AK4" s="640"/>
      <c r="AL4" s="638" t="s">
        <v>220</v>
      </c>
      <c r="AM4" s="639"/>
      <c r="AN4" s="639"/>
      <c r="AO4" s="640"/>
      <c r="AP4" s="641" t="s">
        <v>222</v>
      </c>
      <c r="AQ4" s="641"/>
      <c r="AR4" s="641"/>
      <c r="AS4" s="641"/>
      <c r="AT4" s="641"/>
      <c r="AU4" s="641"/>
      <c r="AV4" s="641"/>
      <c r="AW4" s="641"/>
      <c r="AX4" s="641"/>
      <c r="AY4" s="641"/>
      <c r="AZ4" s="641"/>
      <c r="BA4" s="641"/>
      <c r="BB4" s="641"/>
      <c r="BC4" s="641"/>
      <c r="BD4" s="641"/>
      <c r="BE4" s="641"/>
      <c r="BF4" s="641"/>
      <c r="BG4" s="641" t="s">
        <v>223</v>
      </c>
      <c r="BH4" s="641"/>
      <c r="BI4" s="641"/>
      <c r="BJ4" s="641"/>
      <c r="BK4" s="641"/>
      <c r="BL4" s="641"/>
      <c r="BM4" s="641"/>
      <c r="BN4" s="641"/>
      <c r="BO4" s="641" t="s">
        <v>220</v>
      </c>
      <c r="BP4" s="641"/>
      <c r="BQ4" s="641"/>
      <c r="BR4" s="641"/>
      <c r="BS4" s="641" t="s">
        <v>224</v>
      </c>
      <c r="BT4" s="641"/>
      <c r="BU4" s="641"/>
      <c r="BV4" s="641"/>
      <c r="BW4" s="641"/>
      <c r="BX4" s="641"/>
      <c r="BY4" s="641"/>
      <c r="BZ4" s="641"/>
      <c r="CA4" s="641"/>
      <c r="CB4" s="641"/>
      <c r="CD4" s="638" t="s">
        <v>225</v>
      </c>
      <c r="CE4" s="639"/>
      <c r="CF4" s="639"/>
      <c r="CG4" s="639"/>
      <c r="CH4" s="639"/>
      <c r="CI4" s="639"/>
      <c r="CJ4" s="639"/>
      <c r="CK4" s="639"/>
      <c r="CL4" s="639"/>
      <c r="CM4" s="639"/>
      <c r="CN4" s="639"/>
      <c r="CO4" s="639"/>
      <c r="CP4" s="639"/>
      <c r="CQ4" s="639"/>
      <c r="CR4" s="639"/>
      <c r="CS4" s="639"/>
      <c r="CT4" s="639"/>
      <c r="CU4" s="639"/>
      <c r="CV4" s="639"/>
      <c r="CW4" s="639"/>
      <c r="CX4" s="639"/>
      <c r="CY4" s="639"/>
      <c r="CZ4" s="639"/>
      <c r="DA4" s="639"/>
      <c r="DB4" s="639"/>
      <c r="DC4" s="639"/>
      <c r="DD4" s="639"/>
      <c r="DE4" s="639"/>
      <c r="DF4" s="639"/>
      <c r="DG4" s="639"/>
      <c r="DH4" s="639"/>
      <c r="DI4" s="639"/>
      <c r="DJ4" s="639"/>
      <c r="DK4" s="639"/>
      <c r="DL4" s="639"/>
      <c r="DM4" s="639"/>
      <c r="DN4" s="639"/>
      <c r="DO4" s="639"/>
      <c r="DP4" s="639"/>
      <c r="DQ4" s="639"/>
      <c r="DR4" s="639"/>
      <c r="DS4" s="639"/>
      <c r="DT4" s="639"/>
      <c r="DU4" s="639"/>
      <c r="DV4" s="639"/>
      <c r="DW4" s="639"/>
      <c r="DX4" s="639"/>
      <c r="DY4" s="639"/>
      <c r="DZ4" s="639"/>
      <c r="EA4" s="639"/>
      <c r="EB4" s="639"/>
      <c r="EC4" s="640"/>
    </row>
    <row r="5" spans="2:143" ht="11.25" customHeight="1" x14ac:dyDescent="0.2">
      <c r="B5" s="642" t="s">
        <v>226</v>
      </c>
      <c r="C5" s="643"/>
      <c r="D5" s="643"/>
      <c r="E5" s="643"/>
      <c r="F5" s="643"/>
      <c r="G5" s="643"/>
      <c r="H5" s="643"/>
      <c r="I5" s="643"/>
      <c r="J5" s="643"/>
      <c r="K5" s="643"/>
      <c r="L5" s="643"/>
      <c r="M5" s="643"/>
      <c r="N5" s="643"/>
      <c r="O5" s="643"/>
      <c r="P5" s="643"/>
      <c r="Q5" s="644"/>
      <c r="R5" s="645">
        <v>796562</v>
      </c>
      <c r="S5" s="646"/>
      <c r="T5" s="646"/>
      <c r="U5" s="646"/>
      <c r="V5" s="646"/>
      <c r="W5" s="646"/>
      <c r="X5" s="646"/>
      <c r="Y5" s="647"/>
      <c r="Z5" s="648">
        <v>13.7</v>
      </c>
      <c r="AA5" s="648"/>
      <c r="AB5" s="648"/>
      <c r="AC5" s="648"/>
      <c r="AD5" s="649">
        <v>796562</v>
      </c>
      <c r="AE5" s="649"/>
      <c r="AF5" s="649"/>
      <c r="AG5" s="649"/>
      <c r="AH5" s="649"/>
      <c r="AI5" s="649"/>
      <c r="AJ5" s="649"/>
      <c r="AK5" s="649"/>
      <c r="AL5" s="650">
        <v>21.9</v>
      </c>
      <c r="AM5" s="651"/>
      <c r="AN5" s="651"/>
      <c r="AO5" s="652"/>
      <c r="AP5" s="642" t="s">
        <v>227</v>
      </c>
      <c r="AQ5" s="643"/>
      <c r="AR5" s="643"/>
      <c r="AS5" s="643"/>
      <c r="AT5" s="643"/>
      <c r="AU5" s="643"/>
      <c r="AV5" s="643"/>
      <c r="AW5" s="643"/>
      <c r="AX5" s="643"/>
      <c r="AY5" s="643"/>
      <c r="AZ5" s="643"/>
      <c r="BA5" s="643"/>
      <c r="BB5" s="643"/>
      <c r="BC5" s="643"/>
      <c r="BD5" s="643"/>
      <c r="BE5" s="643"/>
      <c r="BF5" s="644"/>
      <c r="BG5" s="656">
        <v>794819</v>
      </c>
      <c r="BH5" s="657"/>
      <c r="BI5" s="657"/>
      <c r="BJ5" s="657"/>
      <c r="BK5" s="657"/>
      <c r="BL5" s="657"/>
      <c r="BM5" s="657"/>
      <c r="BN5" s="658"/>
      <c r="BO5" s="659">
        <v>99.8</v>
      </c>
      <c r="BP5" s="659"/>
      <c r="BQ5" s="659"/>
      <c r="BR5" s="659"/>
      <c r="BS5" s="660" t="s">
        <v>131</v>
      </c>
      <c r="BT5" s="660"/>
      <c r="BU5" s="660"/>
      <c r="BV5" s="660"/>
      <c r="BW5" s="660"/>
      <c r="BX5" s="660"/>
      <c r="BY5" s="660"/>
      <c r="BZ5" s="660"/>
      <c r="CA5" s="660"/>
      <c r="CB5" s="664"/>
      <c r="CD5" s="638" t="s">
        <v>222</v>
      </c>
      <c r="CE5" s="639"/>
      <c r="CF5" s="639"/>
      <c r="CG5" s="639"/>
      <c r="CH5" s="639"/>
      <c r="CI5" s="639"/>
      <c r="CJ5" s="639"/>
      <c r="CK5" s="639"/>
      <c r="CL5" s="639"/>
      <c r="CM5" s="639"/>
      <c r="CN5" s="639"/>
      <c r="CO5" s="639"/>
      <c r="CP5" s="639"/>
      <c r="CQ5" s="640"/>
      <c r="CR5" s="638" t="s">
        <v>228</v>
      </c>
      <c r="CS5" s="639"/>
      <c r="CT5" s="639"/>
      <c r="CU5" s="639"/>
      <c r="CV5" s="639"/>
      <c r="CW5" s="639"/>
      <c r="CX5" s="639"/>
      <c r="CY5" s="640"/>
      <c r="CZ5" s="638" t="s">
        <v>220</v>
      </c>
      <c r="DA5" s="639"/>
      <c r="DB5" s="639"/>
      <c r="DC5" s="640"/>
      <c r="DD5" s="638" t="s">
        <v>229</v>
      </c>
      <c r="DE5" s="639"/>
      <c r="DF5" s="639"/>
      <c r="DG5" s="639"/>
      <c r="DH5" s="639"/>
      <c r="DI5" s="639"/>
      <c r="DJ5" s="639"/>
      <c r="DK5" s="639"/>
      <c r="DL5" s="639"/>
      <c r="DM5" s="639"/>
      <c r="DN5" s="639"/>
      <c r="DO5" s="639"/>
      <c r="DP5" s="640"/>
      <c r="DQ5" s="638" t="s">
        <v>230</v>
      </c>
      <c r="DR5" s="639"/>
      <c r="DS5" s="639"/>
      <c r="DT5" s="639"/>
      <c r="DU5" s="639"/>
      <c r="DV5" s="639"/>
      <c r="DW5" s="639"/>
      <c r="DX5" s="639"/>
      <c r="DY5" s="639"/>
      <c r="DZ5" s="639"/>
      <c r="EA5" s="639"/>
      <c r="EB5" s="639"/>
      <c r="EC5" s="640"/>
    </row>
    <row r="6" spans="2:143" ht="11.25" customHeight="1" x14ac:dyDescent="0.2">
      <c r="B6" s="653" t="s">
        <v>231</v>
      </c>
      <c r="C6" s="654"/>
      <c r="D6" s="654"/>
      <c r="E6" s="654"/>
      <c r="F6" s="654"/>
      <c r="G6" s="654"/>
      <c r="H6" s="654"/>
      <c r="I6" s="654"/>
      <c r="J6" s="654"/>
      <c r="K6" s="654"/>
      <c r="L6" s="654"/>
      <c r="M6" s="654"/>
      <c r="N6" s="654"/>
      <c r="O6" s="654"/>
      <c r="P6" s="654"/>
      <c r="Q6" s="655"/>
      <c r="R6" s="656">
        <v>80162</v>
      </c>
      <c r="S6" s="657"/>
      <c r="T6" s="657"/>
      <c r="U6" s="657"/>
      <c r="V6" s="657"/>
      <c r="W6" s="657"/>
      <c r="X6" s="657"/>
      <c r="Y6" s="658"/>
      <c r="Z6" s="659">
        <v>1.4</v>
      </c>
      <c r="AA6" s="659"/>
      <c r="AB6" s="659"/>
      <c r="AC6" s="659"/>
      <c r="AD6" s="660">
        <v>80162</v>
      </c>
      <c r="AE6" s="660"/>
      <c r="AF6" s="660"/>
      <c r="AG6" s="660"/>
      <c r="AH6" s="660"/>
      <c r="AI6" s="660"/>
      <c r="AJ6" s="660"/>
      <c r="AK6" s="660"/>
      <c r="AL6" s="661">
        <v>2.2000000000000002</v>
      </c>
      <c r="AM6" s="662"/>
      <c r="AN6" s="662"/>
      <c r="AO6" s="663"/>
      <c r="AP6" s="653" t="s">
        <v>232</v>
      </c>
      <c r="AQ6" s="654"/>
      <c r="AR6" s="654"/>
      <c r="AS6" s="654"/>
      <c r="AT6" s="654"/>
      <c r="AU6" s="654"/>
      <c r="AV6" s="654"/>
      <c r="AW6" s="654"/>
      <c r="AX6" s="654"/>
      <c r="AY6" s="654"/>
      <c r="AZ6" s="654"/>
      <c r="BA6" s="654"/>
      <c r="BB6" s="654"/>
      <c r="BC6" s="654"/>
      <c r="BD6" s="654"/>
      <c r="BE6" s="654"/>
      <c r="BF6" s="655"/>
      <c r="BG6" s="656">
        <v>794819</v>
      </c>
      <c r="BH6" s="657"/>
      <c r="BI6" s="657"/>
      <c r="BJ6" s="657"/>
      <c r="BK6" s="657"/>
      <c r="BL6" s="657"/>
      <c r="BM6" s="657"/>
      <c r="BN6" s="658"/>
      <c r="BO6" s="659">
        <v>99.8</v>
      </c>
      <c r="BP6" s="659"/>
      <c r="BQ6" s="659"/>
      <c r="BR6" s="659"/>
      <c r="BS6" s="660" t="s">
        <v>131</v>
      </c>
      <c r="BT6" s="660"/>
      <c r="BU6" s="660"/>
      <c r="BV6" s="660"/>
      <c r="BW6" s="660"/>
      <c r="BX6" s="660"/>
      <c r="BY6" s="660"/>
      <c r="BZ6" s="660"/>
      <c r="CA6" s="660"/>
      <c r="CB6" s="664"/>
      <c r="CD6" s="642" t="s">
        <v>233</v>
      </c>
      <c r="CE6" s="643"/>
      <c r="CF6" s="643"/>
      <c r="CG6" s="643"/>
      <c r="CH6" s="643"/>
      <c r="CI6" s="643"/>
      <c r="CJ6" s="643"/>
      <c r="CK6" s="643"/>
      <c r="CL6" s="643"/>
      <c r="CM6" s="643"/>
      <c r="CN6" s="643"/>
      <c r="CO6" s="643"/>
      <c r="CP6" s="643"/>
      <c r="CQ6" s="644"/>
      <c r="CR6" s="656">
        <v>71889</v>
      </c>
      <c r="CS6" s="657"/>
      <c r="CT6" s="657"/>
      <c r="CU6" s="657"/>
      <c r="CV6" s="657"/>
      <c r="CW6" s="657"/>
      <c r="CX6" s="657"/>
      <c r="CY6" s="658"/>
      <c r="CZ6" s="650">
        <v>1.3</v>
      </c>
      <c r="DA6" s="651"/>
      <c r="DB6" s="651"/>
      <c r="DC6" s="667"/>
      <c r="DD6" s="665" t="s">
        <v>131</v>
      </c>
      <c r="DE6" s="657"/>
      <c r="DF6" s="657"/>
      <c r="DG6" s="657"/>
      <c r="DH6" s="657"/>
      <c r="DI6" s="657"/>
      <c r="DJ6" s="657"/>
      <c r="DK6" s="657"/>
      <c r="DL6" s="657"/>
      <c r="DM6" s="657"/>
      <c r="DN6" s="657"/>
      <c r="DO6" s="657"/>
      <c r="DP6" s="658"/>
      <c r="DQ6" s="665">
        <v>71889</v>
      </c>
      <c r="DR6" s="657"/>
      <c r="DS6" s="657"/>
      <c r="DT6" s="657"/>
      <c r="DU6" s="657"/>
      <c r="DV6" s="657"/>
      <c r="DW6" s="657"/>
      <c r="DX6" s="657"/>
      <c r="DY6" s="657"/>
      <c r="DZ6" s="657"/>
      <c r="EA6" s="657"/>
      <c r="EB6" s="657"/>
      <c r="EC6" s="666"/>
    </row>
    <row r="7" spans="2:143" ht="11.25" customHeight="1" x14ac:dyDescent="0.2">
      <c r="B7" s="653" t="s">
        <v>234</v>
      </c>
      <c r="C7" s="654"/>
      <c r="D7" s="654"/>
      <c r="E7" s="654"/>
      <c r="F7" s="654"/>
      <c r="G7" s="654"/>
      <c r="H7" s="654"/>
      <c r="I7" s="654"/>
      <c r="J7" s="654"/>
      <c r="K7" s="654"/>
      <c r="L7" s="654"/>
      <c r="M7" s="654"/>
      <c r="N7" s="654"/>
      <c r="O7" s="654"/>
      <c r="P7" s="654"/>
      <c r="Q7" s="655"/>
      <c r="R7" s="656">
        <v>511</v>
      </c>
      <c r="S7" s="657"/>
      <c r="T7" s="657"/>
      <c r="U7" s="657"/>
      <c r="V7" s="657"/>
      <c r="W7" s="657"/>
      <c r="X7" s="657"/>
      <c r="Y7" s="658"/>
      <c r="Z7" s="659">
        <v>0</v>
      </c>
      <c r="AA7" s="659"/>
      <c r="AB7" s="659"/>
      <c r="AC7" s="659"/>
      <c r="AD7" s="660">
        <v>511</v>
      </c>
      <c r="AE7" s="660"/>
      <c r="AF7" s="660"/>
      <c r="AG7" s="660"/>
      <c r="AH7" s="660"/>
      <c r="AI7" s="660"/>
      <c r="AJ7" s="660"/>
      <c r="AK7" s="660"/>
      <c r="AL7" s="661">
        <v>0</v>
      </c>
      <c r="AM7" s="662"/>
      <c r="AN7" s="662"/>
      <c r="AO7" s="663"/>
      <c r="AP7" s="653" t="s">
        <v>235</v>
      </c>
      <c r="AQ7" s="654"/>
      <c r="AR7" s="654"/>
      <c r="AS7" s="654"/>
      <c r="AT7" s="654"/>
      <c r="AU7" s="654"/>
      <c r="AV7" s="654"/>
      <c r="AW7" s="654"/>
      <c r="AX7" s="654"/>
      <c r="AY7" s="654"/>
      <c r="AZ7" s="654"/>
      <c r="BA7" s="654"/>
      <c r="BB7" s="654"/>
      <c r="BC7" s="654"/>
      <c r="BD7" s="654"/>
      <c r="BE7" s="654"/>
      <c r="BF7" s="655"/>
      <c r="BG7" s="656">
        <v>285525</v>
      </c>
      <c r="BH7" s="657"/>
      <c r="BI7" s="657"/>
      <c r="BJ7" s="657"/>
      <c r="BK7" s="657"/>
      <c r="BL7" s="657"/>
      <c r="BM7" s="657"/>
      <c r="BN7" s="658"/>
      <c r="BO7" s="659">
        <v>35.799999999999997</v>
      </c>
      <c r="BP7" s="659"/>
      <c r="BQ7" s="659"/>
      <c r="BR7" s="659"/>
      <c r="BS7" s="660" t="s">
        <v>131</v>
      </c>
      <c r="BT7" s="660"/>
      <c r="BU7" s="660"/>
      <c r="BV7" s="660"/>
      <c r="BW7" s="660"/>
      <c r="BX7" s="660"/>
      <c r="BY7" s="660"/>
      <c r="BZ7" s="660"/>
      <c r="CA7" s="660"/>
      <c r="CB7" s="664"/>
      <c r="CD7" s="653" t="s">
        <v>236</v>
      </c>
      <c r="CE7" s="654"/>
      <c r="CF7" s="654"/>
      <c r="CG7" s="654"/>
      <c r="CH7" s="654"/>
      <c r="CI7" s="654"/>
      <c r="CJ7" s="654"/>
      <c r="CK7" s="654"/>
      <c r="CL7" s="654"/>
      <c r="CM7" s="654"/>
      <c r="CN7" s="654"/>
      <c r="CO7" s="654"/>
      <c r="CP7" s="654"/>
      <c r="CQ7" s="655"/>
      <c r="CR7" s="656">
        <v>1145227</v>
      </c>
      <c r="CS7" s="657"/>
      <c r="CT7" s="657"/>
      <c r="CU7" s="657"/>
      <c r="CV7" s="657"/>
      <c r="CW7" s="657"/>
      <c r="CX7" s="657"/>
      <c r="CY7" s="658"/>
      <c r="CZ7" s="659">
        <v>20</v>
      </c>
      <c r="DA7" s="659"/>
      <c r="DB7" s="659"/>
      <c r="DC7" s="659"/>
      <c r="DD7" s="665">
        <v>21177</v>
      </c>
      <c r="DE7" s="657"/>
      <c r="DF7" s="657"/>
      <c r="DG7" s="657"/>
      <c r="DH7" s="657"/>
      <c r="DI7" s="657"/>
      <c r="DJ7" s="657"/>
      <c r="DK7" s="657"/>
      <c r="DL7" s="657"/>
      <c r="DM7" s="657"/>
      <c r="DN7" s="657"/>
      <c r="DO7" s="657"/>
      <c r="DP7" s="658"/>
      <c r="DQ7" s="665">
        <v>989100</v>
      </c>
      <c r="DR7" s="657"/>
      <c r="DS7" s="657"/>
      <c r="DT7" s="657"/>
      <c r="DU7" s="657"/>
      <c r="DV7" s="657"/>
      <c r="DW7" s="657"/>
      <c r="DX7" s="657"/>
      <c r="DY7" s="657"/>
      <c r="DZ7" s="657"/>
      <c r="EA7" s="657"/>
      <c r="EB7" s="657"/>
      <c r="EC7" s="666"/>
    </row>
    <row r="8" spans="2:143" ht="11.25" customHeight="1" x14ac:dyDescent="0.2">
      <c r="B8" s="653" t="s">
        <v>237</v>
      </c>
      <c r="C8" s="654"/>
      <c r="D8" s="654"/>
      <c r="E8" s="654"/>
      <c r="F8" s="654"/>
      <c r="G8" s="654"/>
      <c r="H8" s="654"/>
      <c r="I8" s="654"/>
      <c r="J8" s="654"/>
      <c r="K8" s="654"/>
      <c r="L8" s="654"/>
      <c r="M8" s="654"/>
      <c r="N8" s="654"/>
      <c r="O8" s="654"/>
      <c r="P8" s="654"/>
      <c r="Q8" s="655"/>
      <c r="R8" s="656">
        <v>4115</v>
      </c>
      <c r="S8" s="657"/>
      <c r="T8" s="657"/>
      <c r="U8" s="657"/>
      <c r="V8" s="657"/>
      <c r="W8" s="657"/>
      <c r="X8" s="657"/>
      <c r="Y8" s="658"/>
      <c r="Z8" s="659">
        <v>0.1</v>
      </c>
      <c r="AA8" s="659"/>
      <c r="AB8" s="659"/>
      <c r="AC8" s="659"/>
      <c r="AD8" s="660">
        <v>4115</v>
      </c>
      <c r="AE8" s="660"/>
      <c r="AF8" s="660"/>
      <c r="AG8" s="660"/>
      <c r="AH8" s="660"/>
      <c r="AI8" s="660"/>
      <c r="AJ8" s="660"/>
      <c r="AK8" s="660"/>
      <c r="AL8" s="661">
        <v>0.1</v>
      </c>
      <c r="AM8" s="662"/>
      <c r="AN8" s="662"/>
      <c r="AO8" s="663"/>
      <c r="AP8" s="653" t="s">
        <v>238</v>
      </c>
      <c r="AQ8" s="654"/>
      <c r="AR8" s="654"/>
      <c r="AS8" s="654"/>
      <c r="AT8" s="654"/>
      <c r="AU8" s="654"/>
      <c r="AV8" s="654"/>
      <c r="AW8" s="654"/>
      <c r="AX8" s="654"/>
      <c r="AY8" s="654"/>
      <c r="AZ8" s="654"/>
      <c r="BA8" s="654"/>
      <c r="BB8" s="654"/>
      <c r="BC8" s="654"/>
      <c r="BD8" s="654"/>
      <c r="BE8" s="654"/>
      <c r="BF8" s="655"/>
      <c r="BG8" s="656">
        <v>12115</v>
      </c>
      <c r="BH8" s="657"/>
      <c r="BI8" s="657"/>
      <c r="BJ8" s="657"/>
      <c r="BK8" s="657"/>
      <c r="BL8" s="657"/>
      <c r="BM8" s="657"/>
      <c r="BN8" s="658"/>
      <c r="BO8" s="659">
        <v>1.5</v>
      </c>
      <c r="BP8" s="659"/>
      <c r="BQ8" s="659"/>
      <c r="BR8" s="659"/>
      <c r="BS8" s="660" t="s">
        <v>131</v>
      </c>
      <c r="BT8" s="660"/>
      <c r="BU8" s="660"/>
      <c r="BV8" s="660"/>
      <c r="BW8" s="660"/>
      <c r="BX8" s="660"/>
      <c r="BY8" s="660"/>
      <c r="BZ8" s="660"/>
      <c r="CA8" s="660"/>
      <c r="CB8" s="664"/>
      <c r="CD8" s="653" t="s">
        <v>239</v>
      </c>
      <c r="CE8" s="654"/>
      <c r="CF8" s="654"/>
      <c r="CG8" s="654"/>
      <c r="CH8" s="654"/>
      <c r="CI8" s="654"/>
      <c r="CJ8" s="654"/>
      <c r="CK8" s="654"/>
      <c r="CL8" s="654"/>
      <c r="CM8" s="654"/>
      <c r="CN8" s="654"/>
      <c r="CO8" s="654"/>
      <c r="CP8" s="654"/>
      <c r="CQ8" s="655"/>
      <c r="CR8" s="656">
        <v>1241339</v>
      </c>
      <c r="CS8" s="657"/>
      <c r="CT8" s="657"/>
      <c r="CU8" s="657"/>
      <c r="CV8" s="657"/>
      <c r="CW8" s="657"/>
      <c r="CX8" s="657"/>
      <c r="CY8" s="658"/>
      <c r="CZ8" s="659">
        <v>21.7</v>
      </c>
      <c r="DA8" s="659"/>
      <c r="DB8" s="659"/>
      <c r="DC8" s="659"/>
      <c r="DD8" s="665">
        <v>17936</v>
      </c>
      <c r="DE8" s="657"/>
      <c r="DF8" s="657"/>
      <c r="DG8" s="657"/>
      <c r="DH8" s="657"/>
      <c r="DI8" s="657"/>
      <c r="DJ8" s="657"/>
      <c r="DK8" s="657"/>
      <c r="DL8" s="657"/>
      <c r="DM8" s="657"/>
      <c r="DN8" s="657"/>
      <c r="DO8" s="657"/>
      <c r="DP8" s="658"/>
      <c r="DQ8" s="665">
        <v>667637</v>
      </c>
      <c r="DR8" s="657"/>
      <c r="DS8" s="657"/>
      <c r="DT8" s="657"/>
      <c r="DU8" s="657"/>
      <c r="DV8" s="657"/>
      <c r="DW8" s="657"/>
      <c r="DX8" s="657"/>
      <c r="DY8" s="657"/>
      <c r="DZ8" s="657"/>
      <c r="EA8" s="657"/>
      <c r="EB8" s="657"/>
      <c r="EC8" s="666"/>
    </row>
    <row r="9" spans="2:143" ht="11.25" customHeight="1" x14ac:dyDescent="0.2">
      <c r="B9" s="653" t="s">
        <v>240</v>
      </c>
      <c r="C9" s="654"/>
      <c r="D9" s="654"/>
      <c r="E9" s="654"/>
      <c r="F9" s="654"/>
      <c r="G9" s="654"/>
      <c r="H9" s="654"/>
      <c r="I9" s="654"/>
      <c r="J9" s="654"/>
      <c r="K9" s="654"/>
      <c r="L9" s="654"/>
      <c r="M9" s="654"/>
      <c r="N9" s="654"/>
      <c r="O9" s="654"/>
      <c r="P9" s="654"/>
      <c r="Q9" s="655"/>
      <c r="R9" s="656">
        <v>4539</v>
      </c>
      <c r="S9" s="657"/>
      <c r="T9" s="657"/>
      <c r="U9" s="657"/>
      <c r="V9" s="657"/>
      <c r="W9" s="657"/>
      <c r="X9" s="657"/>
      <c r="Y9" s="658"/>
      <c r="Z9" s="659">
        <v>0.1</v>
      </c>
      <c r="AA9" s="659"/>
      <c r="AB9" s="659"/>
      <c r="AC9" s="659"/>
      <c r="AD9" s="660">
        <v>4539</v>
      </c>
      <c r="AE9" s="660"/>
      <c r="AF9" s="660"/>
      <c r="AG9" s="660"/>
      <c r="AH9" s="660"/>
      <c r="AI9" s="660"/>
      <c r="AJ9" s="660"/>
      <c r="AK9" s="660"/>
      <c r="AL9" s="661">
        <v>0.1</v>
      </c>
      <c r="AM9" s="662"/>
      <c r="AN9" s="662"/>
      <c r="AO9" s="663"/>
      <c r="AP9" s="653" t="s">
        <v>241</v>
      </c>
      <c r="AQ9" s="654"/>
      <c r="AR9" s="654"/>
      <c r="AS9" s="654"/>
      <c r="AT9" s="654"/>
      <c r="AU9" s="654"/>
      <c r="AV9" s="654"/>
      <c r="AW9" s="654"/>
      <c r="AX9" s="654"/>
      <c r="AY9" s="654"/>
      <c r="AZ9" s="654"/>
      <c r="BA9" s="654"/>
      <c r="BB9" s="654"/>
      <c r="BC9" s="654"/>
      <c r="BD9" s="654"/>
      <c r="BE9" s="654"/>
      <c r="BF9" s="655"/>
      <c r="BG9" s="656">
        <v>240278</v>
      </c>
      <c r="BH9" s="657"/>
      <c r="BI9" s="657"/>
      <c r="BJ9" s="657"/>
      <c r="BK9" s="657"/>
      <c r="BL9" s="657"/>
      <c r="BM9" s="657"/>
      <c r="BN9" s="658"/>
      <c r="BO9" s="659">
        <v>30.2</v>
      </c>
      <c r="BP9" s="659"/>
      <c r="BQ9" s="659"/>
      <c r="BR9" s="659"/>
      <c r="BS9" s="660" t="s">
        <v>131</v>
      </c>
      <c r="BT9" s="660"/>
      <c r="BU9" s="660"/>
      <c r="BV9" s="660"/>
      <c r="BW9" s="660"/>
      <c r="BX9" s="660"/>
      <c r="BY9" s="660"/>
      <c r="BZ9" s="660"/>
      <c r="CA9" s="660"/>
      <c r="CB9" s="664"/>
      <c r="CD9" s="653" t="s">
        <v>242</v>
      </c>
      <c r="CE9" s="654"/>
      <c r="CF9" s="654"/>
      <c r="CG9" s="654"/>
      <c r="CH9" s="654"/>
      <c r="CI9" s="654"/>
      <c r="CJ9" s="654"/>
      <c r="CK9" s="654"/>
      <c r="CL9" s="654"/>
      <c r="CM9" s="654"/>
      <c r="CN9" s="654"/>
      <c r="CO9" s="654"/>
      <c r="CP9" s="654"/>
      <c r="CQ9" s="655"/>
      <c r="CR9" s="656">
        <v>1050602</v>
      </c>
      <c r="CS9" s="657"/>
      <c r="CT9" s="657"/>
      <c r="CU9" s="657"/>
      <c r="CV9" s="657"/>
      <c r="CW9" s="657"/>
      <c r="CX9" s="657"/>
      <c r="CY9" s="658"/>
      <c r="CZ9" s="659">
        <v>18.399999999999999</v>
      </c>
      <c r="DA9" s="659"/>
      <c r="DB9" s="659"/>
      <c r="DC9" s="659"/>
      <c r="DD9" s="665">
        <v>3407</v>
      </c>
      <c r="DE9" s="657"/>
      <c r="DF9" s="657"/>
      <c r="DG9" s="657"/>
      <c r="DH9" s="657"/>
      <c r="DI9" s="657"/>
      <c r="DJ9" s="657"/>
      <c r="DK9" s="657"/>
      <c r="DL9" s="657"/>
      <c r="DM9" s="657"/>
      <c r="DN9" s="657"/>
      <c r="DO9" s="657"/>
      <c r="DP9" s="658"/>
      <c r="DQ9" s="665">
        <v>871865</v>
      </c>
      <c r="DR9" s="657"/>
      <c r="DS9" s="657"/>
      <c r="DT9" s="657"/>
      <c r="DU9" s="657"/>
      <c r="DV9" s="657"/>
      <c r="DW9" s="657"/>
      <c r="DX9" s="657"/>
      <c r="DY9" s="657"/>
      <c r="DZ9" s="657"/>
      <c r="EA9" s="657"/>
      <c r="EB9" s="657"/>
      <c r="EC9" s="666"/>
    </row>
    <row r="10" spans="2:143" ht="11.25" customHeight="1" x14ac:dyDescent="0.2">
      <c r="B10" s="653" t="s">
        <v>243</v>
      </c>
      <c r="C10" s="654"/>
      <c r="D10" s="654"/>
      <c r="E10" s="654"/>
      <c r="F10" s="654"/>
      <c r="G10" s="654"/>
      <c r="H10" s="654"/>
      <c r="I10" s="654"/>
      <c r="J10" s="654"/>
      <c r="K10" s="654"/>
      <c r="L10" s="654"/>
      <c r="M10" s="654"/>
      <c r="N10" s="654"/>
      <c r="O10" s="654"/>
      <c r="P10" s="654"/>
      <c r="Q10" s="655"/>
      <c r="R10" s="656" t="s">
        <v>131</v>
      </c>
      <c r="S10" s="657"/>
      <c r="T10" s="657"/>
      <c r="U10" s="657"/>
      <c r="V10" s="657"/>
      <c r="W10" s="657"/>
      <c r="X10" s="657"/>
      <c r="Y10" s="658"/>
      <c r="Z10" s="659" t="s">
        <v>131</v>
      </c>
      <c r="AA10" s="659"/>
      <c r="AB10" s="659"/>
      <c r="AC10" s="659"/>
      <c r="AD10" s="660" t="s">
        <v>131</v>
      </c>
      <c r="AE10" s="660"/>
      <c r="AF10" s="660"/>
      <c r="AG10" s="660"/>
      <c r="AH10" s="660"/>
      <c r="AI10" s="660"/>
      <c r="AJ10" s="660"/>
      <c r="AK10" s="660"/>
      <c r="AL10" s="661" t="s">
        <v>131</v>
      </c>
      <c r="AM10" s="662"/>
      <c r="AN10" s="662"/>
      <c r="AO10" s="663"/>
      <c r="AP10" s="653" t="s">
        <v>244</v>
      </c>
      <c r="AQ10" s="654"/>
      <c r="AR10" s="654"/>
      <c r="AS10" s="654"/>
      <c r="AT10" s="654"/>
      <c r="AU10" s="654"/>
      <c r="AV10" s="654"/>
      <c r="AW10" s="654"/>
      <c r="AX10" s="654"/>
      <c r="AY10" s="654"/>
      <c r="AZ10" s="654"/>
      <c r="BA10" s="654"/>
      <c r="BB10" s="654"/>
      <c r="BC10" s="654"/>
      <c r="BD10" s="654"/>
      <c r="BE10" s="654"/>
      <c r="BF10" s="655"/>
      <c r="BG10" s="656">
        <v>19198</v>
      </c>
      <c r="BH10" s="657"/>
      <c r="BI10" s="657"/>
      <c r="BJ10" s="657"/>
      <c r="BK10" s="657"/>
      <c r="BL10" s="657"/>
      <c r="BM10" s="657"/>
      <c r="BN10" s="658"/>
      <c r="BO10" s="659">
        <v>2.4</v>
      </c>
      <c r="BP10" s="659"/>
      <c r="BQ10" s="659"/>
      <c r="BR10" s="659"/>
      <c r="BS10" s="660" t="s">
        <v>131</v>
      </c>
      <c r="BT10" s="660"/>
      <c r="BU10" s="660"/>
      <c r="BV10" s="660"/>
      <c r="BW10" s="660"/>
      <c r="BX10" s="660"/>
      <c r="BY10" s="660"/>
      <c r="BZ10" s="660"/>
      <c r="CA10" s="660"/>
      <c r="CB10" s="664"/>
      <c r="CD10" s="653" t="s">
        <v>245</v>
      </c>
      <c r="CE10" s="654"/>
      <c r="CF10" s="654"/>
      <c r="CG10" s="654"/>
      <c r="CH10" s="654"/>
      <c r="CI10" s="654"/>
      <c r="CJ10" s="654"/>
      <c r="CK10" s="654"/>
      <c r="CL10" s="654"/>
      <c r="CM10" s="654"/>
      <c r="CN10" s="654"/>
      <c r="CO10" s="654"/>
      <c r="CP10" s="654"/>
      <c r="CQ10" s="655"/>
      <c r="CR10" s="656">
        <v>2001</v>
      </c>
      <c r="CS10" s="657"/>
      <c r="CT10" s="657"/>
      <c r="CU10" s="657"/>
      <c r="CV10" s="657"/>
      <c r="CW10" s="657"/>
      <c r="CX10" s="657"/>
      <c r="CY10" s="658"/>
      <c r="CZ10" s="659">
        <v>0</v>
      </c>
      <c r="DA10" s="659"/>
      <c r="DB10" s="659"/>
      <c r="DC10" s="659"/>
      <c r="DD10" s="665" t="s">
        <v>131</v>
      </c>
      <c r="DE10" s="657"/>
      <c r="DF10" s="657"/>
      <c r="DG10" s="657"/>
      <c r="DH10" s="657"/>
      <c r="DI10" s="657"/>
      <c r="DJ10" s="657"/>
      <c r="DK10" s="657"/>
      <c r="DL10" s="657"/>
      <c r="DM10" s="657"/>
      <c r="DN10" s="657"/>
      <c r="DO10" s="657"/>
      <c r="DP10" s="658"/>
      <c r="DQ10" s="665">
        <v>1001</v>
      </c>
      <c r="DR10" s="657"/>
      <c r="DS10" s="657"/>
      <c r="DT10" s="657"/>
      <c r="DU10" s="657"/>
      <c r="DV10" s="657"/>
      <c r="DW10" s="657"/>
      <c r="DX10" s="657"/>
      <c r="DY10" s="657"/>
      <c r="DZ10" s="657"/>
      <c r="EA10" s="657"/>
      <c r="EB10" s="657"/>
      <c r="EC10" s="666"/>
    </row>
    <row r="11" spans="2:143" ht="11.25" customHeight="1" x14ac:dyDescent="0.2">
      <c r="B11" s="653" t="s">
        <v>246</v>
      </c>
      <c r="C11" s="654"/>
      <c r="D11" s="654"/>
      <c r="E11" s="654"/>
      <c r="F11" s="654"/>
      <c r="G11" s="654"/>
      <c r="H11" s="654"/>
      <c r="I11" s="654"/>
      <c r="J11" s="654"/>
      <c r="K11" s="654"/>
      <c r="L11" s="654"/>
      <c r="M11" s="654"/>
      <c r="N11" s="654"/>
      <c r="O11" s="654"/>
      <c r="P11" s="654"/>
      <c r="Q11" s="655"/>
      <c r="R11" s="656">
        <v>177251</v>
      </c>
      <c r="S11" s="657"/>
      <c r="T11" s="657"/>
      <c r="U11" s="657"/>
      <c r="V11" s="657"/>
      <c r="W11" s="657"/>
      <c r="X11" s="657"/>
      <c r="Y11" s="658"/>
      <c r="Z11" s="661">
        <v>3</v>
      </c>
      <c r="AA11" s="662"/>
      <c r="AB11" s="662"/>
      <c r="AC11" s="668"/>
      <c r="AD11" s="665">
        <v>177251</v>
      </c>
      <c r="AE11" s="657"/>
      <c r="AF11" s="657"/>
      <c r="AG11" s="657"/>
      <c r="AH11" s="657"/>
      <c r="AI11" s="657"/>
      <c r="AJ11" s="657"/>
      <c r="AK11" s="658"/>
      <c r="AL11" s="661">
        <v>4.9000000000000004</v>
      </c>
      <c r="AM11" s="662"/>
      <c r="AN11" s="662"/>
      <c r="AO11" s="663"/>
      <c r="AP11" s="653" t="s">
        <v>247</v>
      </c>
      <c r="AQ11" s="654"/>
      <c r="AR11" s="654"/>
      <c r="AS11" s="654"/>
      <c r="AT11" s="654"/>
      <c r="AU11" s="654"/>
      <c r="AV11" s="654"/>
      <c r="AW11" s="654"/>
      <c r="AX11" s="654"/>
      <c r="AY11" s="654"/>
      <c r="AZ11" s="654"/>
      <c r="BA11" s="654"/>
      <c r="BB11" s="654"/>
      <c r="BC11" s="654"/>
      <c r="BD11" s="654"/>
      <c r="BE11" s="654"/>
      <c r="BF11" s="655"/>
      <c r="BG11" s="656">
        <v>13934</v>
      </c>
      <c r="BH11" s="657"/>
      <c r="BI11" s="657"/>
      <c r="BJ11" s="657"/>
      <c r="BK11" s="657"/>
      <c r="BL11" s="657"/>
      <c r="BM11" s="657"/>
      <c r="BN11" s="658"/>
      <c r="BO11" s="659">
        <v>1.7</v>
      </c>
      <c r="BP11" s="659"/>
      <c r="BQ11" s="659"/>
      <c r="BR11" s="659"/>
      <c r="BS11" s="660" t="s">
        <v>131</v>
      </c>
      <c r="BT11" s="660"/>
      <c r="BU11" s="660"/>
      <c r="BV11" s="660"/>
      <c r="BW11" s="660"/>
      <c r="BX11" s="660"/>
      <c r="BY11" s="660"/>
      <c r="BZ11" s="660"/>
      <c r="CA11" s="660"/>
      <c r="CB11" s="664"/>
      <c r="CD11" s="653" t="s">
        <v>248</v>
      </c>
      <c r="CE11" s="654"/>
      <c r="CF11" s="654"/>
      <c r="CG11" s="654"/>
      <c r="CH11" s="654"/>
      <c r="CI11" s="654"/>
      <c r="CJ11" s="654"/>
      <c r="CK11" s="654"/>
      <c r="CL11" s="654"/>
      <c r="CM11" s="654"/>
      <c r="CN11" s="654"/>
      <c r="CO11" s="654"/>
      <c r="CP11" s="654"/>
      <c r="CQ11" s="655"/>
      <c r="CR11" s="656">
        <v>311333</v>
      </c>
      <c r="CS11" s="657"/>
      <c r="CT11" s="657"/>
      <c r="CU11" s="657"/>
      <c r="CV11" s="657"/>
      <c r="CW11" s="657"/>
      <c r="CX11" s="657"/>
      <c r="CY11" s="658"/>
      <c r="CZ11" s="659">
        <v>5.4</v>
      </c>
      <c r="DA11" s="659"/>
      <c r="DB11" s="659"/>
      <c r="DC11" s="659"/>
      <c r="DD11" s="665">
        <v>134969</v>
      </c>
      <c r="DE11" s="657"/>
      <c r="DF11" s="657"/>
      <c r="DG11" s="657"/>
      <c r="DH11" s="657"/>
      <c r="DI11" s="657"/>
      <c r="DJ11" s="657"/>
      <c r="DK11" s="657"/>
      <c r="DL11" s="657"/>
      <c r="DM11" s="657"/>
      <c r="DN11" s="657"/>
      <c r="DO11" s="657"/>
      <c r="DP11" s="658"/>
      <c r="DQ11" s="665">
        <v>149728</v>
      </c>
      <c r="DR11" s="657"/>
      <c r="DS11" s="657"/>
      <c r="DT11" s="657"/>
      <c r="DU11" s="657"/>
      <c r="DV11" s="657"/>
      <c r="DW11" s="657"/>
      <c r="DX11" s="657"/>
      <c r="DY11" s="657"/>
      <c r="DZ11" s="657"/>
      <c r="EA11" s="657"/>
      <c r="EB11" s="657"/>
      <c r="EC11" s="666"/>
    </row>
    <row r="12" spans="2:143" ht="11.25" customHeight="1" x14ac:dyDescent="0.2">
      <c r="B12" s="653" t="s">
        <v>249</v>
      </c>
      <c r="C12" s="654"/>
      <c r="D12" s="654"/>
      <c r="E12" s="654"/>
      <c r="F12" s="654"/>
      <c r="G12" s="654"/>
      <c r="H12" s="654"/>
      <c r="I12" s="654"/>
      <c r="J12" s="654"/>
      <c r="K12" s="654"/>
      <c r="L12" s="654"/>
      <c r="M12" s="654"/>
      <c r="N12" s="654"/>
      <c r="O12" s="654"/>
      <c r="P12" s="654"/>
      <c r="Q12" s="655"/>
      <c r="R12" s="656">
        <v>12939</v>
      </c>
      <c r="S12" s="657"/>
      <c r="T12" s="657"/>
      <c r="U12" s="657"/>
      <c r="V12" s="657"/>
      <c r="W12" s="657"/>
      <c r="X12" s="657"/>
      <c r="Y12" s="658"/>
      <c r="Z12" s="659">
        <v>0.2</v>
      </c>
      <c r="AA12" s="659"/>
      <c r="AB12" s="659"/>
      <c r="AC12" s="659"/>
      <c r="AD12" s="660">
        <v>12939</v>
      </c>
      <c r="AE12" s="660"/>
      <c r="AF12" s="660"/>
      <c r="AG12" s="660"/>
      <c r="AH12" s="660"/>
      <c r="AI12" s="660"/>
      <c r="AJ12" s="660"/>
      <c r="AK12" s="660"/>
      <c r="AL12" s="661">
        <v>0.4</v>
      </c>
      <c r="AM12" s="662"/>
      <c r="AN12" s="662"/>
      <c r="AO12" s="663"/>
      <c r="AP12" s="653" t="s">
        <v>250</v>
      </c>
      <c r="AQ12" s="654"/>
      <c r="AR12" s="654"/>
      <c r="AS12" s="654"/>
      <c r="AT12" s="654"/>
      <c r="AU12" s="654"/>
      <c r="AV12" s="654"/>
      <c r="AW12" s="654"/>
      <c r="AX12" s="654"/>
      <c r="AY12" s="654"/>
      <c r="AZ12" s="654"/>
      <c r="BA12" s="654"/>
      <c r="BB12" s="654"/>
      <c r="BC12" s="654"/>
      <c r="BD12" s="654"/>
      <c r="BE12" s="654"/>
      <c r="BF12" s="655"/>
      <c r="BG12" s="656">
        <v>429469</v>
      </c>
      <c r="BH12" s="657"/>
      <c r="BI12" s="657"/>
      <c r="BJ12" s="657"/>
      <c r="BK12" s="657"/>
      <c r="BL12" s="657"/>
      <c r="BM12" s="657"/>
      <c r="BN12" s="658"/>
      <c r="BO12" s="659">
        <v>53.9</v>
      </c>
      <c r="BP12" s="659"/>
      <c r="BQ12" s="659"/>
      <c r="BR12" s="659"/>
      <c r="BS12" s="660" t="s">
        <v>131</v>
      </c>
      <c r="BT12" s="660"/>
      <c r="BU12" s="660"/>
      <c r="BV12" s="660"/>
      <c r="BW12" s="660"/>
      <c r="BX12" s="660"/>
      <c r="BY12" s="660"/>
      <c r="BZ12" s="660"/>
      <c r="CA12" s="660"/>
      <c r="CB12" s="664"/>
      <c r="CD12" s="653" t="s">
        <v>251</v>
      </c>
      <c r="CE12" s="654"/>
      <c r="CF12" s="654"/>
      <c r="CG12" s="654"/>
      <c r="CH12" s="654"/>
      <c r="CI12" s="654"/>
      <c r="CJ12" s="654"/>
      <c r="CK12" s="654"/>
      <c r="CL12" s="654"/>
      <c r="CM12" s="654"/>
      <c r="CN12" s="654"/>
      <c r="CO12" s="654"/>
      <c r="CP12" s="654"/>
      <c r="CQ12" s="655"/>
      <c r="CR12" s="656">
        <v>81575</v>
      </c>
      <c r="CS12" s="657"/>
      <c r="CT12" s="657"/>
      <c r="CU12" s="657"/>
      <c r="CV12" s="657"/>
      <c r="CW12" s="657"/>
      <c r="CX12" s="657"/>
      <c r="CY12" s="658"/>
      <c r="CZ12" s="659">
        <v>1.4</v>
      </c>
      <c r="DA12" s="659"/>
      <c r="DB12" s="659"/>
      <c r="DC12" s="659"/>
      <c r="DD12" s="665">
        <v>311</v>
      </c>
      <c r="DE12" s="657"/>
      <c r="DF12" s="657"/>
      <c r="DG12" s="657"/>
      <c r="DH12" s="657"/>
      <c r="DI12" s="657"/>
      <c r="DJ12" s="657"/>
      <c r="DK12" s="657"/>
      <c r="DL12" s="657"/>
      <c r="DM12" s="657"/>
      <c r="DN12" s="657"/>
      <c r="DO12" s="657"/>
      <c r="DP12" s="658"/>
      <c r="DQ12" s="665">
        <v>75244</v>
      </c>
      <c r="DR12" s="657"/>
      <c r="DS12" s="657"/>
      <c r="DT12" s="657"/>
      <c r="DU12" s="657"/>
      <c r="DV12" s="657"/>
      <c r="DW12" s="657"/>
      <c r="DX12" s="657"/>
      <c r="DY12" s="657"/>
      <c r="DZ12" s="657"/>
      <c r="EA12" s="657"/>
      <c r="EB12" s="657"/>
      <c r="EC12" s="666"/>
    </row>
    <row r="13" spans="2:143" ht="11.25" customHeight="1" x14ac:dyDescent="0.2">
      <c r="B13" s="653" t="s">
        <v>252</v>
      </c>
      <c r="C13" s="654"/>
      <c r="D13" s="654"/>
      <c r="E13" s="654"/>
      <c r="F13" s="654"/>
      <c r="G13" s="654"/>
      <c r="H13" s="654"/>
      <c r="I13" s="654"/>
      <c r="J13" s="654"/>
      <c r="K13" s="654"/>
      <c r="L13" s="654"/>
      <c r="M13" s="654"/>
      <c r="N13" s="654"/>
      <c r="O13" s="654"/>
      <c r="P13" s="654"/>
      <c r="Q13" s="655"/>
      <c r="R13" s="656" t="s">
        <v>131</v>
      </c>
      <c r="S13" s="657"/>
      <c r="T13" s="657"/>
      <c r="U13" s="657"/>
      <c r="V13" s="657"/>
      <c r="W13" s="657"/>
      <c r="X13" s="657"/>
      <c r="Y13" s="658"/>
      <c r="Z13" s="659" t="s">
        <v>131</v>
      </c>
      <c r="AA13" s="659"/>
      <c r="AB13" s="659"/>
      <c r="AC13" s="659"/>
      <c r="AD13" s="660" t="s">
        <v>131</v>
      </c>
      <c r="AE13" s="660"/>
      <c r="AF13" s="660"/>
      <c r="AG13" s="660"/>
      <c r="AH13" s="660"/>
      <c r="AI13" s="660"/>
      <c r="AJ13" s="660"/>
      <c r="AK13" s="660"/>
      <c r="AL13" s="661" t="s">
        <v>131</v>
      </c>
      <c r="AM13" s="662"/>
      <c r="AN13" s="662"/>
      <c r="AO13" s="663"/>
      <c r="AP13" s="653" t="s">
        <v>253</v>
      </c>
      <c r="AQ13" s="654"/>
      <c r="AR13" s="654"/>
      <c r="AS13" s="654"/>
      <c r="AT13" s="654"/>
      <c r="AU13" s="654"/>
      <c r="AV13" s="654"/>
      <c r="AW13" s="654"/>
      <c r="AX13" s="654"/>
      <c r="AY13" s="654"/>
      <c r="AZ13" s="654"/>
      <c r="BA13" s="654"/>
      <c r="BB13" s="654"/>
      <c r="BC13" s="654"/>
      <c r="BD13" s="654"/>
      <c r="BE13" s="654"/>
      <c r="BF13" s="655"/>
      <c r="BG13" s="656">
        <v>397173</v>
      </c>
      <c r="BH13" s="657"/>
      <c r="BI13" s="657"/>
      <c r="BJ13" s="657"/>
      <c r="BK13" s="657"/>
      <c r="BL13" s="657"/>
      <c r="BM13" s="657"/>
      <c r="BN13" s="658"/>
      <c r="BO13" s="659">
        <v>49.9</v>
      </c>
      <c r="BP13" s="659"/>
      <c r="BQ13" s="659"/>
      <c r="BR13" s="659"/>
      <c r="BS13" s="660" t="s">
        <v>131</v>
      </c>
      <c r="BT13" s="660"/>
      <c r="BU13" s="660"/>
      <c r="BV13" s="660"/>
      <c r="BW13" s="660"/>
      <c r="BX13" s="660"/>
      <c r="BY13" s="660"/>
      <c r="BZ13" s="660"/>
      <c r="CA13" s="660"/>
      <c r="CB13" s="664"/>
      <c r="CD13" s="653" t="s">
        <v>254</v>
      </c>
      <c r="CE13" s="654"/>
      <c r="CF13" s="654"/>
      <c r="CG13" s="654"/>
      <c r="CH13" s="654"/>
      <c r="CI13" s="654"/>
      <c r="CJ13" s="654"/>
      <c r="CK13" s="654"/>
      <c r="CL13" s="654"/>
      <c r="CM13" s="654"/>
      <c r="CN13" s="654"/>
      <c r="CO13" s="654"/>
      <c r="CP13" s="654"/>
      <c r="CQ13" s="655"/>
      <c r="CR13" s="656">
        <v>317706</v>
      </c>
      <c r="CS13" s="657"/>
      <c r="CT13" s="657"/>
      <c r="CU13" s="657"/>
      <c r="CV13" s="657"/>
      <c r="CW13" s="657"/>
      <c r="CX13" s="657"/>
      <c r="CY13" s="658"/>
      <c r="CZ13" s="659">
        <v>5.6</v>
      </c>
      <c r="DA13" s="659"/>
      <c r="DB13" s="659"/>
      <c r="DC13" s="659"/>
      <c r="DD13" s="665">
        <v>197373</v>
      </c>
      <c r="DE13" s="657"/>
      <c r="DF13" s="657"/>
      <c r="DG13" s="657"/>
      <c r="DH13" s="657"/>
      <c r="DI13" s="657"/>
      <c r="DJ13" s="657"/>
      <c r="DK13" s="657"/>
      <c r="DL13" s="657"/>
      <c r="DM13" s="657"/>
      <c r="DN13" s="657"/>
      <c r="DO13" s="657"/>
      <c r="DP13" s="658"/>
      <c r="DQ13" s="665">
        <v>129769</v>
      </c>
      <c r="DR13" s="657"/>
      <c r="DS13" s="657"/>
      <c r="DT13" s="657"/>
      <c r="DU13" s="657"/>
      <c r="DV13" s="657"/>
      <c r="DW13" s="657"/>
      <c r="DX13" s="657"/>
      <c r="DY13" s="657"/>
      <c r="DZ13" s="657"/>
      <c r="EA13" s="657"/>
      <c r="EB13" s="657"/>
      <c r="EC13" s="666"/>
    </row>
    <row r="14" spans="2:143" ht="11.25" customHeight="1" x14ac:dyDescent="0.2">
      <c r="B14" s="653" t="s">
        <v>255</v>
      </c>
      <c r="C14" s="654"/>
      <c r="D14" s="654"/>
      <c r="E14" s="654"/>
      <c r="F14" s="654"/>
      <c r="G14" s="654"/>
      <c r="H14" s="654"/>
      <c r="I14" s="654"/>
      <c r="J14" s="654"/>
      <c r="K14" s="654"/>
      <c r="L14" s="654"/>
      <c r="M14" s="654"/>
      <c r="N14" s="654"/>
      <c r="O14" s="654"/>
      <c r="P14" s="654"/>
      <c r="Q14" s="655"/>
      <c r="R14" s="656" t="s">
        <v>131</v>
      </c>
      <c r="S14" s="657"/>
      <c r="T14" s="657"/>
      <c r="U14" s="657"/>
      <c r="V14" s="657"/>
      <c r="W14" s="657"/>
      <c r="X14" s="657"/>
      <c r="Y14" s="658"/>
      <c r="Z14" s="659" t="s">
        <v>131</v>
      </c>
      <c r="AA14" s="659"/>
      <c r="AB14" s="659"/>
      <c r="AC14" s="659"/>
      <c r="AD14" s="660" t="s">
        <v>131</v>
      </c>
      <c r="AE14" s="660"/>
      <c r="AF14" s="660"/>
      <c r="AG14" s="660"/>
      <c r="AH14" s="660"/>
      <c r="AI14" s="660"/>
      <c r="AJ14" s="660"/>
      <c r="AK14" s="660"/>
      <c r="AL14" s="661" t="s">
        <v>131</v>
      </c>
      <c r="AM14" s="662"/>
      <c r="AN14" s="662"/>
      <c r="AO14" s="663"/>
      <c r="AP14" s="653" t="s">
        <v>256</v>
      </c>
      <c r="AQ14" s="654"/>
      <c r="AR14" s="654"/>
      <c r="AS14" s="654"/>
      <c r="AT14" s="654"/>
      <c r="AU14" s="654"/>
      <c r="AV14" s="654"/>
      <c r="AW14" s="654"/>
      <c r="AX14" s="654"/>
      <c r="AY14" s="654"/>
      <c r="AZ14" s="654"/>
      <c r="BA14" s="654"/>
      <c r="BB14" s="654"/>
      <c r="BC14" s="654"/>
      <c r="BD14" s="654"/>
      <c r="BE14" s="654"/>
      <c r="BF14" s="655"/>
      <c r="BG14" s="656">
        <v>31028</v>
      </c>
      <c r="BH14" s="657"/>
      <c r="BI14" s="657"/>
      <c r="BJ14" s="657"/>
      <c r="BK14" s="657"/>
      <c r="BL14" s="657"/>
      <c r="BM14" s="657"/>
      <c r="BN14" s="658"/>
      <c r="BO14" s="659">
        <v>3.9</v>
      </c>
      <c r="BP14" s="659"/>
      <c r="BQ14" s="659"/>
      <c r="BR14" s="659"/>
      <c r="BS14" s="660" t="s">
        <v>131</v>
      </c>
      <c r="BT14" s="660"/>
      <c r="BU14" s="660"/>
      <c r="BV14" s="660"/>
      <c r="BW14" s="660"/>
      <c r="BX14" s="660"/>
      <c r="BY14" s="660"/>
      <c r="BZ14" s="660"/>
      <c r="CA14" s="660"/>
      <c r="CB14" s="664"/>
      <c r="CD14" s="653" t="s">
        <v>257</v>
      </c>
      <c r="CE14" s="654"/>
      <c r="CF14" s="654"/>
      <c r="CG14" s="654"/>
      <c r="CH14" s="654"/>
      <c r="CI14" s="654"/>
      <c r="CJ14" s="654"/>
      <c r="CK14" s="654"/>
      <c r="CL14" s="654"/>
      <c r="CM14" s="654"/>
      <c r="CN14" s="654"/>
      <c r="CO14" s="654"/>
      <c r="CP14" s="654"/>
      <c r="CQ14" s="655"/>
      <c r="CR14" s="656">
        <v>237786</v>
      </c>
      <c r="CS14" s="657"/>
      <c r="CT14" s="657"/>
      <c r="CU14" s="657"/>
      <c r="CV14" s="657"/>
      <c r="CW14" s="657"/>
      <c r="CX14" s="657"/>
      <c r="CY14" s="658"/>
      <c r="CZ14" s="659">
        <v>4.2</v>
      </c>
      <c r="DA14" s="659"/>
      <c r="DB14" s="659"/>
      <c r="DC14" s="659"/>
      <c r="DD14" s="665">
        <v>843</v>
      </c>
      <c r="DE14" s="657"/>
      <c r="DF14" s="657"/>
      <c r="DG14" s="657"/>
      <c r="DH14" s="657"/>
      <c r="DI14" s="657"/>
      <c r="DJ14" s="657"/>
      <c r="DK14" s="657"/>
      <c r="DL14" s="657"/>
      <c r="DM14" s="657"/>
      <c r="DN14" s="657"/>
      <c r="DO14" s="657"/>
      <c r="DP14" s="658"/>
      <c r="DQ14" s="665">
        <v>235072</v>
      </c>
      <c r="DR14" s="657"/>
      <c r="DS14" s="657"/>
      <c r="DT14" s="657"/>
      <c r="DU14" s="657"/>
      <c r="DV14" s="657"/>
      <c r="DW14" s="657"/>
      <c r="DX14" s="657"/>
      <c r="DY14" s="657"/>
      <c r="DZ14" s="657"/>
      <c r="EA14" s="657"/>
      <c r="EB14" s="657"/>
      <c r="EC14" s="666"/>
    </row>
    <row r="15" spans="2:143" ht="11.25" customHeight="1" x14ac:dyDescent="0.2">
      <c r="B15" s="653" t="s">
        <v>258</v>
      </c>
      <c r="C15" s="654"/>
      <c r="D15" s="654"/>
      <c r="E15" s="654"/>
      <c r="F15" s="654"/>
      <c r="G15" s="654"/>
      <c r="H15" s="654"/>
      <c r="I15" s="654"/>
      <c r="J15" s="654"/>
      <c r="K15" s="654"/>
      <c r="L15" s="654"/>
      <c r="M15" s="654"/>
      <c r="N15" s="654"/>
      <c r="O15" s="654"/>
      <c r="P15" s="654"/>
      <c r="Q15" s="655"/>
      <c r="R15" s="656" t="s">
        <v>131</v>
      </c>
      <c r="S15" s="657"/>
      <c r="T15" s="657"/>
      <c r="U15" s="657"/>
      <c r="V15" s="657"/>
      <c r="W15" s="657"/>
      <c r="X15" s="657"/>
      <c r="Y15" s="658"/>
      <c r="Z15" s="659" t="s">
        <v>131</v>
      </c>
      <c r="AA15" s="659"/>
      <c r="AB15" s="659"/>
      <c r="AC15" s="659"/>
      <c r="AD15" s="660" t="s">
        <v>131</v>
      </c>
      <c r="AE15" s="660"/>
      <c r="AF15" s="660"/>
      <c r="AG15" s="660"/>
      <c r="AH15" s="660"/>
      <c r="AI15" s="660"/>
      <c r="AJ15" s="660"/>
      <c r="AK15" s="660"/>
      <c r="AL15" s="661" t="s">
        <v>131</v>
      </c>
      <c r="AM15" s="662"/>
      <c r="AN15" s="662"/>
      <c r="AO15" s="663"/>
      <c r="AP15" s="653" t="s">
        <v>259</v>
      </c>
      <c r="AQ15" s="654"/>
      <c r="AR15" s="654"/>
      <c r="AS15" s="654"/>
      <c r="AT15" s="654"/>
      <c r="AU15" s="654"/>
      <c r="AV15" s="654"/>
      <c r="AW15" s="654"/>
      <c r="AX15" s="654"/>
      <c r="AY15" s="654"/>
      <c r="AZ15" s="654"/>
      <c r="BA15" s="654"/>
      <c r="BB15" s="654"/>
      <c r="BC15" s="654"/>
      <c r="BD15" s="654"/>
      <c r="BE15" s="654"/>
      <c r="BF15" s="655"/>
      <c r="BG15" s="656">
        <v>48797</v>
      </c>
      <c r="BH15" s="657"/>
      <c r="BI15" s="657"/>
      <c r="BJ15" s="657"/>
      <c r="BK15" s="657"/>
      <c r="BL15" s="657"/>
      <c r="BM15" s="657"/>
      <c r="BN15" s="658"/>
      <c r="BO15" s="659">
        <v>6.1</v>
      </c>
      <c r="BP15" s="659"/>
      <c r="BQ15" s="659"/>
      <c r="BR15" s="659"/>
      <c r="BS15" s="660" t="s">
        <v>131</v>
      </c>
      <c r="BT15" s="660"/>
      <c r="BU15" s="660"/>
      <c r="BV15" s="660"/>
      <c r="BW15" s="660"/>
      <c r="BX15" s="660"/>
      <c r="BY15" s="660"/>
      <c r="BZ15" s="660"/>
      <c r="CA15" s="660"/>
      <c r="CB15" s="664"/>
      <c r="CD15" s="653" t="s">
        <v>260</v>
      </c>
      <c r="CE15" s="654"/>
      <c r="CF15" s="654"/>
      <c r="CG15" s="654"/>
      <c r="CH15" s="654"/>
      <c r="CI15" s="654"/>
      <c r="CJ15" s="654"/>
      <c r="CK15" s="654"/>
      <c r="CL15" s="654"/>
      <c r="CM15" s="654"/>
      <c r="CN15" s="654"/>
      <c r="CO15" s="654"/>
      <c r="CP15" s="654"/>
      <c r="CQ15" s="655"/>
      <c r="CR15" s="656">
        <v>403669</v>
      </c>
      <c r="CS15" s="657"/>
      <c r="CT15" s="657"/>
      <c r="CU15" s="657"/>
      <c r="CV15" s="657"/>
      <c r="CW15" s="657"/>
      <c r="CX15" s="657"/>
      <c r="CY15" s="658"/>
      <c r="CZ15" s="659">
        <v>7.1</v>
      </c>
      <c r="DA15" s="659"/>
      <c r="DB15" s="659"/>
      <c r="DC15" s="659"/>
      <c r="DD15" s="665">
        <v>21504</v>
      </c>
      <c r="DE15" s="657"/>
      <c r="DF15" s="657"/>
      <c r="DG15" s="657"/>
      <c r="DH15" s="657"/>
      <c r="DI15" s="657"/>
      <c r="DJ15" s="657"/>
      <c r="DK15" s="657"/>
      <c r="DL15" s="657"/>
      <c r="DM15" s="657"/>
      <c r="DN15" s="657"/>
      <c r="DO15" s="657"/>
      <c r="DP15" s="658"/>
      <c r="DQ15" s="665">
        <v>347136</v>
      </c>
      <c r="DR15" s="657"/>
      <c r="DS15" s="657"/>
      <c r="DT15" s="657"/>
      <c r="DU15" s="657"/>
      <c r="DV15" s="657"/>
      <c r="DW15" s="657"/>
      <c r="DX15" s="657"/>
      <c r="DY15" s="657"/>
      <c r="DZ15" s="657"/>
      <c r="EA15" s="657"/>
      <c r="EB15" s="657"/>
      <c r="EC15" s="666"/>
    </row>
    <row r="16" spans="2:143" ht="11.25" customHeight="1" x14ac:dyDescent="0.2">
      <c r="B16" s="653" t="s">
        <v>261</v>
      </c>
      <c r="C16" s="654"/>
      <c r="D16" s="654"/>
      <c r="E16" s="654"/>
      <c r="F16" s="654"/>
      <c r="G16" s="654"/>
      <c r="H16" s="654"/>
      <c r="I16" s="654"/>
      <c r="J16" s="654"/>
      <c r="K16" s="654"/>
      <c r="L16" s="654"/>
      <c r="M16" s="654"/>
      <c r="N16" s="654"/>
      <c r="O16" s="654"/>
      <c r="P16" s="654"/>
      <c r="Q16" s="655"/>
      <c r="R16" s="656">
        <v>5523</v>
      </c>
      <c r="S16" s="657"/>
      <c r="T16" s="657"/>
      <c r="U16" s="657"/>
      <c r="V16" s="657"/>
      <c r="W16" s="657"/>
      <c r="X16" s="657"/>
      <c r="Y16" s="658"/>
      <c r="Z16" s="659">
        <v>0.1</v>
      </c>
      <c r="AA16" s="659"/>
      <c r="AB16" s="659"/>
      <c r="AC16" s="659"/>
      <c r="AD16" s="660">
        <v>5523</v>
      </c>
      <c r="AE16" s="660"/>
      <c r="AF16" s="660"/>
      <c r="AG16" s="660"/>
      <c r="AH16" s="660"/>
      <c r="AI16" s="660"/>
      <c r="AJ16" s="660"/>
      <c r="AK16" s="660"/>
      <c r="AL16" s="661">
        <v>0.2</v>
      </c>
      <c r="AM16" s="662"/>
      <c r="AN16" s="662"/>
      <c r="AO16" s="663"/>
      <c r="AP16" s="653" t="s">
        <v>262</v>
      </c>
      <c r="AQ16" s="654"/>
      <c r="AR16" s="654"/>
      <c r="AS16" s="654"/>
      <c r="AT16" s="654"/>
      <c r="AU16" s="654"/>
      <c r="AV16" s="654"/>
      <c r="AW16" s="654"/>
      <c r="AX16" s="654"/>
      <c r="AY16" s="654"/>
      <c r="AZ16" s="654"/>
      <c r="BA16" s="654"/>
      <c r="BB16" s="654"/>
      <c r="BC16" s="654"/>
      <c r="BD16" s="654"/>
      <c r="BE16" s="654"/>
      <c r="BF16" s="655"/>
      <c r="BG16" s="656" t="s">
        <v>131</v>
      </c>
      <c r="BH16" s="657"/>
      <c r="BI16" s="657"/>
      <c r="BJ16" s="657"/>
      <c r="BK16" s="657"/>
      <c r="BL16" s="657"/>
      <c r="BM16" s="657"/>
      <c r="BN16" s="658"/>
      <c r="BO16" s="659" t="s">
        <v>131</v>
      </c>
      <c r="BP16" s="659"/>
      <c r="BQ16" s="659"/>
      <c r="BR16" s="659"/>
      <c r="BS16" s="660" t="s">
        <v>131</v>
      </c>
      <c r="BT16" s="660"/>
      <c r="BU16" s="660"/>
      <c r="BV16" s="660"/>
      <c r="BW16" s="660"/>
      <c r="BX16" s="660"/>
      <c r="BY16" s="660"/>
      <c r="BZ16" s="660"/>
      <c r="CA16" s="660"/>
      <c r="CB16" s="664"/>
      <c r="CD16" s="653" t="s">
        <v>263</v>
      </c>
      <c r="CE16" s="654"/>
      <c r="CF16" s="654"/>
      <c r="CG16" s="654"/>
      <c r="CH16" s="654"/>
      <c r="CI16" s="654"/>
      <c r="CJ16" s="654"/>
      <c r="CK16" s="654"/>
      <c r="CL16" s="654"/>
      <c r="CM16" s="654"/>
      <c r="CN16" s="654"/>
      <c r="CO16" s="654"/>
      <c r="CP16" s="654"/>
      <c r="CQ16" s="655"/>
      <c r="CR16" s="656">
        <v>177097</v>
      </c>
      <c r="CS16" s="657"/>
      <c r="CT16" s="657"/>
      <c r="CU16" s="657"/>
      <c r="CV16" s="657"/>
      <c r="CW16" s="657"/>
      <c r="CX16" s="657"/>
      <c r="CY16" s="658"/>
      <c r="CZ16" s="659">
        <v>3.1</v>
      </c>
      <c r="DA16" s="659"/>
      <c r="DB16" s="659"/>
      <c r="DC16" s="659"/>
      <c r="DD16" s="665" t="s">
        <v>131</v>
      </c>
      <c r="DE16" s="657"/>
      <c r="DF16" s="657"/>
      <c r="DG16" s="657"/>
      <c r="DH16" s="657"/>
      <c r="DI16" s="657"/>
      <c r="DJ16" s="657"/>
      <c r="DK16" s="657"/>
      <c r="DL16" s="657"/>
      <c r="DM16" s="657"/>
      <c r="DN16" s="657"/>
      <c r="DO16" s="657"/>
      <c r="DP16" s="658"/>
      <c r="DQ16" s="665">
        <v>4571</v>
      </c>
      <c r="DR16" s="657"/>
      <c r="DS16" s="657"/>
      <c r="DT16" s="657"/>
      <c r="DU16" s="657"/>
      <c r="DV16" s="657"/>
      <c r="DW16" s="657"/>
      <c r="DX16" s="657"/>
      <c r="DY16" s="657"/>
      <c r="DZ16" s="657"/>
      <c r="EA16" s="657"/>
      <c r="EB16" s="657"/>
      <c r="EC16" s="666"/>
    </row>
    <row r="17" spans="2:133" ht="11.25" customHeight="1" x14ac:dyDescent="0.2">
      <c r="B17" s="653" t="s">
        <v>264</v>
      </c>
      <c r="C17" s="654"/>
      <c r="D17" s="654"/>
      <c r="E17" s="654"/>
      <c r="F17" s="654"/>
      <c r="G17" s="654"/>
      <c r="H17" s="654"/>
      <c r="I17" s="654"/>
      <c r="J17" s="654"/>
      <c r="K17" s="654"/>
      <c r="L17" s="654"/>
      <c r="M17" s="654"/>
      <c r="N17" s="654"/>
      <c r="O17" s="654"/>
      <c r="P17" s="654"/>
      <c r="Q17" s="655"/>
      <c r="R17" s="656">
        <v>7933</v>
      </c>
      <c r="S17" s="657"/>
      <c r="T17" s="657"/>
      <c r="U17" s="657"/>
      <c r="V17" s="657"/>
      <c r="W17" s="657"/>
      <c r="X17" s="657"/>
      <c r="Y17" s="658"/>
      <c r="Z17" s="659">
        <v>0.1</v>
      </c>
      <c r="AA17" s="659"/>
      <c r="AB17" s="659"/>
      <c r="AC17" s="659"/>
      <c r="AD17" s="660">
        <v>7933</v>
      </c>
      <c r="AE17" s="660"/>
      <c r="AF17" s="660"/>
      <c r="AG17" s="660"/>
      <c r="AH17" s="660"/>
      <c r="AI17" s="660"/>
      <c r="AJ17" s="660"/>
      <c r="AK17" s="660"/>
      <c r="AL17" s="661">
        <v>0.2</v>
      </c>
      <c r="AM17" s="662"/>
      <c r="AN17" s="662"/>
      <c r="AO17" s="663"/>
      <c r="AP17" s="653" t="s">
        <v>265</v>
      </c>
      <c r="AQ17" s="654"/>
      <c r="AR17" s="654"/>
      <c r="AS17" s="654"/>
      <c r="AT17" s="654"/>
      <c r="AU17" s="654"/>
      <c r="AV17" s="654"/>
      <c r="AW17" s="654"/>
      <c r="AX17" s="654"/>
      <c r="AY17" s="654"/>
      <c r="AZ17" s="654"/>
      <c r="BA17" s="654"/>
      <c r="BB17" s="654"/>
      <c r="BC17" s="654"/>
      <c r="BD17" s="654"/>
      <c r="BE17" s="654"/>
      <c r="BF17" s="655"/>
      <c r="BG17" s="656" t="s">
        <v>131</v>
      </c>
      <c r="BH17" s="657"/>
      <c r="BI17" s="657"/>
      <c r="BJ17" s="657"/>
      <c r="BK17" s="657"/>
      <c r="BL17" s="657"/>
      <c r="BM17" s="657"/>
      <c r="BN17" s="658"/>
      <c r="BO17" s="659" t="s">
        <v>131</v>
      </c>
      <c r="BP17" s="659"/>
      <c r="BQ17" s="659"/>
      <c r="BR17" s="659"/>
      <c r="BS17" s="660" t="s">
        <v>131</v>
      </c>
      <c r="BT17" s="660"/>
      <c r="BU17" s="660"/>
      <c r="BV17" s="660"/>
      <c r="BW17" s="660"/>
      <c r="BX17" s="660"/>
      <c r="BY17" s="660"/>
      <c r="BZ17" s="660"/>
      <c r="CA17" s="660"/>
      <c r="CB17" s="664"/>
      <c r="CD17" s="653" t="s">
        <v>266</v>
      </c>
      <c r="CE17" s="654"/>
      <c r="CF17" s="654"/>
      <c r="CG17" s="654"/>
      <c r="CH17" s="654"/>
      <c r="CI17" s="654"/>
      <c r="CJ17" s="654"/>
      <c r="CK17" s="654"/>
      <c r="CL17" s="654"/>
      <c r="CM17" s="654"/>
      <c r="CN17" s="654"/>
      <c r="CO17" s="654"/>
      <c r="CP17" s="654"/>
      <c r="CQ17" s="655"/>
      <c r="CR17" s="656">
        <v>683737</v>
      </c>
      <c r="CS17" s="657"/>
      <c r="CT17" s="657"/>
      <c r="CU17" s="657"/>
      <c r="CV17" s="657"/>
      <c r="CW17" s="657"/>
      <c r="CX17" s="657"/>
      <c r="CY17" s="658"/>
      <c r="CZ17" s="659">
        <v>11.9</v>
      </c>
      <c r="DA17" s="659"/>
      <c r="DB17" s="659"/>
      <c r="DC17" s="659"/>
      <c r="DD17" s="665" t="s">
        <v>131</v>
      </c>
      <c r="DE17" s="657"/>
      <c r="DF17" s="657"/>
      <c r="DG17" s="657"/>
      <c r="DH17" s="657"/>
      <c r="DI17" s="657"/>
      <c r="DJ17" s="657"/>
      <c r="DK17" s="657"/>
      <c r="DL17" s="657"/>
      <c r="DM17" s="657"/>
      <c r="DN17" s="657"/>
      <c r="DO17" s="657"/>
      <c r="DP17" s="658"/>
      <c r="DQ17" s="665">
        <v>682524</v>
      </c>
      <c r="DR17" s="657"/>
      <c r="DS17" s="657"/>
      <c r="DT17" s="657"/>
      <c r="DU17" s="657"/>
      <c r="DV17" s="657"/>
      <c r="DW17" s="657"/>
      <c r="DX17" s="657"/>
      <c r="DY17" s="657"/>
      <c r="DZ17" s="657"/>
      <c r="EA17" s="657"/>
      <c r="EB17" s="657"/>
      <c r="EC17" s="666"/>
    </row>
    <row r="18" spans="2:133" ht="11.25" customHeight="1" x14ac:dyDescent="0.2">
      <c r="B18" s="653" t="s">
        <v>267</v>
      </c>
      <c r="C18" s="654"/>
      <c r="D18" s="654"/>
      <c r="E18" s="654"/>
      <c r="F18" s="654"/>
      <c r="G18" s="654"/>
      <c r="H18" s="654"/>
      <c r="I18" s="654"/>
      <c r="J18" s="654"/>
      <c r="K18" s="654"/>
      <c r="L18" s="654"/>
      <c r="M18" s="654"/>
      <c r="N18" s="654"/>
      <c r="O18" s="654"/>
      <c r="P18" s="654"/>
      <c r="Q18" s="655"/>
      <c r="R18" s="656">
        <v>13624</v>
      </c>
      <c r="S18" s="657"/>
      <c r="T18" s="657"/>
      <c r="U18" s="657"/>
      <c r="V18" s="657"/>
      <c r="W18" s="657"/>
      <c r="X18" s="657"/>
      <c r="Y18" s="658"/>
      <c r="Z18" s="659">
        <v>0.2</v>
      </c>
      <c r="AA18" s="659"/>
      <c r="AB18" s="659"/>
      <c r="AC18" s="659"/>
      <c r="AD18" s="660">
        <v>13624</v>
      </c>
      <c r="AE18" s="660"/>
      <c r="AF18" s="660"/>
      <c r="AG18" s="660"/>
      <c r="AH18" s="660"/>
      <c r="AI18" s="660"/>
      <c r="AJ18" s="660"/>
      <c r="AK18" s="660"/>
      <c r="AL18" s="661">
        <v>0.40000000596046448</v>
      </c>
      <c r="AM18" s="662"/>
      <c r="AN18" s="662"/>
      <c r="AO18" s="663"/>
      <c r="AP18" s="653" t="s">
        <v>268</v>
      </c>
      <c r="AQ18" s="654"/>
      <c r="AR18" s="654"/>
      <c r="AS18" s="654"/>
      <c r="AT18" s="654"/>
      <c r="AU18" s="654"/>
      <c r="AV18" s="654"/>
      <c r="AW18" s="654"/>
      <c r="AX18" s="654"/>
      <c r="AY18" s="654"/>
      <c r="AZ18" s="654"/>
      <c r="BA18" s="654"/>
      <c r="BB18" s="654"/>
      <c r="BC18" s="654"/>
      <c r="BD18" s="654"/>
      <c r="BE18" s="654"/>
      <c r="BF18" s="655"/>
      <c r="BG18" s="656" t="s">
        <v>131</v>
      </c>
      <c r="BH18" s="657"/>
      <c r="BI18" s="657"/>
      <c r="BJ18" s="657"/>
      <c r="BK18" s="657"/>
      <c r="BL18" s="657"/>
      <c r="BM18" s="657"/>
      <c r="BN18" s="658"/>
      <c r="BO18" s="659" t="s">
        <v>131</v>
      </c>
      <c r="BP18" s="659"/>
      <c r="BQ18" s="659"/>
      <c r="BR18" s="659"/>
      <c r="BS18" s="660" t="s">
        <v>131</v>
      </c>
      <c r="BT18" s="660"/>
      <c r="BU18" s="660"/>
      <c r="BV18" s="660"/>
      <c r="BW18" s="660"/>
      <c r="BX18" s="660"/>
      <c r="BY18" s="660"/>
      <c r="BZ18" s="660"/>
      <c r="CA18" s="660"/>
      <c r="CB18" s="664"/>
      <c r="CD18" s="653" t="s">
        <v>269</v>
      </c>
      <c r="CE18" s="654"/>
      <c r="CF18" s="654"/>
      <c r="CG18" s="654"/>
      <c r="CH18" s="654"/>
      <c r="CI18" s="654"/>
      <c r="CJ18" s="654"/>
      <c r="CK18" s="654"/>
      <c r="CL18" s="654"/>
      <c r="CM18" s="654"/>
      <c r="CN18" s="654"/>
      <c r="CO18" s="654"/>
      <c r="CP18" s="654"/>
      <c r="CQ18" s="655"/>
      <c r="CR18" s="656" t="s">
        <v>131</v>
      </c>
      <c r="CS18" s="657"/>
      <c r="CT18" s="657"/>
      <c r="CU18" s="657"/>
      <c r="CV18" s="657"/>
      <c r="CW18" s="657"/>
      <c r="CX18" s="657"/>
      <c r="CY18" s="658"/>
      <c r="CZ18" s="659" t="s">
        <v>131</v>
      </c>
      <c r="DA18" s="659"/>
      <c r="DB18" s="659"/>
      <c r="DC18" s="659"/>
      <c r="DD18" s="665" t="s">
        <v>131</v>
      </c>
      <c r="DE18" s="657"/>
      <c r="DF18" s="657"/>
      <c r="DG18" s="657"/>
      <c r="DH18" s="657"/>
      <c r="DI18" s="657"/>
      <c r="DJ18" s="657"/>
      <c r="DK18" s="657"/>
      <c r="DL18" s="657"/>
      <c r="DM18" s="657"/>
      <c r="DN18" s="657"/>
      <c r="DO18" s="657"/>
      <c r="DP18" s="658"/>
      <c r="DQ18" s="665" t="s">
        <v>131</v>
      </c>
      <c r="DR18" s="657"/>
      <c r="DS18" s="657"/>
      <c r="DT18" s="657"/>
      <c r="DU18" s="657"/>
      <c r="DV18" s="657"/>
      <c r="DW18" s="657"/>
      <c r="DX18" s="657"/>
      <c r="DY18" s="657"/>
      <c r="DZ18" s="657"/>
      <c r="EA18" s="657"/>
      <c r="EB18" s="657"/>
      <c r="EC18" s="666"/>
    </row>
    <row r="19" spans="2:133" ht="11.25" customHeight="1" x14ac:dyDescent="0.2">
      <c r="B19" s="653" t="s">
        <v>270</v>
      </c>
      <c r="C19" s="654"/>
      <c r="D19" s="654"/>
      <c r="E19" s="654"/>
      <c r="F19" s="654"/>
      <c r="G19" s="654"/>
      <c r="H19" s="654"/>
      <c r="I19" s="654"/>
      <c r="J19" s="654"/>
      <c r="K19" s="654"/>
      <c r="L19" s="654"/>
      <c r="M19" s="654"/>
      <c r="N19" s="654"/>
      <c r="O19" s="654"/>
      <c r="P19" s="654"/>
      <c r="Q19" s="655"/>
      <c r="R19" s="656">
        <v>1398</v>
      </c>
      <c r="S19" s="657"/>
      <c r="T19" s="657"/>
      <c r="U19" s="657"/>
      <c r="V19" s="657"/>
      <c r="W19" s="657"/>
      <c r="X19" s="657"/>
      <c r="Y19" s="658"/>
      <c r="Z19" s="659">
        <v>0</v>
      </c>
      <c r="AA19" s="659"/>
      <c r="AB19" s="659"/>
      <c r="AC19" s="659"/>
      <c r="AD19" s="660">
        <v>1398</v>
      </c>
      <c r="AE19" s="660"/>
      <c r="AF19" s="660"/>
      <c r="AG19" s="660"/>
      <c r="AH19" s="660"/>
      <c r="AI19" s="660"/>
      <c r="AJ19" s="660"/>
      <c r="AK19" s="660"/>
      <c r="AL19" s="661">
        <v>0</v>
      </c>
      <c r="AM19" s="662"/>
      <c r="AN19" s="662"/>
      <c r="AO19" s="663"/>
      <c r="AP19" s="653" t="s">
        <v>271</v>
      </c>
      <c r="AQ19" s="654"/>
      <c r="AR19" s="654"/>
      <c r="AS19" s="654"/>
      <c r="AT19" s="654"/>
      <c r="AU19" s="654"/>
      <c r="AV19" s="654"/>
      <c r="AW19" s="654"/>
      <c r="AX19" s="654"/>
      <c r="AY19" s="654"/>
      <c r="AZ19" s="654"/>
      <c r="BA19" s="654"/>
      <c r="BB19" s="654"/>
      <c r="BC19" s="654"/>
      <c r="BD19" s="654"/>
      <c r="BE19" s="654"/>
      <c r="BF19" s="655"/>
      <c r="BG19" s="656">
        <v>1743</v>
      </c>
      <c r="BH19" s="657"/>
      <c r="BI19" s="657"/>
      <c r="BJ19" s="657"/>
      <c r="BK19" s="657"/>
      <c r="BL19" s="657"/>
      <c r="BM19" s="657"/>
      <c r="BN19" s="658"/>
      <c r="BO19" s="659">
        <v>0.2</v>
      </c>
      <c r="BP19" s="659"/>
      <c r="BQ19" s="659"/>
      <c r="BR19" s="659"/>
      <c r="BS19" s="660" t="s">
        <v>131</v>
      </c>
      <c r="BT19" s="660"/>
      <c r="BU19" s="660"/>
      <c r="BV19" s="660"/>
      <c r="BW19" s="660"/>
      <c r="BX19" s="660"/>
      <c r="BY19" s="660"/>
      <c r="BZ19" s="660"/>
      <c r="CA19" s="660"/>
      <c r="CB19" s="664"/>
      <c r="CD19" s="653" t="s">
        <v>272</v>
      </c>
      <c r="CE19" s="654"/>
      <c r="CF19" s="654"/>
      <c r="CG19" s="654"/>
      <c r="CH19" s="654"/>
      <c r="CI19" s="654"/>
      <c r="CJ19" s="654"/>
      <c r="CK19" s="654"/>
      <c r="CL19" s="654"/>
      <c r="CM19" s="654"/>
      <c r="CN19" s="654"/>
      <c r="CO19" s="654"/>
      <c r="CP19" s="654"/>
      <c r="CQ19" s="655"/>
      <c r="CR19" s="656" t="s">
        <v>131</v>
      </c>
      <c r="CS19" s="657"/>
      <c r="CT19" s="657"/>
      <c r="CU19" s="657"/>
      <c r="CV19" s="657"/>
      <c r="CW19" s="657"/>
      <c r="CX19" s="657"/>
      <c r="CY19" s="658"/>
      <c r="CZ19" s="659" t="s">
        <v>131</v>
      </c>
      <c r="DA19" s="659"/>
      <c r="DB19" s="659"/>
      <c r="DC19" s="659"/>
      <c r="DD19" s="665" t="s">
        <v>131</v>
      </c>
      <c r="DE19" s="657"/>
      <c r="DF19" s="657"/>
      <c r="DG19" s="657"/>
      <c r="DH19" s="657"/>
      <c r="DI19" s="657"/>
      <c r="DJ19" s="657"/>
      <c r="DK19" s="657"/>
      <c r="DL19" s="657"/>
      <c r="DM19" s="657"/>
      <c r="DN19" s="657"/>
      <c r="DO19" s="657"/>
      <c r="DP19" s="658"/>
      <c r="DQ19" s="665" t="s">
        <v>131</v>
      </c>
      <c r="DR19" s="657"/>
      <c r="DS19" s="657"/>
      <c r="DT19" s="657"/>
      <c r="DU19" s="657"/>
      <c r="DV19" s="657"/>
      <c r="DW19" s="657"/>
      <c r="DX19" s="657"/>
      <c r="DY19" s="657"/>
      <c r="DZ19" s="657"/>
      <c r="EA19" s="657"/>
      <c r="EB19" s="657"/>
      <c r="EC19" s="666"/>
    </row>
    <row r="20" spans="2:133" ht="11.25" customHeight="1" x14ac:dyDescent="0.2">
      <c r="B20" s="653" t="s">
        <v>273</v>
      </c>
      <c r="C20" s="654"/>
      <c r="D20" s="654"/>
      <c r="E20" s="654"/>
      <c r="F20" s="654"/>
      <c r="G20" s="654"/>
      <c r="H20" s="654"/>
      <c r="I20" s="654"/>
      <c r="J20" s="654"/>
      <c r="K20" s="654"/>
      <c r="L20" s="654"/>
      <c r="M20" s="654"/>
      <c r="N20" s="654"/>
      <c r="O20" s="654"/>
      <c r="P20" s="654"/>
      <c r="Q20" s="655"/>
      <c r="R20" s="656">
        <v>1576</v>
      </c>
      <c r="S20" s="657"/>
      <c r="T20" s="657"/>
      <c r="U20" s="657"/>
      <c r="V20" s="657"/>
      <c r="W20" s="657"/>
      <c r="X20" s="657"/>
      <c r="Y20" s="658"/>
      <c r="Z20" s="659">
        <v>0</v>
      </c>
      <c r="AA20" s="659"/>
      <c r="AB20" s="659"/>
      <c r="AC20" s="659"/>
      <c r="AD20" s="660">
        <v>1576</v>
      </c>
      <c r="AE20" s="660"/>
      <c r="AF20" s="660"/>
      <c r="AG20" s="660"/>
      <c r="AH20" s="660"/>
      <c r="AI20" s="660"/>
      <c r="AJ20" s="660"/>
      <c r="AK20" s="660"/>
      <c r="AL20" s="661">
        <v>0</v>
      </c>
      <c r="AM20" s="662"/>
      <c r="AN20" s="662"/>
      <c r="AO20" s="663"/>
      <c r="AP20" s="653" t="s">
        <v>274</v>
      </c>
      <c r="AQ20" s="654"/>
      <c r="AR20" s="654"/>
      <c r="AS20" s="654"/>
      <c r="AT20" s="654"/>
      <c r="AU20" s="654"/>
      <c r="AV20" s="654"/>
      <c r="AW20" s="654"/>
      <c r="AX20" s="654"/>
      <c r="AY20" s="654"/>
      <c r="AZ20" s="654"/>
      <c r="BA20" s="654"/>
      <c r="BB20" s="654"/>
      <c r="BC20" s="654"/>
      <c r="BD20" s="654"/>
      <c r="BE20" s="654"/>
      <c r="BF20" s="655"/>
      <c r="BG20" s="656">
        <v>1743</v>
      </c>
      <c r="BH20" s="657"/>
      <c r="BI20" s="657"/>
      <c r="BJ20" s="657"/>
      <c r="BK20" s="657"/>
      <c r="BL20" s="657"/>
      <c r="BM20" s="657"/>
      <c r="BN20" s="658"/>
      <c r="BO20" s="659">
        <v>0.2</v>
      </c>
      <c r="BP20" s="659"/>
      <c r="BQ20" s="659"/>
      <c r="BR20" s="659"/>
      <c r="BS20" s="660" t="s">
        <v>131</v>
      </c>
      <c r="BT20" s="660"/>
      <c r="BU20" s="660"/>
      <c r="BV20" s="660"/>
      <c r="BW20" s="660"/>
      <c r="BX20" s="660"/>
      <c r="BY20" s="660"/>
      <c r="BZ20" s="660"/>
      <c r="CA20" s="660"/>
      <c r="CB20" s="664"/>
      <c r="CD20" s="653" t="s">
        <v>275</v>
      </c>
      <c r="CE20" s="654"/>
      <c r="CF20" s="654"/>
      <c r="CG20" s="654"/>
      <c r="CH20" s="654"/>
      <c r="CI20" s="654"/>
      <c r="CJ20" s="654"/>
      <c r="CK20" s="654"/>
      <c r="CL20" s="654"/>
      <c r="CM20" s="654"/>
      <c r="CN20" s="654"/>
      <c r="CO20" s="654"/>
      <c r="CP20" s="654"/>
      <c r="CQ20" s="655"/>
      <c r="CR20" s="656">
        <v>5723961</v>
      </c>
      <c r="CS20" s="657"/>
      <c r="CT20" s="657"/>
      <c r="CU20" s="657"/>
      <c r="CV20" s="657"/>
      <c r="CW20" s="657"/>
      <c r="CX20" s="657"/>
      <c r="CY20" s="658"/>
      <c r="CZ20" s="659">
        <v>100</v>
      </c>
      <c r="DA20" s="659"/>
      <c r="DB20" s="659"/>
      <c r="DC20" s="659"/>
      <c r="DD20" s="665">
        <v>397520</v>
      </c>
      <c r="DE20" s="657"/>
      <c r="DF20" s="657"/>
      <c r="DG20" s="657"/>
      <c r="DH20" s="657"/>
      <c r="DI20" s="657"/>
      <c r="DJ20" s="657"/>
      <c r="DK20" s="657"/>
      <c r="DL20" s="657"/>
      <c r="DM20" s="657"/>
      <c r="DN20" s="657"/>
      <c r="DO20" s="657"/>
      <c r="DP20" s="658"/>
      <c r="DQ20" s="665">
        <v>4225536</v>
      </c>
      <c r="DR20" s="657"/>
      <c r="DS20" s="657"/>
      <c r="DT20" s="657"/>
      <c r="DU20" s="657"/>
      <c r="DV20" s="657"/>
      <c r="DW20" s="657"/>
      <c r="DX20" s="657"/>
      <c r="DY20" s="657"/>
      <c r="DZ20" s="657"/>
      <c r="EA20" s="657"/>
      <c r="EB20" s="657"/>
      <c r="EC20" s="666"/>
    </row>
    <row r="21" spans="2:133" ht="11.25" customHeight="1" x14ac:dyDescent="0.2">
      <c r="B21" s="653" t="s">
        <v>276</v>
      </c>
      <c r="C21" s="654"/>
      <c r="D21" s="654"/>
      <c r="E21" s="654"/>
      <c r="F21" s="654"/>
      <c r="G21" s="654"/>
      <c r="H21" s="654"/>
      <c r="I21" s="654"/>
      <c r="J21" s="654"/>
      <c r="K21" s="654"/>
      <c r="L21" s="654"/>
      <c r="M21" s="654"/>
      <c r="N21" s="654"/>
      <c r="O21" s="654"/>
      <c r="P21" s="654"/>
      <c r="Q21" s="655"/>
      <c r="R21" s="656">
        <v>419</v>
      </c>
      <c r="S21" s="657"/>
      <c r="T21" s="657"/>
      <c r="U21" s="657"/>
      <c r="V21" s="657"/>
      <c r="W21" s="657"/>
      <c r="X21" s="657"/>
      <c r="Y21" s="658"/>
      <c r="Z21" s="659">
        <v>0</v>
      </c>
      <c r="AA21" s="659"/>
      <c r="AB21" s="659"/>
      <c r="AC21" s="659"/>
      <c r="AD21" s="660">
        <v>419</v>
      </c>
      <c r="AE21" s="660"/>
      <c r="AF21" s="660"/>
      <c r="AG21" s="660"/>
      <c r="AH21" s="660"/>
      <c r="AI21" s="660"/>
      <c r="AJ21" s="660"/>
      <c r="AK21" s="660"/>
      <c r="AL21" s="661">
        <v>0</v>
      </c>
      <c r="AM21" s="662"/>
      <c r="AN21" s="662"/>
      <c r="AO21" s="663"/>
      <c r="AP21" s="653" t="s">
        <v>277</v>
      </c>
      <c r="AQ21" s="669"/>
      <c r="AR21" s="669"/>
      <c r="AS21" s="669"/>
      <c r="AT21" s="669"/>
      <c r="AU21" s="669"/>
      <c r="AV21" s="669"/>
      <c r="AW21" s="669"/>
      <c r="AX21" s="669"/>
      <c r="AY21" s="669"/>
      <c r="AZ21" s="669"/>
      <c r="BA21" s="669"/>
      <c r="BB21" s="669"/>
      <c r="BC21" s="669"/>
      <c r="BD21" s="669"/>
      <c r="BE21" s="669"/>
      <c r="BF21" s="670"/>
      <c r="BG21" s="656">
        <v>1743</v>
      </c>
      <c r="BH21" s="657"/>
      <c r="BI21" s="657"/>
      <c r="BJ21" s="657"/>
      <c r="BK21" s="657"/>
      <c r="BL21" s="657"/>
      <c r="BM21" s="657"/>
      <c r="BN21" s="658"/>
      <c r="BO21" s="659">
        <v>0.2</v>
      </c>
      <c r="BP21" s="659"/>
      <c r="BQ21" s="659"/>
      <c r="BR21" s="659"/>
      <c r="BS21" s="660" t="s">
        <v>131</v>
      </c>
      <c r="BT21" s="660"/>
      <c r="BU21" s="660"/>
      <c r="BV21" s="660"/>
      <c r="BW21" s="660"/>
      <c r="BX21" s="660"/>
      <c r="BY21" s="660"/>
      <c r="BZ21" s="660"/>
      <c r="CA21" s="660"/>
      <c r="CB21" s="664"/>
      <c r="CD21" s="674"/>
      <c r="CE21" s="675"/>
      <c r="CF21" s="675"/>
      <c r="CG21" s="675"/>
      <c r="CH21" s="675"/>
      <c r="CI21" s="675"/>
      <c r="CJ21" s="675"/>
      <c r="CK21" s="675"/>
      <c r="CL21" s="675"/>
      <c r="CM21" s="675"/>
      <c r="CN21" s="675"/>
      <c r="CO21" s="675"/>
      <c r="CP21" s="675"/>
      <c r="CQ21" s="676"/>
      <c r="CR21" s="677"/>
      <c r="CS21" s="672"/>
      <c r="CT21" s="672"/>
      <c r="CU21" s="672"/>
      <c r="CV21" s="672"/>
      <c r="CW21" s="672"/>
      <c r="CX21" s="672"/>
      <c r="CY21" s="678"/>
      <c r="CZ21" s="679"/>
      <c r="DA21" s="679"/>
      <c r="DB21" s="679"/>
      <c r="DC21" s="679"/>
      <c r="DD21" s="671"/>
      <c r="DE21" s="672"/>
      <c r="DF21" s="672"/>
      <c r="DG21" s="672"/>
      <c r="DH21" s="672"/>
      <c r="DI21" s="672"/>
      <c r="DJ21" s="672"/>
      <c r="DK21" s="672"/>
      <c r="DL21" s="672"/>
      <c r="DM21" s="672"/>
      <c r="DN21" s="672"/>
      <c r="DO21" s="672"/>
      <c r="DP21" s="678"/>
      <c r="DQ21" s="671"/>
      <c r="DR21" s="672"/>
      <c r="DS21" s="672"/>
      <c r="DT21" s="672"/>
      <c r="DU21" s="672"/>
      <c r="DV21" s="672"/>
      <c r="DW21" s="672"/>
      <c r="DX21" s="672"/>
      <c r="DY21" s="672"/>
      <c r="DZ21" s="672"/>
      <c r="EA21" s="672"/>
      <c r="EB21" s="672"/>
      <c r="EC21" s="673"/>
    </row>
    <row r="22" spans="2:133" ht="11.25" customHeight="1" x14ac:dyDescent="0.2">
      <c r="B22" s="685" t="s">
        <v>278</v>
      </c>
      <c r="C22" s="686"/>
      <c r="D22" s="686"/>
      <c r="E22" s="686"/>
      <c r="F22" s="686"/>
      <c r="G22" s="686"/>
      <c r="H22" s="686"/>
      <c r="I22" s="686"/>
      <c r="J22" s="686"/>
      <c r="K22" s="686"/>
      <c r="L22" s="686"/>
      <c r="M22" s="686"/>
      <c r="N22" s="686"/>
      <c r="O22" s="686"/>
      <c r="P22" s="686"/>
      <c r="Q22" s="687"/>
      <c r="R22" s="656">
        <v>10231</v>
      </c>
      <c r="S22" s="657"/>
      <c r="T22" s="657"/>
      <c r="U22" s="657"/>
      <c r="V22" s="657"/>
      <c r="W22" s="657"/>
      <c r="X22" s="657"/>
      <c r="Y22" s="658"/>
      <c r="Z22" s="659">
        <v>0.2</v>
      </c>
      <c r="AA22" s="659"/>
      <c r="AB22" s="659"/>
      <c r="AC22" s="659"/>
      <c r="AD22" s="660">
        <v>10231</v>
      </c>
      <c r="AE22" s="660"/>
      <c r="AF22" s="660"/>
      <c r="AG22" s="660"/>
      <c r="AH22" s="660"/>
      <c r="AI22" s="660"/>
      <c r="AJ22" s="660"/>
      <c r="AK22" s="660"/>
      <c r="AL22" s="661">
        <v>0.30000001192092896</v>
      </c>
      <c r="AM22" s="662"/>
      <c r="AN22" s="662"/>
      <c r="AO22" s="663"/>
      <c r="AP22" s="653" t="s">
        <v>279</v>
      </c>
      <c r="AQ22" s="669"/>
      <c r="AR22" s="669"/>
      <c r="AS22" s="669"/>
      <c r="AT22" s="669"/>
      <c r="AU22" s="669"/>
      <c r="AV22" s="669"/>
      <c r="AW22" s="669"/>
      <c r="AX22" s="669"/>
      <c r="AY22" s="669"/>
      <c r="AZ22" s="669"/>
      <c r="BA22" s="669"/>
      <c r="BB22" s="669"/>
      <c r="BC22" s="669"/>
      <c r="BD22" s="669"/>
      <c r="BE22" s="669"/>
      <c r="BF22" s="670"/>
      <c r="BG22" s="656" t="s">
        <v>131</v>
      </c>
      <c r="BH22" s="657"/>
      <c r="BI22" s="657"/>
      <c r="BJ22" s="657"/>
      <c r="BK22" s="657"/>
      <c r="BL22" s="657"/>
      <c r="BM22" s="657"/>
      <c r="BN22" s="658"/>
      <c r="BO22" s="659" t="s">
        <v>131</v>
      </c>
      <c r="BP22" s="659"/>
      <c r="BQ22" s="659"/>
      <c r="BR22" s="659"/>
      <c r="BS22" s="660" t="s">
        <v>131</v>
      </c>
      <c r="BT22" s="660"/>
      <c r="BU22" s="660"/>
      <c r="BV22" s="660"/>
      <c r="BW22" s="660"/>
      <c r="BX22" s="660"/>
      <c r="BY22" s="660"/>
      <c r="BZ22" s="660"/>
      <c r="CA22" s="660"/>
      <c r="CB22" s="664"/>
      <c r="CD22" s="638" t="s">
        <v>280</v>
      </c>
      <c r="CE22" s="639"/>
      <c r="CF22" s="639"/>
      <c r="CG22" s="639"/>
      <c r="CH22" s="639"/>
      <c r="CI22" s="639"/>
      <c r="CJ22" s="639"/>
      <c r="CK22" s="639"/>
      <c r="CL22" s="639"/>
      <c r="CM22" s="639"/>
      <c r="CN22" s="639"/>
      <c r="CO22" s="639"/>
      <c r="CP22" s="639"/>
      <c r="CQ22" s="639"/>
      <c r="CR22" s="639"/>
      <c r="CS22" s="639"/>
      <c r="CT22" s="639"/>
      <c r="CU22" s="639"/>
      <c r="CV22" s="639"/>
      <c r="CW22" s="639"/>
      <c r="CX22" s="639"/>
      <c r="CY22" s="639"/>
      <c r="CZ22" s="639"/>
      <c r="DA22" s="639"/>
      <c r="DB22" s="639"/>
      <c r="DC22" s="639"/>
      <c r="DD22" s="639"/>
      <c r="DE22" s="639"/>
      <c r="DF22" s="639"/>
      <c r="DG22" s="639"/>
      <c r="DH22" s="639"/>
      <c r="DI22" s="639"/>
      <c r="DJ22" s="639"/>
      <c r="DK22" s="639"/>
      <c r="DL22" s="639"/>
      <c r="DM22" s="639"/>
      <c r="DN22" s="639"/>
      <c r="DO22" s="639"/>
      <c r="DP22" s="639"/>
      <c r="DQ22" s="639"/>
      <c r="DR22" s="639"/>
      <c r="DS22" s="639"/>
      <c r="DT22" s="639"/>
      <c r="DU22" s="639"/>
      <c r="DV22" s="639"/>
      <c r="DW22" s="639"/>
      <c r="DX22" s="639"/>
      <c r="DY22" s="639"/>
      <c r="DZ22" s="639"/>
      <c r="EA22" s="639"/>
      <c r="EB22" s="639"/>
      <c r="EC22" s="640"/>
    </row>
    <row r="23" spans="2:133" ht="11.25" customHeight="1" x14ac:dyDescent="0.2">
      <c r="B23" s="653" t="s">
        <v>281</v>
      </c>
      <c r="C23" s="654"/>
      <c r="D23" s="654"/>
      <c r="E23" s="654"/>
      <c r="F23" s="654"/>
      <c r="G23" s="654"/>
      <c r="H23" s="654"/>
      <c r="I23" s="654"/>
      <c r="J23" s="654"/>
      <c r="K23" s="654"/>
      <c r="L23" s="654"/>
      <c r="M23" s="654"/>
      <c r="N23" s="654"/>
      <c r="O23" s="654"/>
      <c r="P23" s="654"/>
      <c r="Q23" s="655"/>
      <c r="R23" s="656">
        <v>2822733</v>
      </c>
      <c r="S23" s="657"/>
      <c r="T23" s="657"/>
      <c r="U23" s="657"/>
      <c r="V23" s="657"/>
      <c r="W23" s="657"/>
      <c r="X23" s="657"/>
      <c r="Y23" s="658"/>
      <c r="Z23" s="659">
        <v>48.4</v>
      </c>
      <c r="AA23" s="659"/>
      <c r="AB23" s="659"/>
      <c r="AC23" s="659"/>
      <c r="AD23" s="660">
        <v>2536830</v>
      </c>
      <c r="AE23" s="660"/>
      <c r="AF23" s="660"/>
      <c r="AG23" s="660"/>
      <c r="AH23" s="660"/>
      <c r="AI23" s="660"/>
      <c r="AJ23" s="660"/>
      <c r="AK23" s="660"/>
      <c r="AL23" s="661">
        <v>69.599999999999994</v>
      </c>
      <c r="AM23" s="662"/>
      <c r="AN23" s="662"/>
      <c r="AO23" s="663"/>
      <c r="AP23" s="653" t="s">
        <v>282</v>
      </c>
      <c r="AQ23" s="669"/>
      <c r="AR23" s="669"/>
      <c r="AS23" s="669"/>
      <c r="AT23" s="669"/>
      <c r="AU23" s="669"/>
      <c r="AV23" s="669"/>
      <c r="AW23" s="669"/>
      <c r="AX23" s="669"/>
      <c r="AY23" s="669"/>
      <c r="AZ23" s="669"/>
      <c r="BA23" s="669"/>
      <c r="BB23" s="669"/>
      <c r="BC23" s="669"/>
      <c r="BD23" s="669"/>
      <c r="BE23" s="669"/>
      <c r="BF23" s="670"/>
      <c r="BG23" s="656" t="s">
        <v>131</v>
      </c>
      <c r="BH23" s="657"/>
      <c r="BI23" s="657"/>
      <c r="BJ23" s="657"/>
      <c r="BK23" s="657"/>
      <c r="BL23" s="657"/>
      <c r="BM23" s="657"/>
      <c r="BN23" s="658"/>
      <c r="BO23" s="659" t="s">
        <v>131</v>
      </c>
      <c r="BP23" s="659"/>
      <c r="BQ23" s="659"/>
      <c r="BR23" s="659"/>
      <c r="BS23" s="660" t="s">
        <v>131</v>
      </c>
      <c r="BT23" s="660"/>
      <c r="BU23" s="660"/>
      <c r="BV23" s="660"/>
      <c r="BW23" s="660"/>
      <c r="BX23" s="660"/>
      <c r="BY23" s="660"/>
      <c r="BZ23" s="660"/>
      <c r="CA23" s="660"/>
      <c r="CB23" s="664"/>
      <c r="CD23" s="638" t="s">
        <v>222</v>
      </c>
      <c r="CE23" s="639"/>
      <c r="CF23" s="639"/>
      <c r="CG23" s="639"/>
      <c r="CH23" s="639"/>
      <c r="CI23" s="639"/>
      <c r="CJ23" s="639"/>
      <c r="CK23" s="639"/>
      <c r="CL23" s="639"/>
      <c r="CM23" s="639"/>
      <c r="CN23" s="639"/>
      <c r="CO23" s="639"/>
      <c r="CP23" s="639"/>
      <c r="CQ23" s="640"/>
      <c r="CR23" s="638" t="s">
        <v>283</v>
      </c>
      <c r="CS23" s="639"/>
      <c r="CT23" s="639"/>
      <c r="CU23" s="639"/>
      <c r="CV23" s="639"/>
      <c r="CW23" s="639"/>
      <c r="CX23" s="639"/>
      <c r="CY23" s="640"/>
      <c r="CZ23" s="638" t="s">
        <v>284</v>
      </c>
      <c r="DA23" s="639"/>
      <c r="DB23" s="639"/>
      <c r="DC23" s="640"/>
      <c r="DD23" s="638" t="s">
        <v>285</v>
      </c>
      <c r="DE23" s="639"/>
      <c r="DF23" s="639"/>
      <c r="DG23" s="639"/>
      <c r="DH23" s="639"/>
      <c r="DI23" s="639"/>
      <c r="DJ23" s="639"/>
      <c r="DK23" s="640"/>
      <c r="DL23" s="680" t="s">
        <v>286</v>
      </c>
      <c r="DM23" s="681"/>
      <c r="DN23" s="681"/>
      <c r="DO23" s="681"/>
      <c r="DP23" s="681"/>
      <c r="DQ23" s="681"/>
      <c r="DR23" s="681"/>
      <c r="DS23" s="681"/>
      <c r="DT23" s="681"/>
      <c r="DU23" s="681"/>
      <c r="DV23" s="682"/>
      <c r="DW23" s="638" t="s">
        <v>287</v>
      </c>
      <c r="DX23" s="639"/>
      <c r="DY23" s="639"/>
      <c r="DZ23" s="639"/>
      <c r="EA23" s="639"/>
      <c r="EB23" s="639"/>
      <c r="EC23" s="640"/>
    </row>
    <row r="24" spans="2:133" ht="11.25" customHeight="1" x14ac:dyDescent="0.2">
      <c r="B24" s="653" t="s">
        <v>288</v>
      </c>
      <c r="C24" s="654"/>
      <c r="D24" s="654"/>
      <c r="E24" s="654"/>
      <c r="F24" s="654"/>
      <c r="G24" s="654"/>
      <c r="H24" s="654"/>
      <c r="I24" s="654"/>
      <c r="J24" s="654"/>
      <c r="K24" s="654"/>
      <c r="L24" s="654"/>
      <c r="M24" s="654"/>
      <c r="N24" s="654"/>
      <c r="O24" s="654"/>
      <c r="P24" s="654"/>
      <c r="Q24" s="655"/>
      <c r="R24" s="656">
        <v>2536830</v>
      </c>
      <c r="S24" s="657"/>
      <c r="T24" s="657"/>
      <c r="U24" s="657"/>
      <c r="V24" s="657"/>
      <c r="W24" s="657"/>
      <c r="X24" s="657"/>
      <c r="Y24" s="658"/>
      <c r="Z24" s="659">
        <v>43.5</v>
      </c>
      <c r="AA24" s="659"/>
      <c r="AB24" s="659"/>
      <c r="AC24" s="659"/>
      <c r="AD24" s="660">
        <v>2536830</v>
      </c>
      <c r="AE24" s="660"/>
      <c r="AF24" s="660"/>
      <c r="AG24" s="660"/>
      <c r="AH24" s="660"/>
      <c r="AI24" s="660"/>
      <c r="AJ24" s="660"/>
      <c r="AK24" s="660"/>
      <c r="AL24" s="661">
        <v>69.599999999999994</v>
      </c>
      <c r="AM24" s="662"/>
      <c r="AN24" s="662"/>
      <c r="AO24" s="663"/>
      <c r="AP24" s="653" t="s">
        <v>289</v>
      </c>
      <c r="AQ24" s="669"/>
      <c r="AR24" s="669"/>
      <c r="AS24" s="669"/>
      <c r="AT24" s="669"/>
      <c r="AU24" s="669"/>
      <c r="AV24" s="669"/>
      <c r="AW24" s="669"/>
      <c r="AX24" s="669"/>
      <c r="AY24" s="669"/>
      <c r="AZ24" s="669"/>
      <c r="BA24" s="669"/>
      <c r="BB24" s="669"/>
      <c r="BC24" s="669"/>
      <c r="BD24" s="669"/>
      <c r="BE24" s="669"/>
      <c r="BF24" s="670"/>
      <c r="BG24" s="656" t="s">
        <v>131</v>
      </c>
      <c r="BH24" s="657"/>
      <c r="BI24" s="657"/>
      <c r="BJ24" s="657"/>
      <c r="BK24" s="657"/>
      <c r="BL24" s="657"/>
      <c r="BM24" s="657"/>
      <c r="BN24" s="658"/>
      <c r="BO24" s="659" t="s">
        <v>131</v>
      </c>
      <c r="BP24" s="659"/>
      <c r="BQ24" s="659"/>
      <c r="BR24" s="659"/>
      <c r="BS24" s="660" t="s">
        <v>131</v>
      </c>
      <c r="BT24" s="660"/>
      <c r="BU24" s="660"/>
      <c r="BV24" s="660"/>
      <c r="BW24" s="660"/>
      <c r="BX24" s="660"/>
      <c r="BY24" s="660"/>
      <c r="BZ24" s="660"/>
      <c r="CA24" s="660"/>
      <c r="CB24" s="664"/>
      <c r="CD24" s="642" t="s">
        <v>290</v>
      </c>
      <c r="CE24" s="643"/>
      <c r="CF24" s="643"/>
      <c r="CG24" s="643"/>
      <c r="CH24" s="643"/>
      <c r="CI24" s="643"/>
      <c r="CJ24" s="643"/>
      <c r="CK24" s="643"/>
      <c r="CL24" s="643"/>
      <c r="CM24" s="643"/>
      <c r="CN24" s="643"/>
      <c r="CO24" s="643"/>
      <c r="CP24" s="643"/>
      <c r="CQ24" s="644"/>
      <c r="CR24" s="645">
        <v>2072326</v>
      </c>
      <c r="CS24" s="646"/>
      <c r="CT24" s="646"/>
      <c r="CU24" s="646"/>
      <c r="CV24" s="646"/>
      <c r="CW24" s="646"/>
      <c r="CX24" s="646"/>
      <c r="CY24" s="647"/>
      <c r="CZ24" s="650">
        <v>36.200000000000003</v>
      </c>
      <c r="DA24" s="651"/>
      <c r="DB24" s="651"/>
      <c r="DC24" s="667"/>
      <c r="DD24" s="688">
        <v>1702246</v>
      </c>
      <c r="DE24" s="646"/>
      <c r="DF24" s="646"/>
      <c r="DG24" s="646"/>
      <c r="DH24" s="646"/>
      <c r="DI24" s="646"/>
      <c r="DJ24" s="646"/>
      <c r="DK24" s="647"/>
      <c r="DL24" s="688">
        <v>1702246</v>
      </c>
      <c r="DM24" s="646"/>
      <c r="DN24" s="646"/>
      <c r="DO24" s="646"/>
      <c r="DP24" s="646"/>
      <c r="DQ24" s="646"/>
      <c r="DR24" s="646"/>
      <c r="DS24" s="646"/>
      <c r="DT24" s="646"/>
      <c r="DU24" s="646"/>
      <c r="DV24" s="647"/>
      <c r="DW24" s="650">
        <v>45</v>
      </c>
      <c r="DX24" s="651"/>
      <c r="DY24" s="651"/>
      <c r="DZ24" s="651"/>
      <c r="EA24" s="651"/>
      <c r="EB24" s="651"/>
      <c r="EC24" s="652"/>
    </row>
    <row r="25" spans="2:133" ht="11.25" customHeight="1" x14ac:dyDescent="0.2">
      <c r="B25" s="653" t="s">
        <v>291</v>
      </c>
      <c r="C25" s="654"/>
      <c r="D25" s="654"/>
      <c r="E25" s="654"/>
      <c r="F25" s="654"/>
      <c r="G25" s="654"/>
      <c r="H25" s="654"/>
      <c r="I25" s="654"/>
      <c r="J25" s="654"/>
      <c r="K25" s="654"/>
      <c r="L25" s="654"/>
      <c r="M25" s="654"/>
      <c r="N25" s="654"/>
      <c r="O25" s="654"/>
      <c r="P25" s="654"/>
      <c r="Q25" s="655"/>
      <c r="R25" s="656">
        <v>285903</v>
      </c>
      <c r="S25" s="657"/>
      <c r="T25" s="657"/>
      <c r="U25" s="657"/>
      <c r="V25" s="657"/>
      <c r="W25" s="657"/>
      <c r="X25" s="657"/>
      <c r="Y25" s="658"/>
      <c r="Z25" s="659">
        <v>4.9000000000000004</v>
      </c>
      <c r="AA25" s="659"/>
      <c r="AB25" s="659"/>
      <c r="AC25" s="659"/>
      <c r="AD25" s="660" t="s">
        <v>131</v>
      </c>
      <c r="AE25" s="660"/>
      <c r="AF25" s="660"/>
      <c r="AG25" s="660"/>
      <c r="AH25" s="660"/>
      <c r="AI25" s="660"/>
      <c r="AJ25" s="660"/>
      <c r="AK25" s="660"/>
      <c r="AL25" s="661" t="s">
        <v>131</v>
      </c>
      <c r="AM25" s="662"/>
      <c r="AN25" s="662"/>
      <c r="AO25" s="663"/>
      <c r="AP25" s="653" t="s">
        <v>292</v>
      </c>
      <c r="AQ25" s="669"/>
      <c r="AR25" s="669"/>
      <c r="AS25" s="669"/>
      <c r="AT25" s="669"/>
      <c r="AU25" s="669"/>
      <c r="AV25" s="669"/>
      <c r="AW25" s="669"/>
      <c r="AX25" s="669"/>
      <c r="AY25" s="669"/>
      <c r="AZ25" s="669"/>
      <c r="BA25" s="669"/>
      <c r="BB25" s="669"/>
      <c r="BC25" s="669"/>
      <c r="BD25" s="669"/>
      <c r="BE25" s="669"/>
      <c r="BF25" s="670"/>
      <c r="BG25" s="656" t="s">
        <v>131</v>
      </c>
      <c r="BH25" s="657"/>
      <c r="BI25" s="657"/>
      <c r="BJ25" s="657"/>
      <c r="BK25" s="657"/>
      <c r="BL25" s="657"/>
      <c r="BM25" s="657"/>
      <c r="BN25" s="658"/>
      <c r="BO25" s="659" t="s">
        <v>131</v>
      </c>
      <c r="BP25" s="659"/>
      <c r="BQ25" s="659"/>
      <c r="BR25" s="659"/>
      <c r="BS25" s="660" t="s">
        <v>131</v>
      </c>
      <c r="BT25" s="660"/>
      <c r="BU25" s="660"/>
      <c r="BV25" s="660"/>
      <c r="BW25" s="660"/>
      <c r="BX25" s="660"/>
      <c r="BY25" s="660"/>
      <c r="BZ25" s="660"/>
      <c r="CA25" s="660"/>
      <c r="CB25" s="664"/>
      <c r="CD25" s="653" t="s">
        <v>293</v>
      </c>
      <c r="CE25" s="654"/>
      <c r="CF25" s="654"/>
      <c r="CG25" s="654"/>
      <c r="CH25" s="654"/>
      <c r="CI25" s="654"/>
      <c r="CJ25" s="654"/>
      <c r="CK25" s="654"/>
      <c r="CL25" s="654"/>
      <c r="CM25" s="654"/>
      <c r="CN25" s="654"/>
      <c r="CO25" s="654"/>
      <c r="CP25" s="654"/>
      <c r="CQ25" s="655"/>
      <c r="CR25" s="656">
        <v>906508</v>
      </c>
      <c r="CS25" s="689"/>
      <c r="CT25" s="689"/>
      <c r="CU25" s="689"/>
      <c r="CV25" s="689"/>
      <c r="CW25" s="689"/>
      <c r="CX25" s="689"/>
      <c r="CY25" s="690"/>
      <c r="CZ25" s="661">
        <v>15.8</v>
      </c>
      <c r="DA25" s="683"/>
      <c r="DB25" s="683"/>
      <c r="DC25" s="691"/>
      <c r="DD25" s="665">
        <v>875426</v>
      </c>
      <c r="DE25" s="689"/>
      <c r="DF25" s="689"/>
      <c r="DG25" s="689"/>
      <c r="DH25" s="689"/>
      <c r="DI25" s="689"/>
      <c r="DJ25" s="689"/>
      <c r="DK25" s="690"/>
      <c r="DL25" s="665">
        <v>875426</v>
      </c>
      <c r="DM25" s="689"/>
      <c r="DN25" s="689"/>
      <c r="DO25" s="689"/>
      <c r="DP25" s="689"/>
      <c r="DQ25" s="689"/>
      <c r="DR25" s="689"/>
      <c r="DS25" s="689"/>
      <c r="DT25" s="689"/>
      <c r="DU25" s="689"/>
      <c r="DV25" s="690"/>
      <c r="DW25" s="661">
        <v>23.1</v>
      </c>
      <c r="DX25" s="683"/>
      <c r="DY25" s="683"/>
      <c r="DZ25" s="683"/>
      <c r="EA25" s="683"/>
      <c r="EB25" s="683"/>
      <c r="EC25" s="684"/>
    </row>
    <row r="26" spans="2:133" ht="11.25" customHeight="1" x14ac:dyDescent="0.2">
      <c r="B26" s="653" t="s">
        <v>294</v>
      </c>
      <c r="C26" s="654"/>
      <c r="D26" s="654"/>
      <c r="E26" s="654"/>
      <c r="F26" s="654"/>
      <c r="G26" s="654"/>
      <c r="H26" s="654"/>
      <c r="I26" s="654"/>
      <c r="J26" s="654"/>
      <c r="K26" s="654"/>
      <c r="L26" s="654"/>
      <c r="M26" s="654"/>
      <c r="N26" s="654"/>
      <c r="O26" s="654"/>
      <c r="P26" s="654"/>
      <c r="Q26" s="655"/>
      <c r="R26" s="656" t="s">
        <v>131</v>
      </c>
      <c r="S26" s="657"/>
      <c r="T26" s="657"/>
      <c r="U26" s="657"/>
      <c r="V26" s="657"/>
      <c r="W26" s="657"/>
      <c r="X26" s="657"/>
      <c r="Y26" s="658"/>
      <c r="Z26" s="659" t="s">
        <v>131</v>
      </c>
      <c r="AA26" s="659"/>
      <c r="AB26" s="659"/>
      <c r="AC26" s="659"/>
      <c r="AD26" s="660" t="s">
        <v>131</v>
      </c>
      <c r="AE26" s="660"/>
      <c r="AF26" s="660"/>
      <c r="AG26" s="660"/>
      <c r="AH26" s="660"/>
      <c r="AI26" s="660"/>
      <c r="AJ26" s="660"/>
      <c r="AK26" s="660"/>
      <c r="AL26" s="661" t="s">
        <v>131</v>
      </c>
      <c r="AM26" s="662"/>
      <c r="AN26" s="662"/>
      <c r="AO26" s="663"/>
      <c r="AP26" s="653" t="s">
        <v>295</v>
      </c>
      <c r="AQ26" s="669"/>
      <c r="AR26" s="669"/>
      <c r="AS26" s="669"/>
      <c r="AT26" s="669"/>
      <c r="AU26" s="669"/>
      <c r="AV26" s="669"/>
      <c r="AW26" s="669"/>
      <c r="AX26" s="669"/>
      <c r="AY26" s="669"/>
      <c r="AZ26" s="669"/>
      <c r="BA26" s="669"/>
      <c r="BB26" s="669"/>
      <c r="BC26" s="669"/>
      <c r="BD26" s="669"/>
      <c r="BE26" s="669"/>
      <c r="BF26" s="670"/>
      <c r="BG26" s="656" t="s">
        <v>131</v>
      </c>
      <c r="BH26" s="657"/>
      <c r="BI26" s="657"/>
      <c r="BJ26" s="657"/>
      <c r="BK26" s="657"/>
      <c r="BL26" s="657"/>
      <c r="BM26" s="657"/>
      <c r="BN26" s="658"/>
      <c r="BO26" s="659" t="s">
        <v>131</v>
      </c>
      <c r="BP26" s="659"/>
      <c r="BQ26" s="659"/>
      <c r="BR26" s="659"/>
      <c r="BS26" s="660" t="s">
        <v>131</v>
      </c>
      <c r="BT26" s="660"/>
      <c r="BU26" s="660"/>
      <c r="BV26" s="660"/>
      <c r="BW26" s="660"/>
      <c r="BX26" s="660"/>
      <c r="BY26" s="660"/>
      <c r="BZ26" s="660"/>
      <c r="CA26" s="660"/>
      <c r="CB26" s="664"/>
      <c r="CD26" s="653" t="s">
        <v>296</v>
      </c>
      <c r="CE26" s="654"/>
      <c r="CF26" s="654"/>
      <c r="CG26" s="654"/>
      <c r="CH26" s="654"/>
      <c r="CI26" s="654"/>
      <c r="CJ26" s="654"/>
      <c r="CK26" s="654"/>
      <c r="CL26" s="654"/>
      <c r="CM26" s="654"/>
      <c r="CN26" s="654"/>
      <c r="CO26" s="654"/>
      <c r="CP26" s="654"/>
      <c r="CQ26" s="655"/>
      <c r="CR26" s="656">
        <v>571001</v>
      </c>
      <c r="CS26" s="657"/>
      <c r="CT26" s="657"/>
      <c r="CU26" s="657"/>
      <c r="CV26" s="657"/>
      <c r="CW26" s="657"/>
      <c r="CX26" s="657"/>
      <c r="CY26" s="658"/>
      <c r="CZ26" s="661">
        <v>10</v>
      </c>
      <c r="DA26" s="683"/>
      <c r="DB26" s="683"/>
      <c r="DC26" s="691"/>
      <c r="DD26" s="665">
        <v>548012</v>
      </c>
      <c r="DE26" s="657"/>
      <c r="DF26" s="657"/>
      <c r="DG26" s="657"/>
      <c r="DH26" s="657"/>
      <c r="DI26" s="657"/>
      <c r="DJ26" s="657"/>
      <c r="DK26" s="658"/>
      <c r="DL26" s="665" t="s">
        <v>131</v>
      </c>
      <c r="DM26" s="657"/>
      <c r="DN26" s="657"/>
      <c r="DO26" s="657"/>
      <c r="DP26" s="657"/>
      <c r="DQ26" s="657"/>
      <c r="DR26" s="657"/>
      <c r="DS26" s="657"/>
      <c r="DT26" s="657"/>
      <c r="DU26" s="657"/>
      <c r="DV26" s="658"/>
      <c r="DW26" s="661" t="s">
        <v>131</v>
      </c>
      <c r="DX26" s="683"/>
      <c r="DY26" s="683"/>
      <c r="DZ26" s="683"/>
      <c r="EA26" s="683"/>
      <c r="EB26" s="683"/>
      <c r="EC26" s="684"/>
    </row>
    <row r="27" spans="2:133" ht="11.25" customHeight="1" x14ac:dyDescent="0.2">
      <c r="B27" s="653" t="s">
        <v>297</v>
      </c>
      <c r="C27" s="654"/>
      <c r="D27" s="654"/>
      <c r="E27" s="654"/>
      <c r="F27" s="654"/>
      <c r="G27" s="654"/>
      <c r="H27" s="654"/>
      <c r="I27" s="654"/>
      <c r="J27" s="654"/>
      <c r="K27" s="654"/>
      <c r="L27" s="654"/>
      <c r="M27" s="654"/>
      <c r="N27" s="654"/>
      <c r="O27" s="654"/>
      <c r="P27" s="654"/>
      <c r="Q27" s="655"/>
      <c r="R27" s="656">
        <v>3925892</v>
      </c>
      <c r="S27" s="657"/>
      <c r="T27" s="657"/>
      <c r="U27" s="657"/>
      <c r="V27" s="657"/>
      <c r="W27" s="657"/>
      <c r="X27" s="657"/>
      <c r="Y27" s="658"/>
      <c r="Z27" s="659">
        <v>67.3</v>
      </c>
      <c r="AA27" s="659"/>
      <c r="AB27" s="659"/>
      <c r="AC27" s="659"/>
      <c r="AD27" s="660">
        <v>3639989</v>
      </c>
      <c r="AE27" s="660"/>
      <c r="AF27" s="660"/>
      <c r="AG27" s="660"/>
      <c r="AH27" s="660"/>
      <c r="AI27" s="660"/>
      <c r="AJ27" s="660"/>
      <c r="AK27" s="660"/>
      <c r="AL27" s="661">
        <v>99.900001525878906</v>
      </c>
      <c r="AM27" s="662"/>
      <c r="AN27" s="662"/>
      <c r="AO27" s="663"/>
      <c r="AP27" s="653" t="s">
        <v>298</v>
      </c>
      <c r="AQ27" s="654"/>
      <c r="AR27" s="654"/>
      <c r="AS27" s="654"/>
      <c r="AT27" s="654"/>
      <c r="AU27" s="654"/>
      <c r="AV27" s="654"/>
      <c r="AW27" s="654"/>
      <c r="AX27" s="654"/>
      <c r="AY27" s="654"/>
      <c r="AZ27" s="654"/>
      <c r="BA27" s="654"/>
      <c r="BB27" s="654"/>
      <c r="BC27" s="654"/>
      <c r="BD27" s="654"/>
      <c r="BE27" s="654"/>
      <c r="BF27" s="655"/>
      <c r="BG27" s="656">
        <v>796562</v>
      </c>
      <c r="BH27" s="657"/>
      <c r="BI27" s="657"/>
      <c r="BJ27" s="657"/>
      <c r="BK27" s="657"/>
      <c r="BL27" s="657"/>
      <c r="BM27" s="657"/>
      <c r="BN27" s="658"/>
      <c r="BO27" s="659">
        <v>100</v>
      </c>
      <c r="BP27" s="659"/>
      <c r="BQ27" s="659"/>
      <c r="BR27" s="659"/>
      <c r="BS27" s="660" t="s">
        <v>131</v>
      </c>
      <c r="BT27" s="660"/>
      <c r="BU27" s="660"/>
      <c r="BV27" s="660"/>
      <c r="BW27" s="660"/>
      <c r="BX27" s="660"/>
      <c r="BY27" s="660"/>
      <c r="BZ27" s="660"/>
      <c r="CA27" s="660"/>
      <c r="CB27" s="664"/>
      <c r="CD27" s="653" t="s">
        <v>299</v>
      </c>
      <c r="CE27" s="654"/>
      <c r="CF27" s="654"/>
      <c r="CG27" s="654"/>
      <c r="CH27" s="654"/>
      <c r="CI27" s="654"/>
      <c r="CJ27" s="654"/>
      <c r="CK27" s="654"/>
      <c r="CL27" s="654"/>
      <c r="CM27" s="654"/>
      <c r="CN27" s="654"/>
      <c r="CO27" s="654"/>
      <c r="CP27" s="654"/>
      <c r="CQ27" s="655"/>
      <c r="CR27" s="656">
        <v>482084</v>
      </c>
      <c r="CS27" s="689"/>
      <c r="CT27" s="689"/>
      <c r="CU27" s="689"/>
      <c r="CV27" s="689"/>
      <c r="CW27" s="689"/>
      <c r="CX27" s="689"/>
      <c r="CY27" s="690"/>
      <c r="CZ27" s="661">
        <v>8.4</v>
      </c>
      <c r="DA27" s="683"/>
      <c r="DB27" s="683"/>
      <c r="DC27" s="691"/>
      <c r="DD27" s="665">
        <v>144299</v>
      </c>
      <c r="DE27" s="689"/>
      <c r="DF27" s="689"/>
      <c r="DG27" s="689"/>
      <c r="DH27" s="689"/>
      <c r="DI27" s="689"/>
      <c r="DJ27" s="689"/>
      <c r="DK27" s="690"/>
      <c r="DL27" s="665">
        <v>144299</v>
      </c>
      <c r="DM27" s="689"/>
      <c r="DN27" s="689"/>
      <c r="DO27" s="689"/>
      <c r="DP27" s="689"/>
      <c r="DQ27" s="689"/>
      <c r="DR27" s="689"/>
      <c r="DS27" s="689"/>
      <c r="DT27" s="689"/>
      <c r="DU27" s="689"/>
      <c r="DV27" s="690"/>
      <c r="DW27" s="661">
        <v>3.8</v>
      </c>
      <c r="DX27" s="683"/>
      <c r="DY27" s="683"/>
      <c r="DZ27" s="683"/>
      <c r="EA27" s="683"/>
      <c r="EB27" s="683"/>
      <c r="EC27" s="684"/>
    </row>
    <row r="28" spans="2:133" ht="11.25" customHeight="1" x14ac:dyDescent="0.2">
      <c r="B28" s="653" t="s">
        <v>300</v>
      </c>
      <c r="C28" s="654"/>
      <c r="D28" s="654"/>
      <c r="E28" s="654"/>
      <c r="F28" s="654"/>
      <c r="G28" s="654"/>
      <c r="H28" s="654"/>
      <c r="I28" s="654"/>
      <c r="J28" s="654"/>
      <c r="K28" s="654"/>
      <c r="L28" s="654"/>
      <c r="M28" s="654"/>
      <c r="N28" s="654"/>
      <c r="O28" s="654"/>
      <c r="P28" s="654"/>
      <c r="Q28" s="655"/>
      <c r="R28" s="656">
        <v>1200</v>
      </c>
      <c r="S28" s="657"/>
      <c r="T28" s="657"/>
      <c r="U28" s="657"/>
      <c r="V28" s="657"/>
      <c r="W28" s="657"/>
      <c r="X28" s="657"/>
      <c r="Y28" s="658"/>
      <c r="Z28" s="659">
        <v>0</v>
      </c>
      <c r="AA28" s="659"/>
      <c r="AB28" s="659"/>
      <c r="AC28" s="659"/>
      <c r="AD28" s="660">
        <v>1200</v>
      </c>
      <c r="AE28" s="660"/>
      <c r="AF28" s="660"/>
      <c r="AG28" s="660"/>
      <c r="AH28" s="660"/>
      <c r="AI28" s="660"/>
      <c r="AJ28" s="660"/>
      <c r="AK28" s="660"/>
      <c r="AL28" s="661">
        <v>0</v>
      </c>
      <c r="AM28" s="662"/>
      <c r="AN28" s="662"/>
      <c r="AO28" s="663"/>
      <c r="AP28" s="653"/>
      <c r="AQ28" s="654"/>
      <c r="AR28" s="654"/>
      <c r="AS28" s="654"/>
      <c r="AT28" s="654"/>
      <c r="AU28" s="654"/>
      <c r="AV28" s="654"/>
      <c r="AW28" s="654"/>
      <c r="AX28" s="654"/>
      <c r="AY28" s="654"/>
      <c r="AZ28" s="654"/>
      <c r="BA28" s="654"/>
      <c r="BB28" s="654"/>
      <c r="BC28" s="654"/>
      <c r="BD28" s="654"/>
      <c r="BE28" s="654"/>
      <c r="BF28" s="655"/>
      <c r="BG28" s="656"/>
      <c r="BH28" s="657"/>
      <c r="BI28" s="657"/>
      <c r="BJ28" s="657"/>
      <c r="BK28" s="657"/>
      <c r="BL28" s="657"/>
      <c r="BM28" s="657"/>
      <c r="BN28" s="658"/>
      <c r="BO28" s="659"/>
      <c r="BP28" s="659"/>
      <c r="BQ28" s="659"/>
      <c r="BR28" s="659"/>
      <c r="BS28" s="665"/>
      <c r="BT28" s="657"/>
      <c r="BU28" s="657"/>
      <c r="BV28" s="657"/>
      <c r="BW28" s="657"/>
      <c r="BX28" s="657"/>
      <c r="BY28" s="657"/>
      <c r="BZ28" s="657"/>
      <c r="CA28" s="657"/>
      <c r="CB28" s="666"/>
      <c r="CD28" s="653" t="s">
        <v>301</v>
      </c>
      <c r="CE28" s="654"/>
      <c r="CF28" s="654"/>
      <c r="CG28" s="654"/>
      <c r="CH28" s="654"/>
      <c r="CI28" s="654"/>
      <c r="CJ28" s="654"/>
      <c r="CK28" s="654"/>
      <c r="CL28" s="654"/>
      <c r="CM28" s="654"/>
      <c r="CN28" s="654"/>
      <c r="CO28" s="654"/>
      <c r="CP28" s="654"/>
      <c r="CQ28" s="655"/>
      <c r="CR28" s="656">
        <v>683734</v>
      </c>
      <c r="CS28" s="657"/>
      <c r="CT28" s="657"/>
      <c r="CU28" s="657"/>
      <c r="CV28" s="657"/>
      <c r="CW28" s="657"/>
      <c r="CX28" s="657"/>
      <c r="CY28" s="658"/>
      <c r="CZ28" s="661">
        <v>11.9</v>
      </c>
      <c r="DA28" s="683"/>
      <c r="DB28" s="683"/>
      <c r="DC28" s="691"/>
      <c r="DD28" s="665">
        <v>682521</v>
      </c>
      <c r="DE28" s="657"/>
      <c r="DF28" s="657"/>
      <c r="DG28" s="657"/>
      <c r="DH28" s="657"/>
      <c r="DI28" s="657"/>
      <c r="DJ28" s="657"/>
      <c r="DK28" s="658"/>
      <c r="DL28" s="665">
        <v>682521</v>
      </c>
      <c r="DM28" s="657"/>
      <c r="DN28" s="657"/>
      <c r="DO28" s="657"/>
      <c r="DP28" s="657"/>
      <c r="DQ28" s="657"/>
      <c r="DR28" s="657"/>
      <c r="DS28" s="657"/>
      <c r="DT28" s="657"/>
      <c r="DU28" s="657"/>
      <c r="DV28" s="658"/>
      <c r="DW28" s="661">
        <v>18</v>
      </c>
      <c r="DX28" s="683"/>
      <c r="DY28" s="683"/>
      <c r="DZ28" s="683"/>
      <c r="EA28" s="683"/>
      <c r="EB28" s="683"/>
      <c r="EC28" s="684"/>
    </row>
    <row r="29" spans="2:133" ht="11.25" customHeight="1" x14ac:dyDescent="0.2">
      <c r="B29" s="653" t="s">
        <v>302</v>
      </c>
      <c r="C29" s="654"/>
      <c r="D29" s="654"/>
      <c r="E29" s="654"/>
      <c r="F29" s="654"/>
      <c r="G29" s="654"/>
      <c r="H29" s="654"/>
      <c r="I29" s="654"/>
      <c r="J29" s="654"/>
      <c r="K29" s="654"/>
      <c r="L29" s="654"/>
      <c r="M29" s="654"/>
      <c r="N29" s="654"/>
      <c r="O29" s="654"/>
      <c r="P29" s="654"/>
      <c r="Q29" s="655"/>
      <c r="R29" s="656">
        <v>17423</v>
      </c>
      <c r="S29" s="657"/>
      <c r="T29" s="657"/>
      <c r="U29" s="657"/>
      <c r="V29" s="657"/>
      <c r="W29" s="657"/>
      <c r="X29" s="657"/>
      <c r="Y29" s="658"/>
      <c r="Z29" s="659">
        <v>0.3</v>
      </c>
      <c r="AA29" s="659"/>
      <c r="AB29" s="659"/>
      <c r="AC29" s="659"/>
      <c r="AD29" s="660" t="s">
        <v>131</v>
      </c>
      <c r="AE29" s="660"/>
      <c r="AF29" s="660"/>
      <c r="AG29" s="660"/>
      <c r="AH29" s="660"/>
      <c r="AI29" s="660"/>
      <c r="AJ29" s="660"/>
      <c r="AK29" s="660"/>
      <c r="AL29" s="661" t="s">
        <v>131</v>
      </c>
      <c r="AM29" s="662"/>
      <c r="AN29" s="662"/>
      <c r="AO29" s="663"/>
      <c r="AP29" s="674"/>
      <c r="AQ29" s="675"/>
      <c r="AR29" s="675"/>
      <c r="AS29" s="675"/>
      <c r="AT29" s="675"/>
      <c r="AU29" s="675"/>
      <c r="AV29" s="675"/>
      <c r="AW29" s="675"/>
      <c r="AX29" s="675"/>
      <c r="AY29" s="675"/>
      <c r="AZ29" s="675"/>
      <c r="BA29" s="675"/>
      <c r="BB29" s="675"/>
      <c r="BC29" s="675"/>
      <c r="BD29" s="675"/>
      <c r="BE29" s="675"/>
      <c r="BF29" s="676"/>
      <c r="BG29" s="656"/>
      <c r="BH29" s="657"/>
      <c r="BI29" s="657"/>
      <c r="BJ29" s="657"/>
      <c r="BK29" s="657"/>
      <c r="BL29" s="657"/>
      <c r="BM29" s="657"/>
      <c r="BN29" s="658"/>
      <c r="BO29" s="659"/>
      <c r="BP29" s="659"/>
      <c r="BQ29" s="659"/>
      <c r="BR29" s="659"/>
      <c r="BS29" s="660"/>
      <c r="BT29" s="660"/>
      <c r="BU29" s="660"/>
      <c r="BV29" s="660"/>
      <c r="BW29" s="660"/>
      <c r="BX29" s="660"/>
      <c r="BY29" s="660"/>
      <c r="BZ29" s="660"/>
      <c r="CA29" s="660"/>
      <c r="CB29" s="664"/>
      <c r="CD29" s="694" t="s">
        <v>303</v>
      </c>
      <c r="CE29" s="695"/>
      <c r="CF29" s="653" t="s">
        <v>71</v>
      </c>
      <c r="CG29" s="654"/>
      <c r="CH29" s="654"/>
      <c r="CI29" s="654"/>
      <c r="CJ29" s="654"/>
      <c r="CK29" s="654"/>
      <c r="CL29" s="654"/>
      <c r="CM29" s="654"/>
      <c r="CN29" s="654"/>
      <c r="CO29" s="654"/>
      <c r="CP29" s="654"/>
      <c r="CQ29" s="655"/>
      <c r="CR29" s="656">
        <v>683734</v>
      </c>
      <c r="CS29" s="689"/>
      <c r="CT29" s="689"/>
      <c r="CU29" s="689"/>
      <c r="CV29" s="689"/>
      <c r="CW29" s="689"/>
      <c r="CX29" s="689"/>
      <c r="CY29" s="690"/>
      <c r="CZ29" s="661">
        <v>11.9</v>
      </c>
      <c r="DA29" s="683"/>
      <c r="DB29" s="683"/>
      <c r="DC29" s="691"/>
      <c r="DD29" s="665">
        <v>682521</v>
      </c>
      <c r="DE29" s="689"/>
      <c r="DF29" s="689"/>
      <c r="DG29" s="689"/>
      <c r="DH29" s="689"/>
      <c r="DI29" s="689"/>
      <c r="DJ29" s="689"/>
      <c r="DK29" s="690"/>
      <c r="DL29" s="665">
        <v>682521</v>
      </c>
      <c r="DM29" s="689"/>
      <c r="DN29" s="689"/>
      <c r="DO29" s="689"/>
      <c r="DP29" s="689"/>
      <c r="DQ29" s="689"/>
      <c r="DR29" s="689"/>
      <c r="DS29" s="689"/>
      <c r="DT29" s="689"/>
      <c r="DU29" s="689"/>
      <c r="DV29" s="690"/>
      <c r="DW29" s="661">
        <v>18</v>
      </c>
      <c r="DX29" s="683"/>
      <c r="DY29" s="683"/>
      <c r="DZ29" s="683"/>
      <c r="EA29" s="683"/>
      <c r="EB29" s="683"/>
      <c r="EC29" s="684"/>
    </row>
    <row r="30" spans="2:133" ht="11.25" customHeight="1" x14ac:dyDescent="0.2">
      <c r="B30" s="653" t="s">
        <v>304</v>
      </c>
      <c r="C30" s="654"/>
      <c r="D30" s="654"/>
      <c r="E30" s="654"/>
      <c r="F30" s="654"/>
      <c r="G30" s="654"/>
      <c r="H30" s="654"/>
      <c r="I30" s="654"/>
      <c r="J30" s="654"/>
      <c r="K30" s="654"/>
      <c r="L30" s="654"/>
      <c r="M30" s="654"/>
      <c r="N30" s="654"/>
      <c r="O30" s="654"/>
      <c r="P30" s="654"/>
      <c r="Q30" s="655"/>
      <c r="R30" s="656">
        <v>32514</v>
      </c>
      <c r="S30" s="657"/>
      <c r="T30" s="657"/>
      <c r="U30" s="657"/>
      <c r="V30" s="657"/>
      <c r="W30" s="657"/>
      <c r="X30" s="657"/>
      <c r="Y30" s="658"/>
      <c r="Z30" s="659">
        <v>0.6</v>
      </c>
      <c r="AA30" s="659"/>
      <c r="AB30" s="659"/>
      <c r="AC30" s="659"/>
      <c r="AD30" s="660">
        <v>1191</v>
      </c>
      <c r="AE30" s="660"/>
      <c r="AF30" s="660"/>
      <c r="AG30" s="660"/>
      <c r="AH30" s="660"/>
      <c r="AI30" s="660"/>
      <c r="AJ30" s="660"/>
      <c r="AK30" s="660"/>
      <c r="AL30" s="661">
        <v>0</v>
      </c>
      <c r="AM30" s="662"/>
      <c r="AN30" s="662"/>
      <c r="AO30" s="663"/>
      <c r="AP30" s="638" t="s">
        <v>222</v>
      </c>
      <c r="AQ30" s="639"/>
      <c r="AR30" s="639"/>
      <c r="AS30" s="639"/>
      <c r="AT30" s="639"/>
      <c r="AU30" s="639"/>
      <c r="AV30" s="639"/>
      <c r="AW30" s="639"/>
      <c r="AX30" s="639"/>
      <c r="AY30" s="639"/>
      <c r="AZ30" s="639"/>
      <c r="BA30" s="639"/>
      <c r="BB30" s="639"/>
      <c r="BC30" s="639"/>
      <c r="BD30" s="639"/>
      <c r="BE30" s="639"/>
      <c r="BF30" s="640"/>
      <c r="BG30" s="638" t="s">
        <v>305</v>
      </c>
      <c r="BH30" s="692"/>
      <c r="BI30" s="692"/>
      <c r="BJ30" s="692"/>
      <c r="BK30" s="692"/>
      <c r="BL30" s="692"/>
      <c r="BM30" s="692"/>
      <c r="BN30" s="692"/>
      <c r="BO30" s="692"/>
      <c r="BP30" s="692"/>
      <c r="BQ30" s="693"/>
      <c r="BR30" s="638" t="s">
        <v>306</v>
      </c>
      <c r="BS30" s="692"/>
      <c r="BT30" s="692"/>
      <c r="BU30" s="692"/>
      <c r="BV30" s="692"/>
      <c r="BW30" s="692"/>
      <c r="BX30" s="692"/>
      <c r="BY30" s="692"/>
      <c r="BZ30" s="692"/>
      <c r="CA30" s="692"/>
      <c r="CB30" s="693"/>
      <c r="CD30" s="696"/>
      <c r="CE30" s="697"/>
      <c r="CF30" s="653" t="s">
        <v>307</v>
      </c>
      <c r="CG30" s="654"/>
      <c r="CH30" s="654"/>
      <c r="CI30" s="654"/>
      <c r="CJ30" s="654"/>
      <c r="CK30" s="654"/>
      <c r="CL30" s="654"/>
      <c r="CM30" s="654"/>
      <c r="CN30" s="654"/>
      <c r="CO30" s="654"/>
      <c r="CP30" s="654"/>
      <c r="CQ30" s="655"/>
      <c r="CR30" s="656">
        <v>665863</v>
      </c>
      <c r="CS30" s="657"/>
      <c r="CT30" s="657"/>
      <c r="CU30" s="657"/>
      <c r="CV30" s="657"/>
      <c r="CW30" s="657"/>
      <c r="CX30" s="657"/>
      <c r="CY30" s="658"/>
      <c r="CZ30" s="661">
        <v>11.6</v>
      </c>
      <c r="DA30" s="683"/>
      <c r="DB30" s="683"/>
      <c r="DC30" s="691"/>
      <c r="DD30" s="665">
        <v>664665</v>
      </c>
      <c r="DE30" s="657"/>
      <c r="DF30" s="657"/>
      <c r="DG30" s="657"/>
      <c r="DH30" s="657"/>
      <c r="DI30" s="657"/>
      <c r="DJ30" s="657"/>
      <c r="DK30" s="658"/>
      <c r="DL30" s="665">
        <v>664665</v>
      </c>
      <c r="DM30" s="657"/>
      <c r="DN30" s="657"/>
      <c r="DO30" s="657"/>
      <c r="DP30" s="657"/>
      <c r="DQ30" s="657"/>
      <c r="DR30" s="657"/>
      <c r="DS30" s="657"/>
      <c r="DT30" s="657"/>
      <c r="DU30" s="657"/>
      <c r="DV30" s="658"/>
      <c r="DW30" s="661">
        <v>17.600000000000001</v>
      </c>
      <c r="DX30" s="683"/>
      <c r="DY30" s="683"/>
      <c r="DZ30" s="683"/>
      <c r="EA30" s="683"/>
      <c r="EB30" s="683"/>
      <c r="EC30" s="684"/>
    </row>
    <row r="31" spans="2:133" ht="11.25" customHeight="1" x14ac:dyDescent="0.2">
      <c r="B31" s="653" t="s">
        <v>308</v>
      </c>
      <c r="C31" s="654"/>
      <c r="D31" s="654"/>
      <c r="E31" s="654"/>
      <c r="F31" s="654"/>
      <c r="G31" s="654"/>
      <c r="H31" s="654"/>
      <c r="I31" s="654"/>
      <c r="J31" s="654"/>
      <c r="K31" s="654"/>
      <c r="L31" s="654"/>
      <c r="M31" s="654"/>
      <c r="N31" s="654"/>
      <c r="O31" s="654"/>
      <c r="P31" s="654"/>
      <c r="Q31" s="655"/>
      <c r="R31" s="656">
        <v>4628</v>
      </c>
      <c r="S31" s="657"/>
      <c r="T31" s="657"/>
      <c r="U31" s="657"/>
      <c r="V31" s="657"/>
      <c r="W31" s="657"/>
      <c r="X31" s="657"/>
      <c r="Y31" s="658"/>
      <c r="Z31" s="659">
        <v>0.1</v>
      </c>
      <c r="AA31" s="659"/>
      <c r="AB31" s="659"/>
      <c r="AC31" s="659"/>
      <c r="AD31" s="660" t="s">
        <v>131</v>
      </c>
      <c r="AE31" s="660"/>
      <c r="AF31" s="660"/>
      <c r="AG31" s="660"/>
      <c r="AH31" s="660"/>
      <c r="AI31" s="660"/>
      <c r="AJ31" s="660"/>
      <c r="AK31" s="660"/>
      <c r="AL31" s="661" t="s">
        <v>131</v>
      </c>
      <c r="AM31" s="662"/>
      <c r="AN31" s="662"/>
      <c r="AO31" s="663"/>
      <c r="AP31" s="704" t="s">
        <v>309</v>
      </c>
      <c r="AQ31" s="705"/>
      <c r="AR31" s="705"/>
      <c r="AS31" s="705"/>
      <c r="AT31" s="710" t="s">
        <v>310</v>
      </c>
      <c r="AU31" s="356"/>
      <c r="AV31" s="356"/>
      <c r="AW31" s="356"/>
      <c r="AX31" s="642" t="s">
        <v>187</v>
      </c>
      <c r="AY31" s="643"/>
      <c r="AZ31" s="643"/>
      <c r="BA31" s="643"/>
      <c r="BB31" s="643"/>
      <c r="BC31" s="643"/>
      <c r="BD31" s="643"/>
      <c r="BE31" s="643"/>
      <c r="BF31" s="644"/>
      <c r="BG31" s="703">
        <v>99.7</v>
      </c>
      <c r="BH31" s="700"/>
      <c r="BI31" s="700"/>
      <c r="BJ31" s="700"/>
      <c r="BK31" s="700"/>
      <c r="BL31" s="700"/>
      <c r="BM31" s="651">
        <v>99.1</v>
      </c>
      <c r="BN31" s="700"/>
      <c r="BO31" s="700"/>
      <c r="BP31" s="700"/>
      <c r="BQ31" s="701"/>
      <c r="BR31" s="703">
        <v>99.7</v>
      </c>
      <c r="BS31" s="700"/>
      <c r="BT31" s="700"/>
      <c r="BU31" s="700"/>
      <c r="BV31" s="700"/>
      <c r="BW31" s="700"/>
      <c r="BX31" s="651">
        <v>99.1</v>
      </c>
      <c r="BY31" s="700"/>
      <c r="BZ31" s="700"/>
      <c r="CA31" s="700"/>
      <c r="CB31" s="701"/>
      <c r="CD31" s="696"/>
      <c r="CE31" s="697"/>
      <c r="CF31" s="653" t="s">
        <v>311</v>
      </c>
      <c r="CG31" s="654"/>
      <c r="CH31" s="654"/>
      <c r="CI31" s="654"/>
      <c r="CJ31" s="654"/>
      <c r="CK31" s="654"/>
      <c r="CL31" s="654"/>
      <c r="CM31" s="654"/>
      <c r="CN31" s="654"/>
      <c r="CO31" s="654"/>
      <c r="CP31" s="654"/>
      <c r="CQ31" s="655"/>
      <c r="CR31" s="656">
        <v>17871</v>
      </c>
      <c r="CS31" s="689"/>
      <c r="CT31" s="689"/>
      <c r="CU31" s="689"/>
      <c r="CV31" s="689"/>
      <c r="CW31" s="689"/>
      <c r="CX31" s="689"/>
      <c r="CY31" s="690"/>
      <c r="CZ31" s="661">
        <v>0.3</v>
      </c>
      <c r="DA31" s="683"/>
      <c r="DB31" s="683"/>
      <c r="DC31" s="691"/>
      <c r="DD31" s="665">
        <v>17856</v>
      </c>
      <c r="DE31" s="689"/>
      <c r="DF31" s="689"/>
      <c r="DG31" s="689"/>
      <c r="DH31" s="689"/>
      <c r="DI31" s="689"/>
      <c r="DJ31" s="689"/>
      <c r="DK31" s="690"/>
      <c r="DL31" s="665">
        <v>17856</v>
      </c>
      <c r="DM31" s="689"/>
      <c r="DN31" s="689"/>
      <c r="DO31" s="689"/>
      <c r="DP31" s="689"/>
      <c r="DQ31" s="689"/>
      <c r="DR31" s="689"/>
      <c r="DS31" s="689"/>
      <c r="DT31" s="689"/>
      <c r="DU31" s="689"/>
      <c r="DV31" s="690"/>
      <c r="DW31" s="661">
        <v>0.5</v>
      </c>
      <c r="DX31" s="683"/>
      <c r="DY31" s="683"/>
      <c r="DZ31" s="683"/>
      <c r="EA31" s="683"/>
      <c r="EB31" s="683"/>
      <c r="EC31" s="684"/>
    </row>
    <row r="32" spans="2:133" ht="11.25" customHeight="1" x14ac:dyDescent="0.2">
      <c r="B32" s="653" t="s">
        <v>312</v>
      </c>
      <c r="C32" s="654"/>
      <c r="D32" s="654"/>
      <c r="E32" s="654"/>
      <c r="F32" s="654"/>
      <c r="G32" s="654"/>
      <c r="H32" s="654"/>
      <c r="I32" s="654"/>
      <c r="J32" s="654"/>
      <c r="K32" s="654"/>
      <c r="L32" s="654"/>
      <c r="M32" s="654"/>
      <c r="N32" s="654"/>
      <c r="O32" s="654"/>
      <c r="P32" s="654"/>
      <c r="Q32" s="655"/>
      <c r="R32" s="656">
        <v>806377</v>
      </c>
      <c r="S32" s="657"/>
      <c r="T32" s="657"/>
      <c r="U32" s="657"/>
      <c r="V32" s="657"/>
      <c r="W32" s="657"/>
      <c r="X32" s="657"/>
      <c r="Y32" s="658"/>
      <c r="Z32" s="659">
        <v>13.8</v>
      </c>
      <c r="AA32" s="659"/>
      <c r="AB32" s="659"/>
      <c r="AC32" s="659"/>
      <c r="AD32" s="660" t="s">
        <v>131</v>
      </c>
      <c r="AE32" s="660"/>
      <c r="AF32" s="660"/>
      <c r="AG32" s="660"/>
      <c r="AH32" s="660"/>
      <c r="AI32" s="660"/>
      <c r="AJ32" s="660"/>
      <c r="AK32" s="660"/>
      <c r="AL32" s="661" t="s">
        <v>131</v>
      </c>
      <c r="AM32" s="662"/>
      <c r="AN32" s="662"/>
      <c r="AO32" s="663"/>
      <c r="AP32" s="706"/>
      <c r="AQ32" s="707"/>
      <c r="AR32" s="707"/>
      <c r="AS32" s="707"/>
      <c r="AT32" s="711"/>
      <c r="AU32" s="211" t="s">
        <v>313</v>
      </c>
      <c r="AX32" s="653" t="s">
        <v>314</v>
      </c>
      <c r="AY32" s="654"/>
      <c r="AZ32" s="654"/>
      <c r="BA32" s="654"/>
      <c r="BB32" s="654"/>
      <c r="BC32" s="654"/>
      <c r="BD32" s="654"/>
      <c r="BE32" s="654"/>
      <c r="BF32" s="655"/>
      <c r="BG32" s="713">
        <v>99.8</v>
      </c>
      <c r="BH32" s="689"/>
      <c r="BI32" s="689"/>
      <c r="BJ32" s="689"/>
      <c r="BK32" s="689"/>
      <c r="BL32" s="689"/>
      <c r="BM32" s="662">
        <v>99.2</v>
      </c>
      <c r="BN32" s="689"/>
      <c r="BO32" s="689"/>
      <c r="BP32" s="689"/>
      <c r="BQ32" s="702"/>
      <c r="BR32" s="713">
        <v>99.8</v>
      </c>
      <c r="BS32" s="689"/>
      <c r="BT32" s="689"/>
      <c r="BU32" s="689"/>
      <c r="BV32" s="689"/>
      <c r="BW32" s="689"/>
      <c r="BX32" s="662">
        <v>99.2</v>
      </c>
      <c r="BY32" s="689"/>
      <c r="BZ32" s="689"/>
      <c r="CA32" s="689"/>
      <c r="CB32" s="702"/>
      <c r="CD32" s="698"/>
      <c r="CE32" s="699"/>
      <c r="CF32" s="653" t="s">
        <v>315</v>
      </c>
      <c r="CG32" s="654"/>
      <c r="CH32" s="654"/>
      <c r="CI32" s="654"/>
      <c r="CJ32" s="654"/>
      <c r="CK32" s="654"/>
      <c r="CL32" s="654"/>
      <c r="CM32" s="654"/>
      <c r="CN32" s="654"/>
      <c r="CO32" s="654"/>
      <c r="CP32" s="654"/>
      <c r="CQ32" s="655"/>
      <c r="CR32" s="656" t="s">
        <v>131</v>
      </c>
      <c r="CS32" s="657"/>
      <c r="CT32" s="657"/>
      <c r="CU32" s="657"/>
      <c r="CV32" s="657"/>
      <c r="CW32" s="657"/>
      <c r="CX32" s="657"/>
      <c r="CY32" s="658"/>
      <c r="CZ32" s="661" t="s">
        <v>131</v>
      </c>
      <c r="DA32" s="683"/>
      <c r="DB32" s="683"/>
      <c r="DC32" s="691"/>
      <c r="DD32" s="665" t="s">
        <v>131</v>
      </c>
      <c r="DE32" s="657"/>
      <c r="DF32" s="657"/>
      <c r="DG32" s="657"/>
      <c r="DH32" s="657"/>
      <c r="DI32" s="657"/>
      <c r="DJ32" s="657"/>
      <c r="DK32" s="658"/>
      <c r="DL32" s="665" t="s">
        <v>131</v>
      </c>
      <c r="DM32" s="657"/>
      <c r="DN32" s="657"/>
      <c r="DO32" s="657"/>
      <c r="DP32" s="657"/>
      <c r="DQ32" s="657"/>
      <c r="DR32" s="657"/>
      <c r="DS32" s="657"/>
      <c r="DT32" s="657"/>
      <c r="DU32" s="657"/>
      <c r="DV32" s="658"/>
      <c r="DW32" s="661" t="s">
        <v>131</v>
      </c>
      <c r="DX32" s="683"/>
      <c r="DY32" s="683"/>
      <c r="DZ32" s="683"/>
      <c r="EA32" s="683"/>
      <c r="EB32" s="683"/>
      <c r="EC32" s="684"/>
    </row>
    <row r="33" spans="2:133" ht="11.25" customHeight="1" x14ac:dyDescent="0.2">
      <c r="B33" s="685" t="s">
        <v>316</v>
      </c>
      <c r="C33" s="686"/>
      <c r="D33" s="686"/>
      <c r="E33" s="686"/>
      <c r="F33" s="686"/>
      <c r="G33" s="686"/>
      <c r="H33" s="686"/>
      <c r="I33" s="686"/>
      <c r="J33" s="686"/>
      <c r="K33" s="686"/>
      <c r="L33" s="686"/>
      <c r="M33" s="686"/>
      <c r="N33" s="686"/>
      <c r="O33" s="686"/>
      <c r="P33" s="686"/>
      <c r="Q33" s="687"/>
      <c r="R33" s="656" t="s">
        <v>131</v>
      </c>
      <c r="S33" s="657"/>
      <c r="T33" s="657"/>
      <c r="U33" s="657"/>
      <c r="V33" s="657"/>
      <c r="W33" s="657"/>
      <c r="X33" s="657"/>
      <c r="Y33" s="658"/>
      <c r="Z33" s="659" t="s">
        <v>131</v>
      </c>
      <c r="AA33" s="659"/>
      <c r="AB33" s="659"/>
      <c r="AC33" s="659"/>
      <c r="AD33" s="660" t="s">
        <v>131</v>
      </c>
      <c r="AE33" s="660"/>
      <c r="AF33" s="660"/>
      <c r="AG33" s="660"/>
      <c r="AH33" s="660"/>
      <c r="AI33" s="660"/>
      <c r="AJ33" s="660"/>
      <c r="AK33" s="660"/>
      <c r="AL33" s="661" t="s">
        <v>131</v>
      </c>
      <c r="AM33" s="662"/>
      <c r="AN33" s="662"/>
      <c r="AO33" s="663"/>
      <c r="AP33" s="708"/>
      <c r="AQ33" s="709"/>
      <c r="AR33" s="709"/>
      <c r="AS33" s="709"/>
      <c r="AT33" s="712"/>
      <c r="AU33" s="355"/>
      <c r="AV33" s="355"/>
      <c r="AW33" s="355"/>
      <c r="AX33" s="674" t="s">
        <v>317</v>
      </c>
      <c r="AY33" s="675"/>
      <c r="AZ33" s="675"/>
      <c r="BA33" s="675"/>
      <c r="BB33" s="675"/>
      <c r="BC33" s="675"/>
      <c r="BD33" s="675"/>
      <c r="BE33" s="675"/>
      <c r="BF33" s="676"/>
      <c r="BG33" s="714">
        <v>99.7</v>
      </c>
      <c r="BH33" s="715"/>
      <c r="BI33" s="715"/>
      <c r="BJ33" s="715"/>
      <c r="BK33" s="715"/>
      <c r="BL33" s="715"/>
      <c r="BM33" s="716">
        <v>98.9</v>
      </c>
      <c r="BN33" s="715"/>
      <c r="BO33" s="715"/>
      <c r="BP33" s="715"/>
      <c r="BQ33" s="717"/>
      <c r="BR33" s="714">
        <v>99.6</v>
      </c>
      <c r="BS33" s="715"/>
      <c r="BT33" s="715"/>
      <c r="BU33" s="715"/>
      <c r="BV33" s="715"/>
      <c r="BW33" s="715"/>
      <c r="BX33" s="716">
        <v>98.8</v>
      </c>
      <c r="BY33" s="715"/>
      <c r="BZ33" s="715"/>
      <c r="CA33" s="715"/>
      <c r="CB33" s="717"/>
      <c r="CD33" s="653" t="s">
        <v>318</v>
      </c>
      <c r="CE33" s="654"/>
      <c r="CF33" s="654"/>
      <c r="CG33" s="654"/>
      <c r="CH33" s="654"/>
      <c r="CI33" s="654"/>
      <c r="CJ33" s="654"/>
      <c r="CK33" s="654"/>
      <c r="CL33" s="654"/>
      <c r="CM33" s="654"/>
      <c r="CN33" s="654"/>
      <c r="CO33" s="654"/>
      <c r="CP33" s="654"/>
      <c r="CQ33" s="655"/>
      <c r="CR33" s="656">
        <v>3077018</v>
      </c>
      <c r="CS33" s="689"/>
      <c r="CT33" s="689"/>
      <c r="CU33" s="689"/>
      <c r="CV33" s="689"/>
      <c r="CW33" s="689"/>
      <c r="CX33" s="689"/>
      <c r="CY33" s="690"/>
      <c r="CZ33" s="661">
        <v>53.8</v>
      </c>
      <c r="DA33" s="683"/>
      <c r="DB33" s="683"/>
      <c r="DC33" s="691"/>
      <c r="DD33" s="665">
        <v>2453593</v>
      </c>
      <c r="DE33" s="689"/>
      <c r="DF33" s="689"/>
      <c r="DG33" s="689"/>
      <c r="DH33" s="689"/>
      <c r="DI33" s="689"/>
      <c r="DJ33" s="689"/>
      <c r="DK33" s="690"/>
      <c r="DL33" s="665">
        <v>1675112</v>
      </c>
      <c r="DM33" s="689"/>
      <c r="DN33" s="689"/>
      <c r="DO33" s="689"/>
      <c r="DP33" s="689"/>
      <c r="DQ33" s="689"/>
      <c r="DR33" s="689"/>
      <c r="DS33" s="689"/>
      <c r="DT33" s="689"/>
      <c r="DU33" s="689"/>
      <c r="DV33" s="690"/>
      <c r="DW33" s="661">
        <v>44.2</v>
      </c>
      <c r="DX33" s="683"/>
      <c r="DY33" s="683"/>
      <c r="DZ33" s="683"/>
      <c r="EA33" s="683"/>
      <c r="EB33" s="683"/>
      <c r="EC33" s="684"/>
    </row>
    <row r="34" spans="2:133" ht="11.25" customHeight="1" x14ac:dyDescent="0.2">
      <c r="B34" s="653" t="s">
        <v>319</v>
      </c>
      <c r="C34" s="654"/>
      <c r="D34" s="654"/>
      <c r="E34" s="654"/>
      <c r="F34" s="654"/>
      <c r="G34" s="654"/>
      <c r="H34" s="654"/>
      <c r="I34" s="654"/>
      <c r="J34" s="654"/>
      <c r="K34" s="654"/>
      <c r="L34" s="654"/>
      <c r="M34" s="654"/>
      <c r="N34" s="654"/>
      <c r="O34" s="654"/>
      <c r="P34" s="654"/>
      <c r="Q34" s="655"/>
      <c r="R34" s="656">
        <v>340694</v>
      </c>
      <c r="S34" s="657"/>
      <c r="T34" s="657"/>
      <c r="U34" s="657"/>
      <c r="V34" s="657"/>
      <c r="W34" s="657"/>
      <c r="X34" s="657"/>
      <c r="Y34" s="658"/>
      <c r="Z34" s="659">
        <v>5.8</v>
      </c>
      <c r="AA34" s="659"/>
      <c r="AB34" s="659"/>
      <c r="AC34" s="659"/>
      <c r="AD34" s="660" t="s">
        <v>131</v>
      </c>
      <c r="AE34" s="660"/>
      <c r="AF34" s="660"/>
      <c r="AG34" s="660"/>
      <c r="AH34" s="660"/>
      <c r="AI34" s="660"/>
      <c r="AJ34" s="660"/>
      <c r="AK34" s="660"/>
      <c r="AL34" s="661" t="s">
        <v>131</v>
      </c>
      <c r="AM34" s="662"/>
      <c r="AN34" s="662"/>
      <c r="AO34" s="663"/>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3" t="s">
        <v>320</v>
      </c>
      <c r="CE34" s="654"/>
      <c r="CF34" s="654"/>
      <c r="CG34" s="654"/>
      <c r="CH34" s="654"/>
      <c r="CI34" s="654"/>
      <c r="CJ34" s="654"/>
      <c r="CK34" s="654"/>
      <c r="CL34" s="654"/>
      <c r="CM34" s="654"/>
      <c r="CN34" s="654"/>
      <c r="CO34" s="654"/>
      <c r="CP34" s="654"/>
      <c r="CQ34" s="655"/>
      <c r="CR34" s="656">
        <v>661524</v>
      </c>
      <c r="CS34" s="657"/>
      <c r="CT34" s="657"/>
      <c r="CU34" s="657"/>
      <c r="CV34" s="657"/>
      <c r="CW34" s="657"/>
      <c r="CX34" s="657"/>
      <c r="CY34" s="658"/>
      <c r="CZ34" s="661">
        <v>11.6</v>
      </c>
      <c r="DA34" s="683"/>
      <c r="DB34" s="683"/>
      <c r="DC34" s="691"/>
      <c r="DD34" s="665">
        <v>527500</v>
      </c>
      <c r="DE34" s="657"/>
      <c r="DF34" s="657"/>
      <c r="DG34" s="657"/>
      <c r="DH34" s="657"/>
      <c r="DI34" s="657"/>
      <c r="DJ34" s="657"/>
      <c r="DK34" s="658"/>
      <c r="DL34" s="665">
        <v>369885</v>
      </c>
      <c r="DM34" s="657"/>
      <c r="DN34" s="657"/>
      <c r="DO34" s="657"/>
      <c r="DP34" s="657"/>
      <c r="DQ34" s="657"/>
      <c r="DR34" s="657"/>
      <c r="DS34" s="657"/>
      <c r="DT34" s="657"/>
      <c r="DU34" s="657"/>
      <c r="DV34" s="658"/>
      <c r="DW34" s="661">
        <v>9.8000000000000007</v>
      </c>
      <c r="DX34" s="683"/>
      <c r="DY34" s="683"/>
      <c r="DZ34" s="683"/>
      <c r="EA34" s="683"/>
      <c r="EB34" s="683"/>
      <c r="EC34" s="684"/>
    </row>
    <row r="35" spans="2:133" ht="11.25" customHeight="1" x14ac:dyDescent="0.2">
      <c r="B35" s="653" t="s">
        <v>321</v>
      </c>
      <c r="C35" s="654"/>
      <c r="D35" s="654"/>
      <c r="E35" s="654"/>
      <c r="F35" s="654"/>
      <c r="G35" s="654"/>
      <c r="H35" s="654"/>
      <c r="I35" s="654"/>
      <c r="J35" s="654"/>
      <c r="K35" s="654"/>
      <c r="L35" s="654"/>
      <c r="M35" s="654"/>
      <c r="N35" s="654"/>
      <c r="O35" s="654"/>
      <c r="P35" s="654"/>
      <c r="Q35" s="655"/>
      <c r="R35" s="656">
        <v>4501</v>
      </c>
      <c r="S35" s="657"/>
      <c r="T35" s="657"/>
      <c r="U35" s="657"/>
      <c r="V35" s="657"/>
      <c r="W35" s="657"/>
      <c r="X35" s="657"/>
      <c r="Y35" s="658"/>
      <c r="Z35" s="659">
        <v>0.1</v>
      </c>
      <c r="AA35" s="659"/>
      <c r="AB35" s="659"/>
      <c r="AC35" s="659"/>
      <c r="AD35" s="660">
        <v>2003</v>
      </c>
      <c r="AE35" s="660"/>
      <c r="AF35" s="660"/>
      <c r="AG35" s="660"/>
      <c r="AH35" s="660"/>
      <c r="AI35" s="660"/>
      <c r="AJ35" s="660"/>
      <c r="AK35" s="660"/>
      <c r="AL35" s="661">
        <v>0.1</v>
      </c>
      <c r="AM35" s="662"/>
      <c r="AN35" s="662"/>
      <c r="AO35" s="663"/>
      <c r="AP35" s="216"/>
      <c r="AQ35" s="638" t="s">
        <v>322</v>
      </c>
      <c r="AR35" s="639"/>
      <c r="AS35" s="639"/>
      <c r="AT35" s="639"/>
      <c r="AU35" s="639"/>
      <c r="AV35" s="639"/>
      <c r="AW35" s="639"/>
      <c r="AX35" s="639"/>
      <c r="AY35" s="639"/>
      <c r="AZ35" s="639"/>
      <c r="BA35" s="639"/>
      <c r="BB35" s="639"/>
      <c r="BC35" s="639"/>
      <c r="BD35" s="639"/>
      <c r="BE35" s="639"/>
      <c r="BF35" s="640"/>
      <c r="BG35" s="638" t="s">
        <v>323</v>
      </c>
      <c r="BH35" s="639"/>
      <c r="BI35" s="639"/>
      <c r="BJ35" s="639"/>
      <c r="BK35" s="639"/>
      <c r="BL35" s="639"/>
      <c r="BM35" s="639"/>
      <c r="BN35" s="639"/>
      <c r="BO35" s="639"/>
      <c r="BP35" s="639"/>
      <c r="BQ35" s="639"/>
      <c r="BR35" s="639"/>
      <c r="BS35" s="639"/>
      <c r="BT35" s="639"/>
      <c r="BU35" s="639"/>
      <c r="BV35" s="639"/>
      <c r="BW35" s="639"/>
      <c r="BX35" s="639"/>
      <c r="BY35" s="639"/>
      <c r="BZ35" s="639"/>
      <c r="CA35" s="639"/>
      <c r="CB35" s="640"/>
      <c r="CD35" s="653" t="s">
        <v>324</v>
      </c>
      <c r="CE35" s="654"/>
      <c r="CF35" s="654"/>
      <c r="CG35" s="654"/>
      <c r="CH35" s="654"/>
      <c r="CI35" s="654"/>
      <c r="CJ35" s="654"/>
      <c r="CK35" s="654"/>
      <c r="CL35" s="654"/>
      <c r="CM35" s="654"/>
      <c r="CN35" s="654"/>
      <c r="CO35" s="654"/>
      <c r="CP35" s="654"/>
      <c r="CQ35" s="655"/>
      <c r="CR35" s="656">
        <v>64689</v>
      </c>
      <c r="CS35" s="689"/>
      <c r="CT35" s="689"/>
      <c r="CU35" s="689"/>
      <c r="CV35" s="689"/>
      <c r="CW35" s="689"/>
      <c r="CX35" s="689"/>
      <c r="CY35" s="690"/>
      <c r="CZ35" s="661">
        <v>1.1000000000000001</v>
      </c>
      <c r="DA35" s="683"/>
      <c r="DB35" s="683"/>
      <c r="DC35" s="691"/>
      <c r="DD35" s="665">
        <v>54755</v>
      </c>
      <c r="DE35" s="689"/>
      <c r="DF35" s="689"/>
      <c r="DG35" s="689"/>
      <c r="DH35" s="689"/>
      <c r="DI35" s="689"/>
      <c r="DJ35" s="689"/>
      <c r="DK35" s="690"/>
      <c r="DL35" s="665">
        <v>54755</v>
      </c>
      <c r="DM35" s="689"/>
      <c r="DN35" s="689"/>
      <c r="DO35" s="689"/>
      <c r="DP35" s="689"/>
      <c r="DQ35" s="689"/>
      <c r="DR35" s="689"/>
      <c r="DS35" s="689"/>
      <c r="DT35" s="689"/>
      <c r="DU35" s="689"/>
      <c r="DV35" s="690"/>
      <c r="DW35" s="661">
        <v>1.4</v>
      </c>
      <c r="DX35" s="683"/>
      <c r="DY35" s="683"/>
      <c r="DZ35" s="683"/>
      <c r="EA35" s="683"/>
      <c r="EB35" s="683"/>
      <c r="EC35" s="684"/>
    </row>
    <row r="36" spans="2:133" ht="11.25" customHeight="1" x14ac:dyDescent="0.2">
      <c r="B36" s="653" t="s">
        <v>325</v>
      </c>
      <c r="C36" s="654"/>
      <c r="D36" s="654"/>
      <c r="E36" s="654"/>
      <c r="F36" s="654"/>
      <c r="G36" s="654"/>
      <c r="H36" s="654"/>
      <c r="I36" s="654"/>
      <c r="J36" s="654"/>
      <c r="K36" s="654"/>
      <c r="L36" s="654"/>
      <c r="M36" s="654"/>
      <c r="N36" s="654"/>
      <c r="O36" s="654"/>
      <c r="P36" s="654"/>
      <c r="Q36" s="655"/>
      <c r="R36" s="656">
        <v>100852</v>
      </c>
      <c r="S36" s="657"/>
      <c r="T36" s="657"/>
      <c r="U36" s="657"/>
      <c r="V36" s="657"/>
      <c r="W36" s="657"/>
      <c r="X36" s="657"/>
      <c r="Y36" s="658"/>
      <c r="Z36" s="659">
        <v>1.7</v>
      </c>
      <c r="AA36" s="659"/>
      <c r="AB36" s="659"/>
      <c r="AC36" s="659"/>
      <c r="AD36" s="660" t="s">
        <v>131</v>
      </c>
      <c r="AE36" s="660"/>
      <c r="AF36" s="660"/>
      <c r="AG36" s="660"/>
      <c r="AH36" s="660"/>
      <c r="AI36" s="660"/>
      <c r="AJ36" s="660"/>
      <c r="AK36" s="660"/>
      <c r="AL36" s="661" t="s">
        <v>131</v>
      </c>
      <c r="AM36" s="662"/>
      <c r="AN36" s="662"/>
      <c r="AO36" s="663"/>
      <c r="AP36" s="216"/>
      <c r="AQ36" s="718" t="s">
        <v>326</v>
      </c>
      <c r="AR36" s="719"/>
      <c r="AS36" s="719"/>
      <c r="AT36" s="719"/>
      <c r="AU36" s="719"/>
      <c r="AV36" s="719"/>
      <c r="AW36" s="719"/>
      <c r="AX36" s="719"/>
      <c r="AY36" s="720"/>
      <c r="AZ36" s="645">
        <v>1154186</v>
      </c>
      <c r="BA36" s="646"/>
      <c r="BB36" s="646"/>
      <c r="BC36" s="646"/>
      <c r="BD36" s="646"/>
      <c r="BE36" s="646"/>
      <c r="BF36" s="721"/>
      <c r="BG36" s="642" t="s">
        <v>327</v>
      </c>
      <c r="BH36" s="643"/>
      <c r="BI36" s="643"/>
      <c r="BJ36" s="643"/>
      <c r="BK36" s="643"/>
      <c r="BL36" s="643"/>
      <c r="BM36" s="643"/>
      <c r="BN36" s="643"/>
      <c r="BO36" s="643"/>
      <c r="BP36" s="643"/>
      <c r="BQ36" s="643"/>
      <c r="BR36" s="643"/>
      <c r="BS36" s="643"/>
      <c r="BT36" s="643"/>
      <c r="BU36" s="644"/>
      <c r="BV36" s="645">
        <v>15021</v>
      </c>
      <c r="BW36" s="646"/>
      <c r="BX36" s="646"/>
      <c r="BY36" s="646"/>
      <c r="BZ36" s="646"/>
      <c r="CA36" s="646"/>
      <c r="CB36" s="721"/>
      <c r="CD36" s="653" t="s">
        <v>328</v>
      </c>
      <c r="CE36" s="654"/>
      <c r="CF36" s="654"/>
      <c r="CG36" s="654"/>
      <c r="CH36" s="654"/>
      <c r="CI36" s="654"/>
      <c r="CJ36" s="654"/>
      <c r="CK36" s="654"/>
      <c r="CL36" s="654"/>
      <c r="CM36" s="654"/>
      <c r="CN36" s="654"/>
      <c r="CO36" s="654"/>
      <c r="CP36" s="654"/>
      <c r="CQ36" s="655"/>
      <c r="CR36" s="656">
        <v>1296799</v>
      </c>
      <c r="CS36" s="657"/>
      <c r="CT36" s="657"/>
      <c r="CU36" s="657"/>
      <c r="CV36" s="657"/>
      <c r="CW36" s="657"/>
      <c r="CX36" s="657"/>
      <c r="CY36" s="658"/>
      <c r="CZ36" s="661">
        <v>22.7</v>
      </c>
      <c r="DA36" s="683"/>
      <c r="DB36" s="683"/>
      <c r="DC36" s="691"/>
      <c r="DD36" s="665">
        <v>1047686</v>
      </c>
      <c r="DE36" s="657"/>
      <c r="DF36" s="657"/>
      <c r="DG36" s="657"/>
      <c r="DH36" s="657"/>
      <c r="DI36" s="657"/>
      <c r="DJ36" s="657"/>
      <c r="DK36" s="658"/>
      <c r="DL36" s="665">
        <v>841060</v>
      </c>
      <c r="DM36" s="657"/>
      <c r="DN36" s="657"/>
      <c r="DO36" s="657"/>
      <c r="DP36" s="657"/>
      <c r="DQ36" s="657"/>
      <c r="DR36" s="657"/>
      <c r="DS36" s="657"/>
      <c r="DT36" s="657"/>
      <c r="DU36" s="657"/>
      <c r="DV36" s="658"/>
      <c r="DW36" s="661">
        <v>22.2</v>
      </c>
      <c r="DX36" s="683"/>
      <c r="DY36" s="683"/>
      <c r="DZ36" s="683"/>
      <c r="EA36" s="683"/>
      <c r="EB36" s="683"/>
      <c r="EC36" s="684"/>
    </row>
    <row r="37" spans="2:133" ht="11.25" customHeight="1" x14ac:dyDescent="0.2">
      <c r="B37" s="653" t="s">
        <v>329</v>
      </c>
      <c r="C37" s="654"/>
      <c r="D37" s="654"/>
      <c r="E37" s="654"/>
      <c r="F37" s="654"/>
      <c r="G37" s="654"/>
      <c r="H37" s="654"/>
      <c r="I37" s="654"/>
      <c r="J37" s="654"/>
      <c r="K37" s="654"/>
      <c r="L37" s="654"/>
      <c r="M37" s="654"/>
      <c r="N37" s="654"/>
      <c r="O37" s="654"/>
      <c r="P37" s="654"/>
      <c r="Q37" s="655"/>
      <c r="R37" s="656">
        <v>93332</v>
      </c>
      <c r="S37" s="657"/>
      <c r="T37" s="657"/>
      <c r="U37" s="657"/>
      <c r="V37" s="657"/>
      <c r="W37" s="657"/>
      <c r="X37" s="657"/>
      <c r="Y37" s="658"/>
      <c r="Z37" s="659">
        <v>1.6</v>
      </c>
      <c r="AA37" s="659"/>
      <c r="AB37" s="659"/>
      <c r="AC37" s="659"/>
      <c r="AD37" s="660" t="s">
        <v>131</v>
      </c>
      <c r="AE37" s="660"/>
      <c r="AF37" s="660"/>
      <c r="AG37" s="660"/>
      <c r="AH37" s="660"/>
      <c r="AI37" s="660"/>
      <c r="AJ37" s="660"/>
      <c r="AK37" s="660"/>
      <c r="AL37" s="661" t="s">
        <v>131</v>
      </c>
      <c r="AM37" s="662"/>
      <c r="AN37" s="662"/>
      <c r="AO37" s="663"/>
      <c r="AQ37" s="722" t="s">
        <v>330</v>
      </c>
      <c r="AR37" s="723"/>
      <c r="AS37" s="723"/>
      <c r="AT37" s="723"/>
      <c r="AU37" s="723"/>
      <c r="AV37" s="723"/>
      <c r="AW37" s="723"/>
      <c r="AX37" s="723"/>
      <c r="AY37" s="724"/>
      <c r="AZ37" s="656">
        <v>543063</v>
      </c>
      <c r="BA37" s="657"/>
      <c r="BB37" s="657"/>
      <c r="BC37" s="657"/>
      <c r="BD37" s="689"/>
      <c r="BE37" s="689"/>
      <c r="BF37" s="702"/>
      <c r="BG37" s="653" t="s">
        <v>331</v>
      </c>
      <c r="BH37" s="654"/>
      <c r="BI37" s="654"/>
      <c r="BJ37" s="654"/>
      <c r="BK37" s="654"/>
      <c r="BL37" s="654"/>
      <c r="BM37" s="654"/>
      <c r="BN37" s="654"/>
      <c r="BO37" s="654"/>
      <c r="BP37" s="654"/>
      <c r="BQ37" s="654"/>
      <c r="BR37" s="654"/>
      <c r="BS37" s="654"/>
      <c r="BT37" s="654"/>
      <c r="BU37" s="655"/>
      <c r="BV37" s="656">
        <v>7339</v>
      </c>
      <c r="BW37" s="657"/>
      <c r="BX37" s="657"/>
      <c r="BY37" s="657"/>
      <c r="BZ37" s="657"/>
      <c r="CA37" s="657"/>
      <c r="CB37" s="666"/>
      <c r="CD37" s="653" t="s">
        <v>332</v>
      </c>
      <c r="CE37" s="654"/>
      <c r="CF37" s="654"/>
      <c r="CG37" s="654"/>
      <c r="CH37" s="654"/>
      <c r="CI37" s="654"/>
      <c r="CJ37" s="654"/>
      <c r="CK37" s="654"/>
      <c r="CL37" s="654"/>
      <c r="CM37" s="654"/>
      <c r="CN37" s="654"/>
      <c r="CO37" s="654"/>
      <c r="CP37" s="654"/>
      <c r="CQ37" s="655"/>
      <c r="CR37" s="656">
        <v>388175</v>
      </c>
      <c r="CS37" s="689"/>
      <c r="CT37" s="689"/>
      <c r="CU37" s="689"/>
      <c r="CV37" s="689"/>
      <c r="CW37" s="689"/>
      <c r="CX37" s="689"/>
      <c r="CY37" s="690"/>
      <c r="CZ37" s="661">
        <v>6.8</v>
      </c>
      <c r="DA37" s="683"/>
      <c r="DB37" s="683"/>
      <c r="DC37" s="691"/>
      <c r="DD37" s="665">
        <v>386998</v>
      </c>
      <c r="DE37" s="689"/>
      <c r="DF37" s="689"/>
      <c r="DG37" s="689"/>
      <c r="DH37" s="689"/>
      <c r="DI37" s="689"/>
      <c r="DJ37" s="689"/>
      <c r="DK37" s="690"/>
      <c r="DL37" s="665">
        <v>376453</v>
      </c>
      <c r="DM37" s="689"/>
      <c r="DN37" s="689"/>
      <c r="DO37" s="689"/>
      <c r="DP37" s="689"/>
      <c r="DQ37" s="689"/>
      <c r="DR37" s="689"/>
      <c r="DS37" s="689"/>
      <c r="DT37" s="689"/>
      <c r="DU37" s="689"/>
      <c r="DV37" s="690"/>
      <c r="DW37" s="661">
        <v>9.9</v>
      </c>
      <c r="DX37" s="683"/>
      <c r="DY37" s="683"/>
      <c r="DZ37" s="683"/>
      <c r="EA37" s="683"/>
      <c r="EB37" s="683"/>
      <c r="EC37" s="684"/>
    </row>
    <row r="38" spans="2:133" ht="11.25" customHeight="1" x14ac:dyDescent="0.2">
      <c r="B38" s="653" t="s">
        <v>333</v>
      </c>
      <c r="C38" s="654"/>
      <c r="D38" s="654"/>
      <c r="E38" s="654"/>
      <c r="F38" s="654"/>
      <c r="G38" s="654"/>
      <c r="H38" s="654"/>
      <c r="I38" s="654"/>
      <c r="J38" s="654"/>
      <c r="K38" s="654"/>
      <c r="L38" s="654"/>
      <c r="M38" s="654"/>
      <c r="N38" s="654"/>
      <c r="O38" s="654"/>
      <c r="P38" s="654"/>
      <c r="Q38" s="655"/>
      <c r="R38" s="656">
        <v>50902</v>
      </c>
      <c r="S38" s="657"/>
      <c r="T38" s="657"/>
      <c r="U38" s="657"/>
      <c r="V38" s="657"/>
      <c r="W38" s="657"/>
      <c r="X38" s="657"/>
      <c r="Y38" s="658"/>
      <c r="Z38" s="659">
        <v>0.9</v>
      </c>
      <c r="AA38" s="659"/>
      <c r="AB38" s="659"/>
      <c r="AC38" s="659"/>
      <c r="AD38" s="660" t="s">
        <v>131</v>
      </c>
      <c r="AE38" s="660"/>
      <c r="AF38" s="660"/>
      <c r="AG38" s="660"/>
      <c r="AH38" s="660"/>
      <c r="AI38" s="660"/>
      <c r="AJ38" s="660"/>
      <c r="AK38" s="660"/>
      <c r="AL38" s="661" t="s">
        <v>131</v>
      </c>
      <c r="AM38" s="662"/>
      <c r="AN38" s="662"/>
      <c r="AO38" s="663"/>
      <c r="AQ38" s="722" t="s">
        <v>334</v>
      </c>
      <c r="AR38" s="723"/>
      <c r="AS38" s="723"/>
      <c r="AT38" s="723"/>
      <c r="AU38" s="723"/>
      <c r="AV38" s="723"/>
      <c r="AW38" s="723"/>
      <c r="AX38" s="723"/>
      <c r="AY38" s="724"/>
      <c r="AZ38" s="656">
        <v>108527</v>
      </c>
      <c r="BA38" s="657"/>
      <c r="BB38" s="657"/>
      <c r="BC38" s="657"/>
      <c r="BD38" s="689"/>
      <c r="BE38" s="689"/>
      <c r="BF38" s="702"/>
      <c r="BG38" s="653" t="s">
        <v>335</v>
      </c>
      <c r="BH38" s="654"/>
      <c r="BI38" s="654"/>
      <c r="BJ38" s="654"/>
      <c r="BK38" s="654"/>
      <c r="BL38" s="654"/>
      <c r="BM38" s="654"/>
      <c r="BN38" s="654"/>
      <c r="BO38" s="654"/>
      <c r="BP38" s="654"/>
      <c r="BQ38" s="654"/>
      <c r="BR38" s="654"/>
      <c r="BS38" s="654"/>
      <c r="BT38" s="654"/>
      <c r="BU38" s="655"/>
      <c r="BV38" s="656">
        <v>1216</v>
      </c>
      <c r="BW38" s="657"/>
      <c r="BX38" s="657"/>
      <c r="BY38" s="657"/>
      <c r="BZ38" s="657"/>
      <c r="CA38" s="657"/>
      <c r="CB38" s="666"/>
      <c r="CD38" s="653" t="s">
        <v>336</v>
      </c>
      <c r="CE38" s="654"/>
      <c r="CF38" s="654"/>
      <c r="CG38" s="654"/>
      <c r="CH38" s="654"/>
      <c r="CI38" s="654"/>
      <c r="CJ38" s="654"/>
      <c r="CK38" s="654"/>
      <c r="CL38" s="654"/>
      <c r="CM38" s="654"/>
      <c r="CN38" s="654"/>
      <c r="CO38" s="654"/>
      <c r="CP38" s="654"/>
      <c r="CQ38" s="655"/>
      <c r="CR38" s="656">
        <v>502596</v>
      </c>
      <c r="CS38" s="657"/>
      <c r="CT38" s="657"/>
      <c r="CU38" s="657"/>
      <c r="CV38" s="657"/>
      <c r="CW38" s="657"/>
      <c r="CX38" s="657"/>
      <c r="CY38" s="658"/>
      <c r="CZ38" s="661">
        <v>8.8000000000000007</v>
      </c>
      <c r="DA38" s="683"/>
      <c r="DB38" s="683"/>
      <c r="DC38" s="691"/>
      <c r="DD38" s="665">
        <v>418678</v>
      </c>
      <c r="DE38" s="657"/>
      <c r="DF38" s="657"/>
      <c r="DG38" s="657"/>
      <c r="DH38" s="657"/>
      <c r="DI38" s="657"/>
      <c r="DJ38" s="657"/>
      <c r="DK38" s="658"/>
      <c r="DL38" s="665">
        <v>409412</v>
      </c>
      <c r="DM38" s="657"/>
      <c r="DN38" s="657"/>
      <c r="DO38" s="657"/>
      <c r="DP38" s="657"/>
      <c r="DQ38" s="657"/>
      <c r="DR38" s="657"/>
      <c r="DS38" s="657"/>
      <c r="DT38" s="657"/>
      <c r="DU38" s="657"/>
      <c r="DV38" s="658"/>
      <c r="DW38" s="661">
        <v>10.8</v>
      </c>
      <c r="DX38" s="683"/>
      <c r="DY38" s="683"/>
      <c r="DZ38" s="683"/>
      <c r="EA38" s="683"/>
      <c r="EB38" s="683"/>
      <c r="EC38" s="684"/>
    </row>
    <row r="39" spans="2:133" ht="11.25" customHeight="1" x14ac:dyDescent="0.2">
      <c r="B39" s="653" t="s">
        <v>337</v>
      </c>
      <c r="C39" s="654"/>
      <c r="D39" s="654"/>
      <c r="E39" s="654"/>
      <c r="F39" s="654"/>
      <c r="G39" s="654"/>
      <c r="H39" s="654"/>
      <c r="I39" s="654"/>
      <c r="J39" s="654"/>
      <c r="K39" s="654"/>
      <c r="L39" s="654"/>
      <c r="M39" s="654"/>
      <c r="N39" s="654"/>
      <c r="O39" s="654"/>
      <c r="P39" s="654"/>
      <c r="Q39" s="655"/>
      <c r="R39" s="656">
        <v>59202</v>
      </c>
      <c r="S39" s="657"/>
      <c r="T39" s="657"/>
      <c r="U39" s="657"/>
      <c r="V39" s="657"/>
      <c r="W39" s="657"/>
      <c r="X39" s="657"/>
      <c r="Y39" s="658"/>
      <c r="Z39" s="659">
        <v>1</v>
      </c>
      <c r="AA39" s="659"/>
      <c r="AB39" s="659"/>
      <c r="AC39" s="659"/>
      <c r="AD39" s="660">
        <v>955</v>
      </c>
      <c r="AE39" s="660"/>
      <c r="AF39" s="660"/>
      <c r="AG39" s="660"/>
      <c r="AH39" s="660"/>
      <c r="AI39" s="660"/>
      <c r="AJ39" s="660"/>
      <c r="AK39" s="660"/>
      <c r="AL39" s="661">
        <v>0</v>
      </c>
      <c r="AM39" s="662"/>
      <c r="AN39" s="662"/>
      <c r="AO39" s="663"/>
      <c r="AQ39" s="722" t="s">
        <v>338</v>
      </c>
      <c r="AR39" s="723"/>
      <c r="AS39" s="723"/>
      <c r="AT39" s="723"/>
      <c r="AU39" s="723"/>
      <c r="AV39" s="723"/>
      <c r="AW39" s="723"/>
      <c r="AX39" s="723"/>
      <c r="AY39" s="724"/>
      <c r="AZ39" s="656">
        <v>6110</v>
      </c>
      <c r="BA39" s="657"/>
      <c r="BB39" s="657"/>
      <c r="BC39" s="657"/>
      <c r="BD39" s="689"/>
      <c r="BE39" s="689"/>
      <c r="BF39" s="702"/>
      <c r="BG39" s="653" t="s">
        <v>339</v>
      </c>
      <c r="BH39" s="654"/>
      <c r="BI39" s="654"/>
      <c r="BJ39" s="654"/>
      <c r="BK39" s="654"/>
      <c r="BL39" s="654"/>
      <c r="BM39" s="654"/>
      <c r="BN39" s="654"/>
      <c r="BO39" s="654"/>
      <c r="BP39" s="654"/>
      <c r="BQ39" s="654"/>
      <c r="BR39" s="654"/>
      <c r="BS39" s="654"/>
      <c r="BT39" s="654"/>
      <c r="BU39" s="655"/>
      <c r="BV39" s="656">
        <v>1828</v>
      </c>
      <c r="BW39" s="657"/>
      <c r="BX39" s="657"/>
      <c r="BY39" s="657"/>
      <c r="BZ39" s="657"/>
      <c r="CA39" s="657"/>
      <c r="CB39" s="666"/>
      <c r="CD39" s="653" t="s">
        <v>340</v>
      </c>
      <c r="CE39" s="654"/>
      <c r="CF39" s="654"/>
      <c r="CG39" s="654"/>
      <c r="CH39" s="654"/>
      <c r="CI39" s="654"/>
      <c r="CJ39" s="654"/>
      <c r="CK39" s="654"/>
      <c r="CL39" s="654"/>
      <c r="CM39" s="654"/>
      <c r="CN39" s="654"/>
      <c r="CO39" s="654"/>
      <c r="CP39" s="654"/>
      <c r="CQ39" s="655"/>
      <c r="CR39" s="656">
        <v>475878</v>
      </c>
      <c r="CS39" s="689"/>
      <c r="CT39" s="689"/>
      <c r="CU39" s="689"/>
      <c r="CV39" s="689"/>
      <c r="CW39" s="689"/>
      <c r="CX39" s="689"/>
      <c r="CY39" s="690"/>
      <c r="CZ39" s="661">
        <v>8.3000000000000007</v>
      </c>
      <c r="DA39" s="683"/>
      <c r="DB39" s="683"/>
      <c r="DC39" s="691"/>
      <c r="DD39" s="665">
        <v>378126</v>
      </c>
      <c r="DE39" s="689"/>
      <c r="DF39" s="689"/>
      <c r="DG39" s="689"/>
      <c r="DH39" s="689"/>
      <c r="DI39" s="689"/>
      <c r="DJ39" s="689"/>
      <c r="DK39" s="690"/>
      <c r="DL39" s="665" t="s">
        <v>131</v>
      </c>
      <c r="DM39" s="689"/>
      <c r="DN39" s="689"/>
      <c r="DO39" s="689"/>
      <c r="DP39" s="689"/>
      <c r="DQ39" s="689"/>
      <c r="DR39" s="689"/>
      <c r="DS39" s="689"/>
      <c r="DT39" s="689"/>
      <c r="DU39" s="689"/>
      <c r="DV39" s="690"/>
      <c r="DW39" s="661" t="s">
        <v>131</v>
      </c>
      <c r="DX39" s="683"/>
      <c r="DY39" s="683"/>
      <c r="DZ39" s="683"/>
      <c r="EA39" s="683"/>
      <c r="EB39" s="683"/>
      <c r="EC39" s="684"/>
    </row>
    <row r="40" spans="2:133" ht="11.25" customHeight="1" x14ac:dyDescent="0.2">
      <c r="B40" s="653" t="s">
        <v>341</v>
      </c>
      <c r="C40" s="654"/>
      <c r="D40" s="654"/>
      <c r="E40" s="654"/>
      <c r="F40" s="654"/>
      <c r="G40" s="654"/>
      <c r="H40" s="654"/>
      <c r="I40" s="654"/>
      <c r="J40" s="654"/>
      <c r="K40" s="654"/>
      <c r="L40" s="654"/>
      <c r="M40" s="654"/>
      <c r="N40" s="654"/>
      <c r="O40" s="654"/>
      <c r="P40" s="654"/>
      <c r="Q40" s="655"/>
      <c r="R40" s="656">
        <v>397100</v>
      </c>
      <c r="S40" s="657"/>
      <c r="T40" s="657"/>
      <c r="U40" s="657"/>
      <c r="V40" s="657"/>
      <c r="W40" s="657"/>
      <c r="X40" s="657"/>
      <c r="Y40" s="658"/>
      <c r="Z40" s="659">
        <v>6.8</v>
      </c>
      <c r="AA40" s="659"/>
      <c r="AB40" s="659"/>
      <c r="AC40" s="659"/>
      <c r="AD40" s="660" t="s">
        <v>131</v>
      </c>
      <c r="AE40" s="660"/>
      <c r="AF40" s="660"/>
      <c r="AG40" s="660"/>
      <c r="AH40" s="660"/>
      <c r="AI40" s="660"/>
      <c r="AJ40" s="660"/>
      <c r="AK40" s="660"/>
      <c r="AL40" s="661" t="s">
        <v>131</v>
      </c>
      <c r="AM40" s="662"/>
      <c r="AN40" s="662"/>
      <c r="AO40" s="663"/>
      <c r="AQ40" s="722" t="s">
        <v>342</v>
      </c>
      <c r="AR40" s="723"/>
      <c r="AS40" s="723"/>
      <c r="AT40" s="723"/>
      <c r="AU40" s="723"/>
      <c r="AV40" s="723"/>
      <c r="AW40" s="723"/>
      <c r="AX40" s="723"/>
      <c r="AY40" s="724"/>
      <c r="AZ40" s="656">
        <v>794</v>
      </c>
      <c r="BA40" s="657"/>
      <c r="BB40" s="657"/>
      <c r="BC40" s="657"/>
      <c r="BD40" s="689"/>
      <c r="BE40" s="689"/>
      <c r="BF40" s="702"/>
      <c r="BG40" s="706" t="s">
        <v>343</v>
      </c>
      <c r="BH40" s="707"/>
      <c r="BI40" s="707"/>
      <c r="BJ40" s="707"/>
      <c r="BK40" s="707"/>
      <c r="BL40" s="359"/>
      <c r="BM40" s="654" t="s">
        <v>344</v>
      </c>
      <c r="BN40" s="654"/>
      <c r="BO40" s="654"/>
      <c r="BP40" s="654"/>
      <c r="BQ40" s="654"/>
      <c r="BR40" s="654"/>
      <c r="BS40" s="654"/>
      <c r="BT40" s="654"/>
      <c r="BU40" s="655"/>
      <c r="BV40" s="656">
        <v>83</v>
      </c>
      <c r="BW40" s="657"/>
      <c r="BX40" s="657"/>
      <c r="BY40" s="657"/>
      <c r="BZ40" s="657"/>
      <c r="CA40" s="657"/>
      <c r="CB40" s="666"/>
      <c r="CD40" s="653" t="s">
        <v>345</v>
      </c>
      <c r="CE40" s="654"/>
      <c r="CF40" s="654"/>
      <c r="CG40" s="654"/>
      <c r="CH40" s="654"/>
      <c r="CI40" s="654"/>
      <c r="CJ40" s="654"/>
      <c r="CK40" s="654"/>
      <c r="CL40" s="654"/>
      <c r="CM40" s="654"/>
      <c r="CN40" s="654"/>
      <c r="CO40" s="654"/>
      <c r="CP40" s="654"/>
      <c r="CQ40" s="655"/>
      <c r="CR40" s="656">
        <v>75532</v>
      </c>
      <c r="CS40" s="657"/>
      <c r="CT40" s="657"/>
      <c r="CU40" s="657"/>
      <c r="CV40" s="657"/>
      <c r="CW40" s="657"/>
      <c r="CX40" s="657"/>
      <c r="CY40" s="658"/>
      <c r="CZ40" s="661">
        <v>1.3</v>
      </c>
      <c r="DA40" s="683"/>
      <c r="DB40" s="683"/>
      <c r="DC40" s="691"/>
      <c r="DD40" s="665">
        <v>26848</v>
      </c>
      <c r="DE40" s="657"/>
      <c r="DF40" s="657"/>
      <c r="DG40" s="657"/>
      <c r="DH40" s="657"/>
      <c r="DI40" s="657"/>
      <c r="DJ40" s="657"/>
      <c r="DK40" s="658"/>
      <c r="DL40" s="665" t="s">
        <v>131</v>
      </c>
      <c r="DM40" s="657"/>
      <c r="DN40" s="657"/>
      <c r="DO40" s="657"/>
      <c r="DP40" s="657"/>
      <c r="DQ40" s="657"/>
      <c r="DR40" s="657"/>
      <c r="DS40" s="657"/>
      <c r="DT40" s="657"/>
      <c r="DU40" s="657"/>
      <c r="DV40" s="658"/>
      <c r="DW40" s="661" t="s">
        <v>131</v>
      </c>
      <c r="DX40" s="683"/>
      <c r="DY40" s="683"/>
      <c r="DZ40" s="683"/>
      <c r="EA40" s="683"/>
      <c r="EB40" s="683"/>
      <c r="EC40" s="684"/>
    </row>
    <row r="41" spans="2:133" ht="11.25" customHeight="1" x14ac:dyDescent="0.2">
      <c r="B41" s="653" t="s">
        <v>346</v>
      </c>
      <c r="C41" s="654"/>
      <c r="D41" s="654"/>
      <c r="E41" s="654"/>
      <c r="F41" s="654"/>
      <c r="G41" s="654"/>
      <c r="H41" s="654"/>
      <c r="I41" s="654"/>
      <c r="J41" s="654"/>
      <c r="K41" s="654"/>
      <c r="L41" s="654"/>
      <c r="M41" s="654"/>
      <c r="N41" s="654"/>
      <c r="O41" s="654"/>
      <c r="P41" s="654"/>
      <c r="Q41" s="655"/>
      <c r="R41" s="656" t="s">
        <v>131</v>
      </c>
      <c r="S41" s="657"/>
      <c r="T41" s="657"/>
      <c r="U41" s="657"/>
      <c r="V41" s="657"/>
      <c r="W41" s="657"/>
      <c r="X41" s="657"/>
      <c r="Y41" s="658"/>
      <c r="Z41" s="659" t="s">
        <v>131</v>
      </c>
      <c r="AA41" s="659"/>
      <c r="AB41" s="659"/>
      <c r="AC41" s="659"/>
      <c r="AD41" s="660" t="s">
        <v>131</v>
      </c>
      <c r="AE41" s="660"/>
      <c r="AF41" s="660"/>
      <c r="AG41" s="660"/>
      <c r="AH41" s="660"/>
      <c r="AI41" s="660"/>
      <c r="AJ41" s="660"/>
      <c r="AK41" s="660"/>
      <c r="AL41" s="661" t="s">
        <v>131</v>
      </c>
      <c r="AM41" s="662"/>
      <c r="AN41" s="662"/>
      <c r="AO41" s="663"/>
      <c r="AQ41" s="722" t="s">
        <v>347</v>
      </c>
      <c r="AR41" s="723"/>
      <c r="AS41" s="723"/>
      <c r="AT41" s="723"/>
      <c r="AU41" s="723"/>
      <c r="AV41" s="723"/>
      <c r="AW41" s="723"/>
      <c r="AX41" s="723"/>
      <c r="AY41" s="724"/>
      <c r="AZ41" s="656">
        <v>93611</v>
      </c>
      <c r="BA41" s="657"/>
      <c r="BB41" s="657"/>
      <c r="BC41" s="657"/>
      <c r="BD41" s="689"/>
      <c r="BE41" s="689"/>
      <c r="BF41" s="702"/>
      <c r="BG41" s="706"/>
      <c r="BH41" s="707"/>
      <c r="BI41" s="707"/>
      <c r="BJ41" s="707"/>
      <c r="BK41" s="707"/>
      <c r="BL41" s="359"/>
      <c r="BM41" s="654" t="s">
        <v>348</v>
      </c>
      <c r="BN41" s="654"/>
      <c r="BO41" s="654"/>
      <c r="BP41" s="654"/>
      <c r="BQ41" s="654"/>
      <c r="BR41" s="654"/>
      <c r="BS41" s="654"/>
      <c r="BT41" s="654"/>
      <c r="BU41" s="655"/>
      <c r="BV41" s="656" t="s">
        <v>131</v>
      </c>
      <c r="BW41" s="657"/>
      <c r="BX41" s="657"/>
      <c r="BY41" s="657"/>
      <c r="BZ41" s="657"/>
      <c r="CA41" s="657"/>
      <c r="CB41" s="666"/>
      <c r="CD41" s="653" t="s">
        <v>349</v>
      </c>
      <c r="CE41" s="654"/>
      <c r="CF41" s="654"/>
      <c r="CG41" s="654"/>
      <c r="CH41" s="654"/>
      <c r="CI41" s="654"/>
      <c r="CJ41" s="654"/>
      <c r="CK41" s="654"/>
      <c r="CL41" s="654"/>
      <c r="CM41" s="654"/>
      <c r="CN41" s="654"/>
      <c r="CO41" s="654"/>
      <c r="CP41" s="654"/>
      <c r="CQ41" s="655"/>
      <c r="CR41" s="656" t="s">
        <v>131</v>
      </c>
      <c r="CS41" s="689"/>
      <c r="CT41" s="689"/>
      <c r="CU41" s="689"/>
      <c r="CV41" s="689"/>
      <c r="CW41" s="689"/>
      <c r="CX41" s="689"/>
      <c r="CY41" s="690"/>
      <c r="CZ41" s="661" t="s">
        <v>131</v>
      </c>
      <c r="DA41" s="683"/>
      <c r="DB41" s="683"/>
      <c r="DC41" s="691"/>
      <c r="DD41" s="665" t="s">
        <v>131</v>
      </c>
      <c r="DE41" s="689"/>
      <c r="DF41" s="689"/>
      <c r="DG41" s="689"/>
      <c r="DH41" s="689"/>
      <c r="DI41" s="689"/>
      <c r="DJ41" s="689"/>
      <c r="DK41" s="690"/>
      <c r="DL41" s="731"/>
      <c r="DM41" s="732"/>
      <c r="DN41" s="732"/>
      <c r="DO41" s="732"/>
      <c r="DP41" s="732"/>
      <c r="DQ41" s="732"/>
      <c r="DR41" s="732"/>
      <c r="DS41" s="732"/>
      <c r="DT41" s="732"/>
      <c r="DU41" s="732"/>
      <c r="DV41" s="733"/>
      <c r="DW41" s="728"/>
      <c r="DX41" s="729"/>
      <c r="DY41" s="729"/>
      <c r="DZ41" s="729"/>
      <c r="EA41" s="729"/>
      <c r="EB41" s="729"/>
      <c r="EC41" s="730"/>
    </row>
    <row r="42" spans="2:133" ht="11.25" customHeight="1" x14ac:dyDescent="0.2">
      <c r="B42" s="653" t="s">
        <v>350</v>
      </c>
      <c r="C42" s="654"/>
      <c r="D42" s="654"/>
      <c r="E42" s="654"/>
      <c r="F42" s="654"/>
      <c r="G42" s="654"/>
      <c r="H42" s="654"/>
      <c r="I42" s="654"/>
      <c r="J42" s="654"/>
      <c r="K42" s="654"/>
      <c r="L42" s="654"/>
      <c r="M42" s="654"/>
      <c r="N42" s="654"/>
      <c r="O42" s="654"/>
      <c r="P42" s="654"/>
      <c r="Q42" s="655"/>
      <c r="R42" s="656" t="s">
        <v>131</v>
      </c>
      <c r="S42" s="657"/>
      <c r="T42" s="657"/>
      <c r="U42" s="657"/>
      <c r="V42" s="657"/>
      <c r="W42" s="657"/>
      <c r="X42" s="657"/>
      <c r="Y42" s="658"/>
      <c r="Z42" s="659" t="s">
        <v>131</v>
      </c>
      <c r="AA42" s="659"/>
      <c r="AB42" s="659"/>
      <c r="AC42" s="659"/>
      <c r="AD42" s="660" t="s">
        <v>131</v>
      </c>
      <c r="AE42" s="660"/>
      <c r="AF42" s="660"/>
      <c r="AG42" s="660"/>
      <c r="AH42" s="660"/>
      <c r="AI42" s="660"/>
      <c r="AJ42" s="660"/>
      <c r="AK42" s="660"/>
      <c r="AL42" s="661" t="s">
        <v>131</v>
      </c>
      <c r="AM42" s="662"/>
      <c r="AN42" s="662"/>
      <c r="AO42" s="663"/>
      <c r="AQ42" s="725" t="s">
        <v>342</v>
      </c>
      <c r="AR42" s="726"/>
      <c r="AS42" s="726"/>
      <c r="AT42" s="726"/>
      <c r="AU42" s="726"/>
      <c r="AV42" s="726"/>
      <c r="AW42" s="726"/>
      <c r="AX42" s="726"/>
      <c r="AY42" s="727"/>
      <c r="AZ42" s="734">
        <v>402081</v>
      </c>
      <c r="BA42" s="735"/>
      <c r="BB42" s="735"/>
      <c r="BC42" s="735"/>
      <c r="BD42" s="715"/>
      <c r="BE42" s="715"/>
      <c r="BF42" s="717"/>
      <c r="BG42" s="708"/>
      <c r="BH42" s="709"/>
      <c r="BI42" s="709"/>
      <c r="BJ42" s="709"/>
      <c r="BK42" s="709"/>
      <c r="BL42" s="357"/>
      <c r="BM42" s="675" t="s">
        <v>351</v>
      </c>
      <c r="BN42" s="675"/>
      <c r="BO42" s="675"/>
      <c r="BP42" s="675"/>
      <c r="BQ42" s="675"/>
      <c r="BR42" s="675"/>
      <c r="BS42" s="675"/>
      <c r="BT42" s="675"/>
      <c r="BU42" s="676"/>
      <c r="BV42" s="734">
        <v>379</v>
      </c>
      <c r="BW42" s="735"/>
      <c r="BX42" s="735"/>
      <c r="BY42" s="735"/>
      <c r="BZ42" s="735"/>
      <c r="CA42" s="735"/>
      <c r="CB42" s="741"/>
      <c r="CD42" s="653" t="s">
        <v>352</v>
      </c>
      <c r="CE42" s="654"/>
      <c r="CF42" s="654"/>
      <c r="CG42" s="654"/>
      <c r="CH42" s="654"/>
      <c r="CI42" s="654"/>
      <c r="CJ42" s="654"/>
      <c r="CK42" s="654"/>
      <c r="CL42" s="654"/>
      <c r="CM42" s="654"/>
      <c r="CN42" s="654"/>
      <c r="CO42" s="654"/>
      <c r="CP42" s="654"/>
      <c r="CQ42" s="655"/>
      <c r="CR42" s="656">
        <v>574617</v>
      </c>
      <c r="CS42" s="689"/>
      <c r="CT42" s="689"/>
      <c r="CU42" s="689"/>
      <c r="CV42" s="689"/>
      <c r="CW42" s="689"/>
      <c r="CX42" s="689"/>
      <c r="CY42" s="690"/>
      <c r="CZ42" s="661">
        <v>10</v>
      </c>
      <c r="DA42" s="683"/>
      <c r="DB42" s="683"/>
      <c r="DC42" s="691"/>
      <c r="DD42" s="665">
        <v>69697</v>
      </c>
      <c r="DE42" s="689"/>
      <c r="DF42" s="689"/>
      <c r="DG42" s="689"/>
      <c r="DH42" s="689"/>
      <c r="DI42" s="689"/>
      <c r="DJ42" s="689"/>
      <c r="DK42" s="690"/>
      <c r="DL42" s="731"/>
      <c r="DM42" s="732"/>
      <c r="DN42" s="732"/>
      <c r="DO42" s="732"/>
      <c r="DP42" s="732"/>
      <c r="DQ42" s="732"/>
      <c r="DR42" s="732"/>
      <c r="DS42" s="732"/>
      <c r="DT42" s="732"/>
      <c r="DU42" s="732"/>
      <c r="DV42" s="733"/>
      <c r="DW42" s="728"/>
      <c r="DX42" s="729"/>
      <c r="DY42" s="729"/>
      <c r="DZ42" s="729"/>
      <c r="EA42" s="729"/>
      <c r="EB42" s="729"/>
      <c r="EC42" s="730"/>
    </row>
    <row r="43" spans="2:133" ht="11.25" customHeight="1" x14ac:dyDescent="0.2">
      <c r="B43" s="653" t="s">
        <v>353</v>
      </c>
      <c r="C43" s="654"/>
      <c r="D43" s="654"/>
      <c r="E43" s="654"/>
      <c r="F43" s="654"/>
      <c r="G43" s="654"/>
      <c r="H43" s="654"/>
      <c r="I43" s="654"/>
      <c r="J43" s="654"/>
      <c r="K43" s="654"/>
      <c r="L43" s="654"/>
      <c r="M43" s="654"/>
      <c r="N43" s="654"/>
      <c r="O43" s="654"/>
      <c r="P43" s="654"/>
      <c r="Q43" s="655"/>
      <c r="R43" s="656">
        <v>140500</v>
      </c>
      <c r="S43" s="657"/>
      <c r="T43" s="657"/>
      <c r="U43" s="657"/>
      <c r="V43" s="657"/>
      <c r="W43" s="657"/>
      <c r="X43" s="657"/>
      <c r="Y43" s="658"/>
      <c r="Z43" s="659">
        <v>2.4</v>
      </c>
      <c r="AA43" s="659"/>
      <c r="AB43" s="659"/>
      <c r="AC43" s="659"/>
      <c r="AD43" s="660" t="s">
        <v>131</v>
      </c>
      <c r="AE43" s="660"/>
      <c r="AF43" s="660"/>
      <c r="AG43" s="660"/>
      <c r="AH43" s="660"/>
      <c r="AI43" s="660"/>
      <c r="AJ43" s="660"/>
      <c r="AK43" s="660"/>
      <c r="AL43" s="661" t="s">
        <v>131</v>
      </c>
      <c r="AM43" s="662"/>
      <c r="AN43" s="662"/>
      <c r="AO43" s="663"/>
      <c r="CD43" s="653" t="s">
        <v>354</v>
      </c>
      <c r="CE43" s="654"/>
      <c r="CF43" s="654"/>
      <c r="CG43" s="654"/>
      <c r="CH43" s="654"/>
      <c r="CI43" s="654"/>
      <c r="CJ43" s="654"/>
      <c r="CK43" s="654"/>
      <c r="CL43" s="654"/>
      <c r="CM43" s="654"/>
      <c r="CN43" s="654"/>
      <c r="CO43" s="654"/>
      <c r="CP43" s="654"/>
      <c r="CQ43" s="655"/>
      <c r="CR43" s="656">
        <v>15594</v>
      </c>
      <c r="CS43" s="689"/>
      <c r="CT43" s="689"/>
      <c r="CU43" s="689"/>
      <c r="CV43" s="689"/>
      <c r="CW43" s="689"/>
      <c r="CX43" s="689"/>
      <c r="CY43" s="690"/>
      <c r="CZ43" s="661">
        <v>0.3</v>
      </c>
      <c r="DA43" s="683"/>
      <c r="DB43" s="683"/>
      <c r="DC43" s="691"/>
      <c r="DD43" s="665">
        <v>15594</v>
      </c>
      <c r="DE43" s="689"/>
      <c r="DF43" s="689"/>
      <c r="DG43" s="689"/>
      <c r="DH43" s="689"/>
      <c r="DI43" s="689"/>
      <c r="DJ43" s="689"/>
      <c r="DK43" s="690"/>
      <c r="DL43" s="731"/>
      <c r="DM43" s="732"/>
      <c r="DN43" s="732"/>
      <c r="DO43" s="732"/>
      <c r="DP43" s="732"/>
      <c r="DQ43" s="732"/>
      <c r="DR43" s="732"/>
      <c r="DS43" s="732"/>
      <c r="DT43" s="732"/>
      <c r="DU43" s="732"/>
      <c r="DV43" s="733"/>
      <c r="DW43" s="728"/>
      <c r="DX43" s="729"/>
      <c r="DY43" s="729"/>
      <c r="DZ43" s="729"/>
      <c r="EA43" s="729"/>
      <c r="EB43" s="729"/>
      <c r="EC43" s="730"/>
    </row>
    <row r="44" spans="2:133" ht="11.25" customHeight="1" x14ac:dyDescent="0.2">
      <c r="B44" s="674" t="s">
        <v>355</v>
      </c>
      <c r="C44" s="675"/>
      <c r="D44" s="675"/>
      <c r="E44" s="675"/>
      <c r="F44" s="675"/>
      <c r="G44" s="675"/>
      <c r="H44" s="675"/>
      <c r="I44" s="675"/>
      <c r="J44" s="675"/>
      <c r="K44" s="675"/>
      <c r="L44" s="675"/>
      <c r="M44" s="675"/>
      <c r="N44" s="675"/>
      <c r="O44" s="675"/>
      <c r="P44" s="675"/>
      <c r="Q44" s="676"/>
      <c r="R44" s="734">
        <v>5834617</v>
      </c>
      <c r="S44" s="735"/>
      <c r="T44" s="735"/>
      <c r="U44" s="735"/>
      <c r="V44" s="735"/>
      <c r="W44" s="735"/>
      <c r="X44" s="735"/>
      <c r="Y44" s="736"/>
      <c r="Z44" s="737">
        <v>100</v>
      </c>
      <c r="AA44" s="737"/>
      <c r="AB44" s="737"/>
      <c r="AC44" s="737"/>
      <c r="AD44" s="738">
        <v>3645338</v>
      </c>
      <c r="AE44" s="738"/>
      <c r="AF44" s="738"/>
      <c r="AG44" s="738"/>
      <c r="AH44" s="738"/>
      <c r="AI44" s="738"/>
      <c r="AJ44" s="738"/>
      <c r="AK44" s="738"/>
      <c r="AL44" s="739">
        <v>100</v>
      </c>
      <c r="AM44" s="716"/>
      <c r="AN44" s="716"/>
      <c r="AO44" s="740"/>
      <c r="CD44" s="694" t="s">
        <v>303</v>
      </c>
      <c r="CE44" s="695"/>
      <c r="CF44" s="653" t="s">
        <v>356</v>
      </c>
      <c r="CG44" s="654"/>
      <c r="CH44" s="654"/>
      <c r="CI44" s="654"/>
      <c r="CJ44" s="654"/>
      <c r="CK44" s="654"/>
      <c r="CL44" s="654"/>
      <c r="CM44" s="654"/>
      <c r="CN44" s="654"/>
      <c r="CO44" s="654"/>
      <c r="CP44" s="654"/>
      <c r="CQ44" s="655"/>
      <c r="CR44" s="656">
        <v>397520</v>
      </c>
      <c r="CS44" s="657"/>
      <c r="CT44" s="657"/>
      <c r="CU44" s="657"/>
      <c r="CV44" s="657"/>
      <c r="CW44" s="657"/>
      <c r="CX44" s="657"/>
      <c r="CY44" s="658"/>
      <c r="CZ44" s="661">
        <v>6.9</v>
      </c>
      <c r="DA44" s="662"/>
      <c r="DB44" s="662"/>
      <c r="DC44" s="668"/>
      <c r="DD44" s="665">
        <v>65126</v>
      </c>
      <c r="DE44" s="657"/>
      <c r="DF44" s="657"/>
      <c r="DG44" s="657"/>
      <c r="DH44" s="657"/>
      <c r="DI44" s="657"/>
      <c r="DJ44" s="657"/>
      <c r="DK44" s="658"/>
      <c r="DL44" s="731"/>
      <c r="DM44" s="732"/>
      <c r="DN44" s="732"/>
      <c r="DO44" s="732"/>
      <c r="DP44" s="732"/>
      <c r="DQ44" s="732"/>
      <c r="DR44" s="732"/>
      <c r="DS44" s="732"/>
      <c r="DT44" s="732"/>
      <c r="DU44" s="732"/>
      <c r="DV44" s="733"/>
      <c r="DW44" s="728"/>
      <c r="DX44" s="729"/>
      <c r="DY44" s="729"/>
      <c r="DZ44" s="729"/>
      <c r="EA44" s="729"/>
      <c r="EB44" s="729"/>
      <c r="EC44" s="730"/>
    </row>
    <row r="45" spans="2:133" ht="11.25" customHeight="1" x14ac:dyDescent="0.2">
      <c r="CD45" s="696"/>
      <c r="CE45" s="697"/>
      <c r="CF45" s="653" t="s">
        <v>357</v>
      </c>
      <c r="CG45" s="654"/>
      <c r="CH45" s="654"/>
      <c r="CI45" s="654"/>
      <c r="CJ45" s="654"/>
      <c r="CK45" s="654"/>
      <c r="CL45" s="654"/>
      <c r="CM45" s="654"/>
      <c r="CN45" s="654"/>
      <c r="CO45" s="654"/>
      <c r="CP45" s="654"/>
      <c r="CQ45" s="655"/>
      <c r="CR45" s="656">
        <v>120991</v>
      </c>
      <c r="CS45" s="689"/>
      <c r="CT45" s="689"/>
      <c r="CU45" s="689"/>
      <c r="CV45" s="689"/>
      <c r="CW45" s="689"/>
      <c r="CX45" s="689"/>
      <c r="CY45" s="690"/>
      <c r="CZ45" s="661">
        <v>2.1</v>
      </c>
      <c r="DA45" s="683"/>
      <c r="DB45" s="683"/>
      <c r="DC45" s="691"/>
      <c r="DD45" s="665">
        <v>7946</v>
      </c>
      <c r="DE45" s="689"/>
      <c r="DF45" s="689"/>
      <c r="DG45" s="689"/>
      <c r="DH45" s="689"/>
      <c r="DI45" s="689"/>
      <c r="DJ45" s="689"/>
      <c r="DK45" s="690"/>
      <c r="DL45" s="731"/>
      <c r="DM45" s="732"/>
      <c r="DN45" s="732"/>
      <c r="DO45" s="732"/>
      <c r="DP45" s="732"/>
      <c r="DQ45" s="732"/>
      <c r="DR45" s="732"/>
      <c r="DS45" s="732"/>
      <c r="DT45" s="732"/>
      <c r="DU45" s="732"/>
      <c r="DV45" s="733"/>
      <c r="DW45" s="728"/>
      <c r="DX45" s="729"/>
      <c r="DY45" s="729"/>
      <c r="DZ45" s="729"/>
      <c r="EA45" s="729"/>
      <c r="EB45" s="729"/>
      <c r="EC45" s="730"/>
    </row>
    <row r="46" spans="2:133" ht="11.25" customHeight="1" x14ac:dyDescent="0.2">
      <c r="B46" s="211" t="s">
        <v>358</v>
      </c>
      <c r="CD46" s="696"/>
      <c r="CE46" s="697"/>
      <c r="CF46" s="653" t="s">
        <v>359</v>
      </c>
      <c r="CG46" s="654"/>
      <c r="CH46" s="654"/>
      <c r="CI46" s="654"/>
      <c r="CJ46" s="654"/>
      <c r="CK46" s="654"/>
      <c r="CL46" s="654"/>
      <c r="CM46" s="654"/>
      <c r="CN46" s="654"/>
      <c r="CO46" s="654"/>
      <c r="CP46" s="654"/>
      <c r="CQ46" s="655"/>
      <c r="CR46" s="656">
        <v>264316</v>
      </c>
      <c r="CS46" s="657"/>
      <c r="CT46" s="657"/>
      <c r="CU46" s="657"/>
      <c r="CV46" s="657"/>
      <c r="CW46" s="657"/>
      <c r="CX46" s="657"/>
      <c r="CY46" s="658"/>
      <c r="CZ46" s="661">
        <v>4.5999999999999996</v>
      </c>
      <c r="DA46" s="662"/>
      <c r="DB46" s="662"/>
      <c r="DC46" s="668"/>
      <c r="DD46" s="665">
        <v>54967</v>
      </c>
      <c r="DE46" s="657"/>
      <c r="DF46" s="657"/>
      <c r="DG46" s="657"/>
      <c r="DH46" s="657"/>
      <c r="DI46" s="657"/>
      <c r="DJ46" s="657"/>
      <c r="DK46" s="658"/>
      <c r="DL46" s="731"/>
      <c r="DM46" s="732"/>
      <c r="DN46" s="732"/>
      <c r="DO46" s="732"/>
      <c r="DP46" s="732"/>
      <c r="DQ46" s="732"/>
      <c r="DR46" s="732"/>
      <c r="DS46" s="732"/>
      <c r="DT46" s="732"/>
      <c r="DU46" s="732"/>
      <c r="DV46" s="733"/>
      <c r="DW46" s="728"/>
      <c r="DX46" s="729"/>
      <c r="DY46" s="729"/>
      <c r="DZ46" s="729"/>
      <c r="EA46" s="729"/>
      <c r="EB46" s="729"/>
      <c r="EC46" s="730"/>
    </row>
    <row r="47" spans="2:133" ht="11.25" customHeight="1" x14ac:dyDescent="0.2">
      <c r="B47" s="752" t="s">
        <v>360</v>
      </c>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c r="AS47" s="752"/>
      <c r="AT47" s="752"/>
      <c r="AU47" s="752"/>
      <c r="AV47" s="752"/>
      <c r="AW47" s="752"/>
      <c r="AX47" s="752"/>
      <c r="AY47" s="752"/>
      <c r="AZ47" s="752"/>
      <c r="BA47" s="752"/>
      <c r="BB47" s="752"/>
      <c r="BC47" s="752"/>
      <c r="BD47" s="752"/>
      <c r="BE47" s="752"/>
      <c r="BF47" s="752"/>
      <c r="BG47" s="752"/>
      <c r="BH47" s="752"/>
      <c r="BI47" s="752"/>
      <c r="BJ47" s="752"/>
      <c r="BK47" s="752"/>
      <c r="BL47" s="752"/>
      <c r="BM47" s="752"/>
      <c r="BN47" s="752"/>
      <c r="BO47" s="752"/>
      <c r="BP47" s="752"/>
      <c r="BQ47" s="752"/>
      <c r="BR47" s="752"/>
      <c r="BS47" s="752"/>
      <c r="BT47" s="752"/>
      <c r="BU47" s="752"/>
      <c r="BV47" s="752"/>
      <c r="BW47" s="752"/>
      <c r="BX47" s="752"/>
      <c r="BY47" s="752"/>
      <c r="BZ47" s="752"/>
      <c r="CA47" s="752"/>
      <c r="CB47" s="752"/>
      <c r="CD47" s="696"/>
      <c r="CE47" s="697"/>
      <c r="CF47" s="653" t="s">
        <v>361</v>
      </c>
      <c r="CG47" s="654"/>
      <c r="CH47" s="654"/>
      <c r="CI47" s="654"/>
      <c r="CJ47" s="654"/>
      <c r="CK47" s="654"/>
      <c r="CL47" s="654"/>
      <c r="CM47" s="654"/>
      <c r="CN47" s="654"/>
      <c r="CO47" s="654"/>
      <c r="CP47" s="654"/>
      <c r="CQ47" s="655"/>
      <c r="CR47" s="656">
        <v>177097</v>
      </c>
      <c r="CS47" s="689"/>
      <c r="CT47" s="689"/>
      <c r="CU47" s="689"/>
      <c r="CV47" s="689"/>
      <c r="CW47" s="689"/>
      <c r="CX47" s="689"/>
      <c r="CY47" s="690"/>
      <c r="CZ47" s="661">
        <v>3.1</v>
      </c>
      <c r="DA47" s="683"/>
      <c r="DB47" s="683"/>
      <c r="DC47" s="691"/>
      <c r="DD47" s="665">
        <v>4571</v>
      </c>
      <c r="DE47" s="689"/>
      <c r="DF47" s="689"/>
      <c r="DG47" s="689"/>
      <c r="DH47" s="689"/>
      <c r="DI47" s="689"/>
      <c r="DJ47" s="689"/>
      <c r="DK47" s="690"/>
      <c r="DL47" s="731"/>
      <c r="DM47" s="732"/>
      <c r="DN47" s="732"/>
      <c r="DO47" s="732"/>
      <c r="DP47" s="732"/>
      <c r="DQ47" s="732"/>
      <c r="DR47" s="732"/>
      <c r="DS47" s="732"/>
      <c r="DT47" s="732"/>
      <c r="DU47" s="732"/>
      <c r="DV47" s="733"/>
      <c r="DW47" s="728"/>
      <c r="DX47" s="729"/>
      <c r="DY47" s="729"/>
      <c r="DZ47" s="729"/>
      <c r="EA47" s="729"/>
      <c r="EB47" s="729"/>
      <c r="EC47" s="730"/>
    </row>
    <row r="48" spans="2:133" ht="11" x14ac:dyDescent="0.2">
      <c r="B48" s="752" t="s">
        <v>362</v>
      </c>
      <c r="C48" s="752"/>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2"/>
      <c r="AS48" s="752"/>
      <c r="AT48" s="752"/>
      <c r="AU48" s="752"/>
      <c r="AV48" s="752"/>
      <c r="AW48" s="752"/>
      <c r="AX48" s="752"/>
      <c r="AY48" s="752"/>
      <c r="AZ48" s="752"/>
      <c r="BA48" s="752"/>
      <c r="BB48" s="752"/>
      <c r="BC48" s="752"/>
      <c r="BD48" s="752"/>
      <c r="BE48" s="752"/>
      <c r="BF48" s="752"/>
      <c r="BG48" s="752"/>
      <c r="BH48" s="752"/>
      <c r="BI48" s="752"/>
      <c r="BJ48" s="752"/>
      <c r="BK48" s="752"/>
      <c r="BL48" s="752"/>
      <c r="BM48" s="752"/>
      <c r="BN48" s="752"/>
      <c r="BO48" s="752"/>
      <c r="BP48" s="752"/>
      <c r="BQ48" s="752"/>
      <c r="BR48" s="752"/>
      <c r="BS48" s="752"/>
      <c r="BT48" s="752"/>
      <c r="BU48" s="752"/>
      <c r="BV48" s="752"/>
      <c r="BW48" s="752"/>
      <c r="BX48" s="752"/>
      <c r="BY48" s="752"/>
      <c r="BZ48" s="752"/>
      <c r="CA48" s="752"/>
      <c r="CB48" s="752"/>
      <c r="CD48" s="698"/>
      <c r="CE48" s="699"/>
      <c r="CF48" s="653" t="s">
        <v>363</v>
      </c>
      <c r="CG48" s="654"/>
      <c r="CH48" s="654"/>
      <c r="CI48" s="654"/>
      <c r="CJ48" s="654"/>
      <c r="CK48" s="654"/>
      <c r="CL48" s="654"/>
      <c r="CM48" s="654"/>
      <c r="CN48" s="654"/>
      <c r="CO48" s="654"/>
      <c r="CP48" s="654"/>
      <c r="CQ48" s="655"/>
      <c r="CR48" s="656" t="s">
        <v>131</v>
      </c>
      <c r="CS48" s="657"/>
      <c r="CT48" s="657"/>
      <c r="CU48" s="657"/>
      <c r="CV48" s="657"/>
      <c r="CW48" s="657"/>
      <c r="CX48" s="657"/>
      <c r="CY48" s="658"/>
      <c r="CZ48" s="661" t="s">
        <v>131</v>
      </c>
      <c r="DA48" s="662"/>
      <c r="DB48" s="662"/>
      <c r="DC48" s="668"/>
      <c r="DD48" s="665" t="s">
        <v>131</v>
      </c>
      <c r="DE48" s="657"/>
      <c r="DF48" s="657"/>
      <c r="DG48" s="657"/>
      <c r="DH48" s="657"/>
      <c r="DI48" s="657"/>
      <c r="DJ48" s="657"/>
      <c r="DK48" s="658"/>
      <c r="DL48" s="731"/>
      <c r="DM48" s="732"/>
      <c r="DN48" s="732"/>
      <c r="DO48" s="732"/>
      <c r="DP48" s="732"/>
      <c r="DQ48" s="732"/>
      <c r="DR48" s="732"/>
      <c r="DS48" s="732"/>
      <c r="DT48" s="732"/>
      <c r="DU48" s="732"/>
      <c r="DV48" s="733"/>
      <c r="DW48" s="728"/>
      <c r="DX48" s="729"/>
      <c r="DY48" s="729"/>
      <c r="DZ48" s="729"/>
      <c r="EA48" s="729"/>
      <c r="EB48" s="729"/>
      <c r="EC48" s="730"/>
    </row>
    <row r="49" spans="2:133" ht="11.25" customHeight="1" x14ac:dyDescent="0.2">
      <c r="B49" s="360"/>
      <c r="CD49" s="674" t="s">
        <v>364</v>
      </c>
      <c r="CE49" s="675"/>
      <c r="CF49" s="675"/>
      <c r="CG49" s="675"/>
      <c r="CH49" s="675"/>
      <c r="CI49" s="675"/>
      <c r="CJ49" s="675"/>
      <c r="CK49" s="675"/>
      <c r="CL49" s="675"/>
      <c r="CM49" s="675"/>
      <c r="CN49" s="675"/>
      <c r="CO49" s="675"/>
      <c r="CP49" s="675"/>
      <c r="CQ49" s="676"/>
      <c r="CR49" s="734">
        <v>5723961</v>
      </c>
      <c r="CS49" s="715"/>
      <c r="CT49" s="715"/>
      <c r="CU49" s="715"/>
      <c r="CV49" s="715"/>
      <c r="CW49" s="715"/>
      <c r="CX49" s="715"/>
      <c r="CY49" s="742"/>
      <c r="CZ49" s="739">
        <v>100</v>
      </c>
      <c r="DA49" s="743"/>
      <c r="DB49" s="743"/>
      <c r="DC49" s="744"/>
      <c r="DD49" s="745">
        <v>4225536</v>
      </c>
      <c r="DE49" s="715"/>
      <c r="DF49" s="715"/>
      <c r="DG49" s="715"/>
      <c r="DH49" s="715"/>
      <c r="DI49" s="715"/>
      <c r="DJ49" s="715"/>
      <c r="DK49" s="742"/>
      <c r="DL49" s="746"/>
      <c r="DM49" s="747"/>
      <c r="DN49" s="747"/>
      <c r="DO49" s="747"/>
      <c r="DP49" s="747"/>
      <c r="DQ49" s="747"/>
      <c r="DR49" s="747"/>
      <c r="DS49" s="747"/>
      <c r="DT49" s="747"/>
      <c r="DU49" s="747"/>
      <c r="DV49" s="748"/>
      <c r="DW49" s="749"/>
      <c r="DX49" s="750"/>
      <c r="DY49" s="750"/>
      <c r="DZ49" s="750"/>
      <c r="EA49" s="750"/>
      <c r="EB49" s="750"/>
      <c r="EC49" s="751"/>
    </row>
    <row r="50" spans="2:133" ht="11" hidden="1" x14ac:dyDescent="0.2">
      <c r="B50" s="360"/>
    </row>
  </sheetData>
  <sheetProtection algorithmName="SHA-512" hashValue="3asUBHS63npJyIUyVPPmC0tCOF+Ax6ohar2bzwh6tirVru5qnJpZNHQSLyh37zEhuJ1fnkDoCYNI/rTmb0OPJQ==" saltValue="hwLVUdSFMRLdcK0+fhwal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22" customWidth="1"/>
    <col min="131" max="131" width="1.63281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753" t="s">
        <v>365</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4" t="s">
        <v>366</v>
      </c>
      <c r="DK2" s="755"/>
      <c r="DL2" s="755"/>
      <c r="DM2" s="755"/>
      <c r="DN2" s="755"/>
      <c r="DO2" s="756"/>
      <c r="DP2" s="219"/>
      <c r="DQ2" s="754" t="s">
        <v>367</v>
      </c>
      <c r="DR2" s="755"/>
      <c r="DS2" s="755"/>
      <c r="DT2" s="755"/>
      <c r="DU2" s="755"/>
      <c r="DV2" s="755"/>
      <c r="DW2" s="755"/>
      <c r="DX2" s="755"/>
      <c r="DY2" s="755"/>
      <c r="DZ2" s="756"/>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757" t="s">
        <v>368</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3"/>
      <c r="BA4" s="223"/>
      <c r="BB4" s="223"/>
      <c r="BC4" s="223"/>
      <c r="BD4" s="223"/>
      <c r="BE4" s="224"/>
      <c r="BF4" s="224"/>
      <c r="BG4" s="224"/>
      <c r="BH4" s="224"/>
      <c r="BI4" s="224"/>
      <c r="BJ4" s="224"/>
      <c r="BK4" s="224"/>
      <c r="BL4" s="224"/>
      <c r="BM4" s="224"/>
      <c r="BN4" s="224"/>
      <c r="BO4" s="224"/>
      <c r="BP4" s="224"/>
      <c r="BQ4" s="758" t="s">
        <v>369</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5"/>
    </row>
    <row r="5" spans="1:131" s="226" customFormat="1" ht="26.25" customHeight="1" x14ac:dyDescent="0.2">
      <c r="A5" s="759" t="s">
        <v>370</v>
      </c>
      <c r="B5" s="760"/>
      <c r="C5" s="760"/>
      <c r="D5" s="760"/>
      <c r="E5" s="760"/>
      <c r="F5" s="760"/>
      <c r="G5" s="760"/>
      <c r="H5" s="760"/>
      <c r="I5" s="760"/>
      <c r="J5" s="760"/>
      <c r="K5" s="760"/>
      <c r="L5" s="760"/>
      <c r="M5" s="760"/>
      <c r="N5" s="760"/>
      <c r="O5" s="760"/>
      <c r="P5" s="761"/>
      <c r="Q5" s="765" t="s">
        <v>371</v>
      </c>
      <c r="R5" s="766"/>
      <c r="S5" s="766"/>
      <c r="T5" s="766"/>
      <c r="U5" s="767"/>
      <c r="V5" s="765" t="s">
        <v>372</v>
      </c>
      <c r="W5" s="766"/>
      <c r="X5" s="766"/>
      <c r="Y5" s="766"/>
      <c r="Z5" s="767"/>
      <c r="AA5" s="765" t="s">
        <v>373</v>
      </c>
      <c r="AB5" s="766"/>
      <c r="AC5" s="766"/>
      <c r="AD5" s="766"/>
      <c r="AE5" s="766"/>
      <c r="AF5" s="771" t="s">
        <v>374</v>
      </c>
      <c r="AG5" s="766"/>
      <c r="AH5" s="766"/>
      <c r="AI5" s="766"/>
      <c r="AJ5" s="772"/>
      <c r="AK5" s="766" t="s">
        <v>375</v>
      </c>
      <c r="AL5" s="766"/>
      <c r="AM5" s="766"/>
      <c r="AN5" s="766"/>
      <c r="AO5" s="767"/>
      <c r="AP5" s="765" t="s">
        <v>376</v>
      </c>
      <c r="AQ5" s="766"/>
      <c r="AR5" s="766"/>
      <c r="AS5" s="766"/>
      <c r="AT5" s="767"/>
      <c r="AU5" s="765" t="s">
        <v>377</v>
      </c>
      <c r="AV5" s="766"/>
      <c r="AW5" s="766"/>
      <c r="AX5" s="766"/>
      <c r="AY5" s="772"/>
      <c r="AZ5" s="223"/>
      <c r="BA5" s="223"/>
      <c r="BB5" s="223"/>
      <c r="BC5" s="223"/>
      <c r="BD5" s="223"/>
      <c r="BE5" s="224"/>
      <c r="BF5" s="224"/>
      <c r="BG5" s="224"/>
      <c r="BH5" s="224"/>
      <c r="BI5" s="224"/>
      <c r="BJ5" s="224"/>
      <c r="BK5" s="224"/>
      <c r="BL5" s="224"/>
      <c r="BM5" s="224"/>
      <c r="BN5" s="224"/>
      <c r="BO5" s="224"/>
      <c r="BP5" s="224"/>
      <c r="BQ5" s="759" t="s">
        <v>378</v>
      </c>
      <c r="BR5" s="760"/>
      <c r="BS5" s="760"/>
      <c r="BT5" s="760"/>
      <c r="BU5" s="760"/>
      <c r="BV5" s="760"/>
      <c r="BW5" s="760"/>
      <c r="BX5" s="760"/>
      <c r="BY5" s="760"/>
      <c r="BZ5" s="760"/>
      <c r="CA5" s="760"/>
      <c r="CB5" s="760"/>
      <c r="CC5" s="760"/>
      <c r="CD5" s="760"/>
      <c r="CE5" s="760"/>
      <c r="CF5" s="760"/>
      <c r="CG5" s="761"/>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95" t="s">
        <v>384</v>
      </c>
      <c r="DH5" s="796"/>
      <c r="DI5" s="796"/>
      <c r="DJ5" s="796"/>
      <c r="DK5" s="797"/>
      <c r="DL5" s="795" t="s">
        <v>385</v>
      </c>
      <c r="DM5" s="796"/>
      <c r="DN5" s="796"/>
      <c r="DO5" s="796"/>
      <c r="DP5" s="797"/>
      <c r="DQ5" s="765" t="s">
        <v>386</v>
      </c>
      <c r="DR5" s="766"/>
      <c r="DS5" s="766"/>
      <c r="DT5" s="766"/>
      <c r="DU5" s="767"/>
      <c r="DV5" s="765" t="s">
        <v>377</v>
      </c>
      <c r="DW5" s="766"/>
      <c r="DX5" s="766"/>
      <c r="DY5" s="766"/>
      <c r="DZ5" s="772"/>
      <c r="EA5" s="225"/>
    </row>
    <row r="6" spans="1:131" s="226" customFormat="1" ht="26.25" customHeight="1" thickBot="1" x14ac:dyDescent="0.25">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3"/>
      <c r="BA6" s="223"/>
      <c r="BB6" s="223"/>
      <c r="BC6" s="223"/>
      <c r="BD6" s="223"/>
      <c r="BE6" s="224"/>
      <c r="BF6" s="224"/>
      <c r="BG6" s="224"/>
      <c r="BH6" s="224"/>
      <c r="BI6" s="224"/>
      <c r="BJ6" s="224"/>
      <c r="BK6" s="224"/>
      <c r="BL6" s="224"/>
      <c r="BM6" s="224"/>
      <c r="BN6" s="224"/>
      <c r="BO6" s="224"/>
      <c r="BP6" s="224"/>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8"/>
      <c r="DH6" s="799"/>
      <c r="DI6" s="799"/>
      <c r="DJ6" s="799"/>
      <c r="DK6" s="800"/>
      <c r="DL6" s="798"/>
      <c r="DM6" s="799"/>
      <c r="DN6" s="799"/>
      <c r="DO6" s="799"/>
      <c r="DP6" s="800"/>
      <c r="DQ6" s="768"/>
      <c r="DR6" s="769"/>
      <c r="DS6" s="769"/>
      <c r="DT6" s="769"/>
      <c r="DU6" s="770"/>
      <c r="DV6" s="768"/>
      <c r="DW6" s="769"/>
      <c r="DX6" s="769"/>
      <c r="DY6" s="769"/>
      <c r="DZ6" s="774"/>
      <c r="EA6" s="225"/>
    </row>
    <row r="7" spans="1:131" s="226" customFormat="1" ht="26.25" customHeight="1" thickTop="1" x14ac:dyDescent="0.2">
      <c r="A7" s="227">
        <v>1</v>
      </c>
      <c r="B7" s="781" t="s">
        <v>387</v>
      </c>
      <c r="C7" s="782"/>
      <c r="D7" s="782"/>
      <c r="E7" s="782"/>
      <c r="F7" s="782"/>
      <c r="G7" s="782"/>
      <c r="H7" s="782"/>
      <c r="I7" s="782"/>
      <c r="J7" s="782"/>
      <c r="K7" s="782"/>
      <c r="L7" s="782"/>
      <c r="M7" s="782"/>
      <c r="N7" s="782"/>
      <c r="O7" s="782"/>
      <c r="P7" s="783"/>
      <c r="Q7" s="784">
        <v>5839</v>
      </c>
      <c r="R7" s="785"/>
      <c r="S7" s="785"/>
      <c r="T7" s="785"/>
      <c r="U7" s="785"/>
      <c r="V7" s="785">
        <v>5729</v>
      </c>
      <c r="W7" s="785"/>
      <c r="X7" s="785"/>
      <c r="Y7" s="785"/>
      <c r="Z7" s="785"/>
      <c r="AA7" s="785">
        <v>111</v>
      </c>
      <c r="AB7" s="785"/>
      <c r="AC7" s="785"/>
      <c r="AD7" s="785"/>
      <c r="AE7" s="786"/>
      <c r="AF7" s="787">
        <v>102</v>
      </c>
      <c r="AG7" s="788"/>
      <c r="AH7" s="788"/>
      <c r="AI7" s="788"/>
      <c r="AJ7" s="789"/>
      <c r="AK7" s="790">
        <v>93</v>
      </c>
      <c r="AL7" s="791"/>
      <c r="AM7" s="791"/>
      <c r="AN7" s="791"/>
      <c r="AO7" s="791"/>
      <c r="AP7" s="791">
        <v>5108</v>
      </c>
      <c r="AQ7" s="791"/>
      <c r="AR7" s="791"/>
      <c r="AS7" s="791"/>
      <c r="AT7" s="791"/>
      <c r="AU7" s="792"/>
      <c r="AV7" s="792"/>
      <c r="AW7" s="792"/>
      <c r="AX7" s="792"/>
      <c r="AY7" s="793"/>
      <c r="AZ7" s="223"/>
      <c r="BA7" s="223"/>
      <c r="BB7" s="223"/>
      <c r="BC7" s="223"/>
      <c r="BD7" s="223"/>
      <c r="BE7" s="224"/>
      <c r="BF7" s="224"/>
      <c r="BG7" s="224"/>
      <c r="BH7" s="224"/>
      <c r="BI7" s="224"/>
      <c r="BJ7" s="224"/>
      <c r="BK7" s="224"/>
      <c r="BL7" s="224"/>
      <c r="BM7" s="224"/>
      <c r="BN7" s="224"/>
      <c r="BO7" s="224"/>
      <c r="BP7" s="224"/>
      <c r="BQ7" s="227">
        <v>1</v>
      </c>
      <c r="BR7" s="228"/>
      <c r="BS7" s="778" t="s">
        <v>572</v>
      </c>
      <c r="BT7" s="779"/>
      <c r="BU7" s="779"/>
      <c r="BV7" s="779"/>
      <c r="BW7" s="779"/>
      <c r="BX7" s="779"/>
      <c r="BY7" s="779"/>
      <c r="BZ7" s="779"/>
      <c r="CA7" s="779"/>
      <c r="CB7" s="779"/>
      <c r="CC7" s="779"/>
      <c r="CD7" s="779"/>
      <c r="CE7" s="779"/>
      <c r="CF7" s="779"/>
      <c r="CG7" s="794"/>
      <c r="CH7" s="775">
        <v>-2</v>
      </c>
      <c r="CI7" s="776"/>
      <c r="CJ7" s="776"/>
      <c r="CK7" s="776"/>
      <c r="CL7" s="777"/>
      <c r="CM7" s="775">
        <v>49</v>
      </c>
      <c r="CN7" s="776"/>
      <c r="CO7" s="776"/>
      <c r="CP7" s="776"/>
      <c r="CQ7" s="777"/>
      <c r="CR7" s="775">
        <v>5</v>
      </c>
      <c r="CS7" s="776"/>
      <c r="CT7" s="776"/>
      <c r="CU7" s="776"/>
      <c r="CV7" s="777"/>
      <c r="CW7" s="775" t="s">
        <v>570</v>
      </c>
      <c r="CX7" s="776"/>
      <c r="CY7" s="776"/>
      <c r="CZ7" s="776"/>
      <c r="DA7" s="777"/>
      <c r="DB7" s="775" t="s">
        <v>570</v>
      </c>
      <c r="DC7" s="776"/>
      <c r="DD7" s="776"/>
      <c r="DE7" s="776"/>
      <c r="DF7" s="777"/>
      <c r="DG7" s="775" t="s">
        <v>570</v>
      </c>
      <c r="DH7" s="776"/>
      <c r="DI7" s="776"/>
      <c r="DJ7" s="776"/>
      <c r="DK7" s="777"/>
      <c r="DL7" s="775" t="s">
        <v>570</v>
      </c>
      <c r="DM7" s="776"/>
      <c r="DN7" s="776"/>
      <c r="DO7" s="776"/>
      <c r="DP7" s="777"/>
      <c r="DQ7" s="775" t="s">
        <v>570</v>
      </c>
      <c r="DR7" s="776"/>
      <c r="DS7" s="776"/>
      <c r="DT7" s="776"/>
      <c r="DU7" s="777"/>
      <c r="DV7" s="778"/>
      <c r="DW7" s="779"/>
      <c r="DX7" s="779"/>
      <c r="DY7" s="779"/>
      <c r="DZ7" s="780"/>
      <c r="EA7" s="225"/>
    </row>
    <row r="8" spans="1:131" s="226" customFormat="1" ht="26.25" customHeight="1" x14ac:dyDescent="0.2">
      <c r="A8" s="229">
        <v>2</v>
      </c>
      <c r="B8" s="812"/>
      <c r="C8" s="813"/>
      <c r="D8" s="813"/>
      <c r="E8" s="813"/>
      <c r="F8" s="813"/>
      <c r="G8" s="813"/>
      <c r="H8" s="813"/>
      <c r="I8" s="813"/>
      <c r="J8" s="813"/>
      <c r="K8" s="813"/>
      <c r="L8" s="813"/>
      <c r="M8" s="813"/>
      <c r="N8" s="813"/>
      <c r="O8" s="813"/>
      <c r="P8" s="814"/>
      <c r="Q8" s="815"/>
      <c r="R8" s="816"/>
      <c r="S8" s="816"/>
      <c r="T8" s="816"/>
      <c r="U8" s="816"/>
      <c r="V8" s="816"/>
      <c r="W8" s="816"/>
      <c r="X8" s="816"/>
      <c r="Y8" s="816"/>
      <c r="Z8" s="816"/>
      <c r="AA8" s="816"/>
      <c r="AB8" s="816"/>
      <c r="AC8" s="816"/>
      <c r="AD8" s="816"/>
      <c r="AE8" s="817"/>
      <c r="AF8" s="818"/>
      <c r="AG8" s="819"/>
      <c r="AH8" s="819"/>
      <c r="AI8" s="819"/>
      <c r="AJ8" s="820"/>
      <c r="AK8" s="801"/>
      <c r="AL8" s="802"/>
      <c r="AM8" s="802"/>
      <c r="AN8" s="802"/>
      <c r="AO8" s="802"/>
      <c r="AP8" s="802"/>
      <c r="AQ8" s="802"/>
      <c r="AR8" s="802"/>
      <c r="AS8" s="802"/>
      <c r="AT8" s="802"/>
      <c r="AU8" s="803"/>
      <c r="AV8" s="803"/>
      <c r="AW8" s="803"/>
      <c r="AX8" s="803"/>
      <c r="AY8" s="804"/>
      <c r="AZ8" s="223"/>
      <c r="BA8" s="223"/>
      <c r="BB8" s="223"/>
      <c r="BC8" s="223"/>
      <c r="BD8" s="223"/>
      <c r="BE8" s="224"/>
      <c r="BF8" s="224"/>
      <c r="BG8" s="224"/>
      <c r="BH8" s="224"/>
      <c r="BI8" s="224"/>
      <c r="BJ8" s="224"/>
      <c r="BK8" s="224"/>
      <c r="BL8" s="224"/>
      <c r="BM8" s="224"/>
      <c r="BN8" s="224"/>
      <c r="BO8" s="224"/>
      <c r="BP8" s="224"/>
      <c r="BQ8" s="229">
        <v>2</v>
      </c>
      <c r="BR8" s="230" t="s">
        <v>571</v>
      </c>
      <c r="BS8" s="805" t="s">
        <v>573</v>
      </c>
      <c r="BT8" s="806"/>
      <c r="BU8" s="806"/>
      <c r="BV8" s="806"/>
      <c r="BW8" s="806"/>
      <c r="BX8" s="806"/>
      <c r="BY8" s="806"/>
      <c r="BZ8" s="806"/>
      <c r="CA8" s="806"/>
      <c r="CB8" s="806"/>
      <c r="CC8" s="806"/>
      <c r="CD8" s="806"/>
      <c r="CE8" s="806"/>
      <c r="CF8" s="806"/>
      <c r="CG8" s="807"/>
      <c r="CH8" s="808" t="s">
        <v>570</v>
      </c>
      <c r="CI8" s="809"/>
      <c r="CJ8" s="809"/>
      <c r="CK8" s="809"/>
      <c r="CL8" s="810"/>
      <c r="CM8" s="808" t="s">
        <v>570</v>
      </c>
      <c r="CN8" s="809"/>
      <c r="CO8" s="809"/>
      <c r="CP8" s="809"/>
      <c r="CQ8" s="810"/>
      <c r="CR8" s="808" t="s">
        <v>570</v>
      </c>
      <c r="CS8" s="809"/>
      <c r="CT8" s="809"/>
      <c r="CU8" s="809"/>
      <c r="CV8" s="810"/>
      <c r="CW8" s="808" t="s">
        <v>570</v>
      </c>
      <c r="CX8" s="809"/>
      <c r="CY8" s="809"/>
      <c r="CZ8" s="809"/>
      <c r="DA8" s="810"/>
      <c r="DB8" s="808" t="s">
        <v>570</v>
      </c>
      <c r="DC8" s="809"/>
      <c r="DD8" s="809"/>
      <c r="DE8" s="809"/>
      <c r="DF8" s="810"/>
      <c r="DG8" s="808" t="s">
        <v>570</v>
      </c>
      <c r="DH8" s="809"/>
      <c r="DI8" s="809"/>
      <c r="DJ8" s="809"/>
      <c r="DK8" s="810"/>
      <c r="DL8" s="808" t="s">
        <v>570</v>
      </c>
      <c r="DM8" s="809"/>
      <c r="DN8" s="809"/>
      <c r="DO8" s="809"/>
      <c r="DP8" s="810"/>
      <c r="DQ8" s="808">
        <v>24</v>
      </c>
      <c r="DR8" s="809"/>
      <c r="DS8" s="809"/>
      <c r="DT8" s="809"/>
      <c r="DU8" s="810"/>
      <c r="DV8" s="805"/>
      <c r="DW8" s="806"/>
      <c r="DX8" s="806"/>
      <c r="DY8" s="806"/>
      <c r="DZ8" s="811"/>
      <c r="EA8" s="225"/>
    </row>
    <row r="9" spans="1:131" s="226" customFormat="1" ht="26.25" customHeight="1" x14ac:dyDescent="0.2">
      <c r="A9" s="229">
        <v>3</v>
      </c>
      <c r="B9" s="812"/>
      <c r="C9" s="813"/>
      <c r="D9" s="813"/>
      <c r="E9" s="813"/>
      <c r="F9" s="813"/>
      <c r="G9" s="813"/>
      <c r="H9" s="813"/>
      <c r="I9" s="813"/>
      <c r="J9" s="813"/>
      <c r="K9" s="813"/>
      <c r="L9" s="813"/>
      <c r="M9" s="813"/>
      <c r="N9" s="813"/>
      <c r="O9" s="813"/>
      <c r="P9" s="814"/>
      <c r="Q9" s="815"/>
      <c r="R9" s="816"/>
      <c r="S9" s="816"/>
      <c r="T9" s="816"/>
      <c r="U9" s="816"/>
      <c r="V9" s="816"/>
      <c r="W9" s="816"/>
      <c r="X9" s="816"/>
      <c r="Y9" s="816"/>
      <c r="Z9" s="816"/>
      <c r="AA9" s="816"/>
      <c r="AB9" s="816"/>
      <c r="AC9" s="816"/>
      <c r="AD9" s="816"/>
      <c r="AE9" s="817"/>
      <c r="AF9" s="818"/>
      <c r="AG9" s="819"/>
      <c r="AH9" s="819"/>
      <c r="AI9" s="819"/>
      <c r="AJ9" s="820"/>
      <c r="AK9" s="801"/>
      <c r="AL9" s="802"/>
      <c r="AM9" s="802"/>
      <c r="AN9" s="802"/>
      <c r="AO9" s="802"/>
      <c r="AP9" s="802"/>
      <c r="AQ9" s="802"/>
      <c r="AR9" s="802"/>
      <c r="AS9" s="802"/>
      <c r="AT9" s="802"/>
      <c r="AU9" s="803"/>
      <c r="AV9" s="803"/>
      <c r="AW9" s="803"/>
      <c r="AX9" s="803"/>
      <c r="AY9" s="804"/>
      <c r="AZ9" s="223"/>
      <c r="BA9" s="223"/>
      <c r="BB9" s="223"/>
      <c r="BC9" s="223"/>
      <c r="BD9" s="223"/>
      <c r="BE9" s="224"/>
      <c r="BF9" s="224"/>
      <c r="BG9" s="224"/>
      <c r="BH9" s="224"/>
      <c r="BI9" s="224"/>
      <c r="BJ9" s="224"/>
      <c r="BK9" s="224"/>
      <c r="BL9" s="224"/>
      <c r="BM9" s="224"/>
      <c r="BN9" s="224"/>
      <c r="BO9" s="224"/>
      <c r="BP9" s="224"/>
      <c r="BQ9" s="229">
        <v>3</v>
      </c>
      <c r="BR9" s="230"/>
      <c r="BS9" s="805"/>
      <c r="BT9" s="806"/>
      <c r="BU9" s="806"/>
      <c r="BV9" s="806"/>
      <c r="BW9" s="806"/>
      <c r="BX9" s="806"/>
      <c r="BY9" s="806"/>
      <c r="BZ9" s="806"/>
      <c r="CA9" s="806"/>
      <c r="CB9" s="806"/>
      <c r="CC9" s="806"/>
      <c r="CD9" s="806"/>
      <c r="CE9" s="806"/>
      <c r="CF9" s="806"/>
      <c r="CG9" s="807"/>
      <c r="CH9" s="808"/>
      <c r="CI9" s="809"/>
      <c r="CJ9" s="809"/>
      <c r="CK9" s="809"/>
      <c r="CL9" s="810"/>
      <c r="CM9" s="808"/>
      <c r="CN9" s="809"/>
      <c r="CO9" s="809"/>
      <c r="CP9" s="809"/>
      <c r="CQ9" s="810"/>
      <c r="CR9" s="808"/>
      <c r="CS9" s="809"/>
      <c r="CT9" s="809"/>
      <c r="CU9" s="809"/>
      <c r="CV9" s="810"/>
      <c r="CW9" s="808"/>
      <c r="CX9" s="809"/>
      <c r="CY9" s="809"/>
      <c r="CZ9" s="809"/>
      <c r="DA9" s="810"/>
      <c r="DB9" s="808"/>
      <c r="DC9" s="809"/>
      <c r="DD9" s="809"/>
      <c r="DE9" s="809"/>
      <c r="DF9" s="810"/>
      <c r="DG9" s="808"/>
      <c r="DH9" s="809"/>
      <c r="DI9" s="809"/>
      <c r="DJ9" s="809"/>
      <c r="DK9" s="810"/>
      <c r="DL9" s="808"/>
      <c r="DM9" s="809"/>
      <c r="DN9" s="809"/>
      <c r="DO9" s="809"/>
      <c r="DP9" s="810"/>
      <c r="DQ9" s="808"/>
      <c r="DR9" s="809"/>
      <c r="DS9" s="809"/>
      <c r="DT9" s="809"/>
      <c r="DU9" s="810"/>
      <c r="DV9" s="805"/>
      <c r="DW9" s="806"/>
      <c r="DX9" s="806"/>
      <c r="DY9" s="806"/>
      <c r="DZ9" s="811"/>
      <c r="EA9" s="225"/>
    </row>
    <row r="10" spans="1:131" s="226" customFormat="1" ht="26.25" customHeight="1" x14ac:dyDescent="0.2">
      <c r="A10" s="229">
        <v>4</v>
      </c>
      <c r="B10" s="812"/>
      <c r="C10" s="813"/>
      <c r="D10" s="813"/>
      <c r="E10" s="813"/>
      <c r="F10" s="813"/>
      <c r="G10" s="813"/>
      <c r="H10" s="813"/>
      <c r="I10" s="813"/>
      <c r="J10" s="813"/>
      <c r="K10" s="813"/>
      <c r="L10" s="813"/>
      <c r="M10" s="813"/>
      <c r="N10" s="813"/>
      <c r="O10" s="813"/>
      <c r="P10" s="814"/>
      <c r="Q10" s="815"/>
      <c r="R10" s="816"/>
      <c r="S10" s="816"/>
      <c r="T10" s="816"/>
      <c r="U10" s="816"/>
      <c r="V10" s="816"/>
      <c r="W10" s="816"/>
      <c r="X10" s="816"/>
      <c r="Y10" s="816"/>
      <c r="Z10" s="816"/>
      <c r="AA10" s="816"/>
      <c r="AB10" s="816"/>
      <c r="AC10" s="816"/>
      <c r="AD10" s="816"/>
      <c r="AE10" s="817"/>
      <c r="AF10" s="818"/>
      <c r="AG10" s="819"/>
      <c r="AH10" s="819"/>
      <c r="AI10" s="819"/>
      <c r="AJ10" s="820"/>
      <c r="AK10" s="801"/>
      <c r="AL10" s="802"/>
      <c r="AM10" s="802"/>
      <c r="AN10" s="802"/>
      <c r="AO10" s="802"/>
      <c r="AP10" s="802"/>
      <c r="AQ10" s="802"/>
      <c r="AR10" s="802"/>
      <c r="AS10" s="802"/>
      <c r="AT10" s="802"/>
      <c r="AU10" s="803"/>
      <c r="AV10" s="803"/>
      <c r="AW10" s="803"/>
      <c r="AX10" s="803"/>
      <c r="AY10" s="804"/>
      <c r="AZ10" s="223"/>
      <c r="BA10" s="223"/>
      <c r="BB10" s="223"/>
      <c r="BC10" s="223"/>
      <c r="BD10" s="223"/>
      <c r="BE10" s="224"/>
      <c r="BF10" s="224"/>
      <c r="BG10" s="224"/>
      <c r="BH10" s="224"/>
      <c r="BI10" s="224"/>
      <c r="BJ10" s="224"/>
      <c r="BK10" s="224"/>
      <c r="BL10" s="224"/>
      <c r="BM10" s="224"/>
      <c r="BN10" s="224"/>
      <c r="BO10" s="224"/>
      <c r="BP10" s="224"/>
      <c r="BQ10" s="229">
        <v>4</v>
      </c>
      <c r="BR10" s="230"/>
      <c r="BS10" s="805"/>
      <c r="BT10" s="806"/>
      <c r="BU10" s="806"/>
      <c r="BV10" s="806"/>
      <c r="BW10" s="806"/>
      <c r="BX10" s="806"/>
      <c r="BY10" s="806"/>
      <c r="BZ10" s="806"/>
      <c r="CA10" s="806"/>
      <c r="CB10" s="806"/>
      <c r="CC10" s="806"/>
      <c r="CD10" s="806"/>
      <c r="CE10" s="806"/>
      <c r="CF10" s="806"/>
      <c r="CG10" s="807"/>
      <c r="CH10" s="808"/>
      <c r="CI10" s="809"/>
      <c r="CJ10" s="809"/>
      <c r="CK10" s="809"/>
      <c r="CL10" s="810"/>
      <c r="CM10" s="808"/>
      <c r="CN10" s="809"/>
      <c r="CO10" s="809"/>
      <c r="CP10" s="809"/>
      <c r="CQ10" s="810"/>
      <c r="CR10" s="808"/>
      <c r="CS10" s="809"/>
      <c r="CT10" s="809"/>
      <c r="CU10" s="809"/>
      <c r="CV10" s="810"/>
      <c r="CW10" s="808"/>
      <c r="CX10" s="809"/>
      <c r="CY10" s="809"/>
      <c r="CZ10" s="809"/>
      <c r="DA10" s="810"/>
      <c r="DB10" s="808"/>
      <c r="DC10" s="809"/>
      <c r="DD10" s="809"/>
      <c r="DE10" s="809"/>
      <c r="DF10" s="810"/>
      <c r="DG10" s="808"/>
      <c r="DH10" s="809"/>
      <c r="DI10" s="809"/>
      <c r="DJ10" s="809"/>
      <c r="DK10" s="810"/>
      <c r="DL10" s="808"/>
      <c r="DM10" s="809"/>
      <c r="DN10" s="809"/>
      <c r="DO10" s="809"/>
      <c r="DP10" s="810"/>
      <c r="DQ10" s="808"/>
      <c r="DR10" s="809"/>
      <c r="DS10" s="809"/>
      <c r="DT10" s="809"/>
      <c r="DU10" s="810"/>
      <c r="DV10" s="805"/>
      <c r="DW10" s="806"/>
      <c r="DX10" s="806"/>
      <c r="DY10" s="806"/>
      <c r="DZ10" s="811"/>
      <c r="EA10" s="225"/>
    </row>
    <row r="11" spans="1:131" s="226" customFormat="1" ht="26.25" customHeight="1" x14ac:dyDescent="0.2">
      <c r="A11" s="229">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1"/>
      <c r="AL11" s="802"/>
      <c r="AM11" s="802"/>
      <c r="AN11" s="802"/>
      <c r="AO11" s="802"/>
      <c r="AP11" s="802"/>
      <c r="AQ11" s="802"/>
      <c r="AR11" s="802"/>
      <c r="AS11" s="802"/>
      <c r="AT11" s="802"/>
      <c r="AU11" s="803"/>
      <c r="AV11" s="803"/>
      <c r="AW11" s="803"/>
      <c r="AX11" s="803"/>
      <c r="AY11" s="804"/>
      <c r="AZ11" s="223"/>
      <c r="BA11" s="223"/>
      <c r="BB11" s="223"/>
      <c r="BC11" s="223"/>
      <c r="BD11" s="223"/>
      <c r="BE11" s="224"/>
      <c r="BF11" s="224"/>
      <c r="BG11" s="224"/>
      <c r="BH11" s="224"/>
      <c r="BI11" s="224"/>
      <c r="BJ11" s="224"/>
      <c r="BK11" s="224"/>
      <c r="BL11" s="224"/>
      <c r="BM11" s="224"/>
      <c r="BN11" s="224"/>
      <c r="BO11" s="224"/>
      <c r="BP11" s="224"/>
      <c r="BQ11" s="229">
        <v>5</v>
      </c>
      <c r="BR11" s="230"/>
      <c r="BS11" s="805"/>
      <c r="BT11" s="806"/>
      <c r="BU11" s="806"/>
      <c r="BV11" s="806"/>
      <c r="BW11" s="806"/>
      <c r="BX11" s="806"/>
      <c r="BY11" s="806"/>
      <c r="BZ11" s="806"/>
      <c r="CA11" s="806"/>
      <c r="CB11" s="806"/>
      <c r="CC11" s="806"/>
      <c r="CD11" s="806"/>
      <c r="CE11" s="806"/>
      <c r="CF11" s="806"/>
      <c r="CG11" s="807"/>
      <c r="CH11" s="808"/>
      <c r="CI11" s="809"/>
      <c r="CJ11" s="809"/>
      <c r="CK11" s="809"/>
      <c r="CL11" s="810"/>
      <c r="CM11" s="808"/>
      <c r="CN11" s="809"/>
      <c r="CO11" s="809"/>
      <c r="CP11" s="809"/>
      <c r="CQ11" s="810"/>
      <c r="CR11" s="808"/>
      <c r="CS11" s="809"/>
      <c r="CT11" s="809"/>
      <c r="CU11" s="809"/>
      <c r="CV11" s="810"/>
      <c r="CW11" s="808"/>
      <c r="CX11" s="809"/>
      <c r="CY11" s="809"/>
      <c r="CZ11" s="809"/>
      <c r="DA11" s="810"/>
      <c r="DB11" s="808"/>
      <c r="DC11" s="809"/>
      <c r="DD11" s="809"/>
      <c r="DE11" s="809"/>
      <c r="DF11" s="810"/>
      <c r="DG11" s="808"/>
      <c r="DH11" s="809"/>
      <c r="DI11" s="809"/>
      <c r="DJ11" s="809"/>
      <c r="DK11" s="810"/>
      <c r="DL11" s="808"/>
      <c r="DM11" s="809"/>
      <c r="DN11" s="809"/>
      <c r="DO11" s="809"/>
      <c r="DP11" s="810"/>
      <c r="DQ11" s="808"/>
      <c r="DR11" s="809"/>
      <c r="DS11" s="809"/>
      <c r="DT11" s="809"/>
      <c r="DU11" s="810"/>
      <c r="DV11" s="805"/>
      <c r="DW11" s="806"/>
      <c r="DX11" s="806"/>
      <c r="DY11" s="806"/>
      <c r="DZ11" s="811"/>
      <c r="EA11" s="225"/>
    </row>
    <row r="12" spans="1:131" s="226" customFormat="1" ht="26.25" customHeight="1" x14ac:dyDescent="0.2">
      <c r="A12" s="229">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1"/>
      <c r="AL12" s="802"/>
      <c r="AM12" s="802"/>
      <c r="AN12" s="802"/>
      <c r="AO12" s="802"/>
      <c r="AP12" s="802"/>
      <c r="AQ12" s="802"/>
      <c r="AR12" s="802"/>
      <c r="AS12" s="802"/>
      <c r="AT12" s="802"/>
      <c r="AU12" s="803"/>
      <c r="AV12" s="803"/>
      <c r="AW12" s="803"/>
      <c r="AX12" s="803"/>
      <c r="AY12" s="804"/>
      <c r="AZ12" s="223"/>
      <c r="BA12" s="223"/>
      <c r="BB12" s="223"/>
      <c r="BC12" s="223"/>
      <c r="BD12" s="223"/>
      <c r="BE12" s="224"/>
      <c r="BF12" s="224"/>
      <c r="BG12" s="224"/>
      <c r="BH12" s="224"/>
      <c r="BI12" s="224"/>
      <c r="BJ12" s="224"/>
      <c r="BK12" s="224"/>
      <c r="BL12" s="224"/>
      <c r="BM12" s="224"/>
      <c r="BN12" s="224"/>
      <c r="BO12" s="224"/>
      <c r="BP12" s="224"/>
      <c r="BQ12" s="229">
        <v>6</v>
      </c>
      <c r="BR12" s="230"/>
      <c r="BS12" s="805"/>
      <c r="BT12" s="806"/>
      <c r="BU12" s="806"/>
      <c r="BV12" s="806"/>
      <c r="BW12" s="806"/>
      <c r="BX12" s="806"/>
      <c r="BY12" s="806"/>
      <c r="BZ12" s="806"/>
      <c r="CA12" s="806"/>
      <c r="CB12" s="806"/>
      <c r="CC12" s="806"/>
      <c r="CD12" s="806"/>
      <c r="CE12" s="806"/>
      <c r="CF12" s="806"/>
      <c r="CG12" s="807"/>
      <c r="CH12" s="808"/>
      <c r="CI12" s="809"/>
      <c r="CJ12" s="809"/>
      <c r="CK12" s="809"/>
      <c r="CL12" s="810"/>
      <c r="CM12" s="808"/>
      <c r="CN12" s="809"/>
      <c r="CO12" s="809"/>
      <c r="CP12" s="809"/>
      <c r="CQ12" s="810"/>
      <c r="CR12" s="808"/>
      <c r="CS12" s="809"/>
      <c r="CT12" s="809"/>
      <c r="CU12" s="809"/>
      <c r="CV12" s="810"/>
      <c r="CW12" s="808"/>
      <c r="CX12" s="809"/>
      <c r="CY12" s="809"/>
      <c r="CZ12" s="809"/>
      <c r="DA12" s="810"/>
      <c r="DB12" s="808"/>
      <c r="DC12" s="809"/>
      <c r="DD12" s="809"/>
      <c r="DE12" s="809"/>
      <c r="DF12" s="810"/>
      <c r="DG12" s="808"/>
      <c r="DH12" s="809"/>
      <c r="DI12" s="809"/>
      <c r="DJ12" s="809"/>
      <c r="DK12" s="810"/>
      <c r="DL12" s="808"/>
      <c r="DM12" s="809"/>
      <c r="DN12" s="809"/>
      <c r="DO12" s="809"/>
      <c r="DP12" s="810"/>
      <c r="DQ12" s="808"/>
      <c r="DR12" s="809"/>
      <c r="DS12" s="809"/>
      <c r="DT12" s="809"/>
      <c r="DU12" s="810"/>
      <c r="DV12" s="805"/>
      <c r="DW12" s="806"/>
      <c r="DX12" s="806"/>
      <c r="DY12" s="806"/>
      <c r="DZ12" s="811"/>
      <c r="EA12" s="225"/>
    </row>
    <row r="13" spans="1:131" s="226" customFormat="1" ht="26.25" customHeight="1" x14ac:dyDescent="0.2">
      <c r="A13" s="229">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1"/>
      <c r="AL13" s="802"/>
      <c r="AM13" s="802"/>
      <c r="AN13" s="802"/>
      <c r="AO13" s="802"/>
      <c r="AP13" s="802"/>
      <c r="AQ13" s="802"/>
      <c r="AR13" s="802"/>
      <c r="AS13" s="802"/>
      <c r="AT13" s="802"/>
      <c r="AU13" s="803"/>
      <c r="AV13" s="803"/>
      <c r="AW13" s="803"/>
      <c r="AX13" s="803"/>
      <c r="AY13" s="804"/>
      <c r="AZ13" s="223"/>
      <c r="BA13" s="223"/>
      <c r="BB13" s="223"/>
      <c r="BC13" s="223"/>
      <c r="BD13" s="223"/>
      <c r="BE13" s="224"/>
      <c r="BF13" s="224"/>
      <c r="BG13" s="224"/>
      <c r="BH13" s="224"/>
      <c r="BI13" s="224"/>
      <c r="BJ13" s="224"/>
      <c r="BK13" s="224"/>
      <c r="BL13" s="224"/>
      <c r="BM13" s="224"/>
      <c r="BN13" s="224"/>
      <c r="BO13" s="224"/>
      <c r="BP13" s="224"/>
      <c r="BQ13" s="229">
        <v>7</v>
      </c>
      <c r="BR13" s="230"/>
      <c r="BS13" s="805"/>
      <c r="BT13" s="806"/>
      <c r="BU13" s="806"/>
      <c r="BV13" s="806"/>
      <c r="BW13" s="806"/>
      <c r="BX13" s="806"/>
      <c r="BY13" s="806"/>
      <c r="BZ13" s="806"/>
      <c r="CA13" s="806"/>
      <c r="CB13" s="806"/>
      <c r="CC13" s="806"/>
      <c r="CD13" s="806"/>
      <c r="CE13" s="806"/>
      <c r="CF13" s="806"/>
      <c r="CG13" s="807"/>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05"/>
      <c r="DW13" s="806"/>
      <c r="DX13" s="806"/>
      <c r="DY13" s="806"/>
      <c r="DZ13" s="811"/>
      <c r="EA13" s="225"/>
    </row>
    <row r="14" spans="1:131" s="226" customFormat="1" ht="26.25" customHeight="1" x14ac:dyDescent="0.2">
      <c r="A14" s="229">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1"/>
      <c r="AL14" s="802"/>
      <c r="AM14" s="802"/>
      <c r="AN14" s="802"/>
      <c r="AO14" s="802"/>
      <c r="AP14" s="802"/>
      <c r="AQ14" s="802"/>
      <c r="AR14" s="802"/>
      <c r="AS14" s="802"/>
      <c r="AT14" s="802"/>
      <c r="AU14" s="803"/>
      <c r="AV14" s="803"/>
      <c r="AW14" s="803"/>
      <c r="AX14" s="803"/>
      <c r="AY14" s="804"/>
      <c r="AZ14" s="223"/>
      <c r="BA14" s="223"/>
      <c r="BB14" s="223"/>
      <c r="BC14" s="223"/>
      <c r="BD14" s="223"/>
      <c r="BE14" s="224"/>
      <c r="BF14" s="224"/>
      <c r="BG14" s="224"/>
      <c r="BH14" s="224"/>
      <c r="BI14" s="224"/>
      <c r="BJ14" s="224"/>
      <c r="BK14" s="224"/>
      <c r="BL14" s="224"/>
      <c r="BM14" s="224"/>
      <c r="BN14" s="224"/>
      <c r="BO14" s="224"/>
      <c r="BP14" s="224"/>
      <c r="BQ14" s="229">
        <v>8</v>
      </c>
      <c r="BR14" s="230"/>
      <c r="BS14" s="805"/>
      <c r="BT14" s="806"/>
      <c r="BU14" s="806"/>
      <c r="BV14" s="806"/>
      <c r="BW14" s="806"/>
      <c r="BX14" s="806"/>
      <c r="BY14" s="806"/>
      <c r="BZ14" s="806"/>
      <c r="CA14" s="806"/>
      <c r="CB14" s="806"/>
      <c r="CC14" s="806"/>
      <c r="CD14" s="806"/>
      <c r="CE14" s="806"/>
      <c r="CF14" s="806"/>
      <c r="CG14" s="807"/>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05"/>
      <c r="DW14" s="806"/>
      <c r="DX14" s="806"/>
      <c r="DY14" s="806"/>
      <c r="DZ14" s="811"/>
      <c r="EA14" s="225"/>
    </row>
    <row r="15" spans="1:131" s="226" customFormat="1" ht="26.25" customHeight="1" x14ac:dyDescent="0.2">
      <c r="A15" s="229">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1"/>
      <c r="AL15" s="802"/>
      <c r="AM15" s="802"/>
      <c r="AN15" s="802"/>
      <c r="AO15" s="802"/>
      <c r="AP15" s="802"/>
      <c r="AQ15" s="802"/>
      <c r="AR15" s="802"/>
      <c r="AS15" s="802"/>
      <c r="AT15" s="802"/>
      <c r="AU15" s="803"/>
      <c r="AV15" s="803"/>
      <c r="AW15" s="803"/>
      <c r="AX15" s="803"/>
      <c r="AY15" s="804"/>
      <c r="AZ15" s="223"/>
      <c r="BA15" s="223"/>
      <c r="BB15" s="223"/>
      <c r="BC15" s="223"/>
      <c r="BD15" s="223"/>
      <c r="BE15" s="224"/>
      <c r="BF15" s="224"/>
      <c r="BG15" s="224"/>
      <c r="BH15" s="224"/>
      <c r="BI15" s="224"/>
      <c r="BJ15" s="224"/>
      <c r="BK15" s="224"/>
      <c r="BL15" s="224"/>
      <c r="BM15" s="224"/>
      <c r="BN15" s="224"/>
      <c r="BO15" s="224"/>
      <c r="BP15" s="224"/>
      <c r="BQ15" s="229">
        <v>9</v>
      </c>
      <c r="BR15" s="230"/>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225"/>
    </row>
    <row r="16" spans="1:131" s="226" customFormat="1" ht="26.25" customHeight="1" x14ac:dyDescent="0.2">
      <c r="A16" s="229">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1"/>
      <c r="AL16" s="802"/>
      <c r="AM16" s="802"/>
      <c r="AN16" s="802"/>
      <c r="AO16" s="802"/>
      <c r="AP16" s="802"/>
      <c r="AQ16" s="802"/>
      <c r="AR16" s="802"/>
      <c r="AS16" s="802"/>
      <c r="AT16" s="802"/>
      <c r="AU16" s="803"/>
      <c r="AV16" s="803"/>
      <c r="AW16" s="803"/>
      <c r="AX16" s="803"/>
      <c r="AY16" s="804"/>
      <c r="AZ16" s="223"/>
      <c r="BA16" s="223"/>
      <c r="BB16" s="223"/>
      <c r="BC16" s="223"/>
      <c r="BD16" s="223"/>
      <c r="BE16" s="224"/>
      <c r="BF16" s="224"/>
      <c r="BG16" s="224"/>
      <c r="BH16" s="224"/>
      <c r="BI16" s="224"/>
      <c r="BJ16" s="224"/>
      <c r="BK16" s="224"/>
      <c r="BL16" s="224"/>
      <c r="BM16" s="224"/>
      <c r="BN16" s="224"/>
      <c r="BO16" s="224"/>
      <c r="BP16" s="224"/>
      <c r="BQ16" s="229">
        <v>10</v>
      </c>
      <c r="BR16" s="230"/>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225"/>
    </row>
    <row r="17" spans="1:131" s="226" customFormat="1" ht="26.25" customHeight="1" x14ac:dyDescent="0.2">
      <c r="A17" s="229">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1"/>
      <c r="AL17" s="802"/>
      <c r="AM17" s="802"/>
      <c r="AN17" s="802"/>
      <c r="AO17" s="802"/>
      <c r="AP17" s="802"/>
      <c r="AQ17" s="802"/>
      <c r="AR17" s="802"/>
      <c r="AS17" s="802"/>
      <c r="AT17" s="802"/>
      <c r="AU17" s="803"/>
      <c r="AV17" s="803"/>
      <c r="AW17" s="803"/>
      <c r="AX17" s="803"/>
      <c r="AY17" s="804"/>
      <c r="AZ17" s="223"/>
      <c r="BA17" s="223"/>
      <c r="BB17" s="223"/>
      <c r="BC17" s="223"/>
      <c r="BD17" s="223"/>
      <c r="BE17" s="224"/>
      <c r="BF17" s="224"/>
      <c r="BG17" s="224"/>
      <c r="BH17" s="224"/>
      <c r="BI17" s="224"/>
      <c r="BJ17" s="224"/>
      <c r="BK17" s="224"/>
      <c r="BL17" s="224"/>
      <c r="BM17" s="224"/>
      <c r="BN17" s="224"/>
      <c r="BO17" s="224"/>
      <c r="BP17" s="224"/>
      <c r="BQ17" s="229">
        <v>11</v>
      </c>
      <c r="BR17" s="230"/>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225"/>
    </row>
    <row r="18" spans="1:131" s="226" customFormat="1" ht="26.25" customHeight="1" x14ac:dyDescent="0.2">
      <c r="A18" s="229">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1"/>
      <c r="AL18" s="802"/>
      <c r="AM18" s="802"/>
      <c r="AN18" s="802"/>
      <c r="AO18" s="802"/>
      <c r="AP18" s="802"/>
      <c r="AQ18" s="802"/>
      <c r="AR18" s="802"/>
      <c r="AS18" s="802"/>
      <c r="AT18" s="802"/>
      <c r="AU18" s="803"/>
      <c r="AV18" s="803"/>
      <c r="AW18" s="803"/>
      <c r="AX18" s="803"/>
      <c r="AY18" s="804"/>
      <c r="AZ18" s="223"/>
      <c r="BA18" s="223"/>
      <c r="BB18" s="223"/>
      <c r="BC18" s="223"/>
      <c r="BD18" s="223"/>
      <c r="BE18" s="224"/>
      <c r="BF18" s="224"/>
      <c r="BG18" s="224"/>
      <c r="BH18" s="224"/>
      <c r="BI18" s="224"/>
      <c r="BJ18" s="224"/>
      <c r="BK18" s="224"/>
      <c r="BL18" s="224"/>
      <c r="BM18" s="224"/>
      <c r="BN18" s="224"/>
      <c r="BO18" s="224"/>
      <c r="BP18" s="224"/>
      <c r="BQ18" s="229">
        <v>12</v>
      </c>
      <c r="BR18" s="230"/>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225"/>
    </row>
    <row r="19" spans="1:131" s="226" customFormat="1" ht="26.25" customHeight="1" x14ac:dyDescent="0.2">
      <c r="A19" s="229">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1"/>
      <c r="AL19" s="802"/>
      <c r="AM19" s="802"/>
      <c r="AN19" s="802"/>
      <c r="AO19" s="802"/>
      <c r="AP19" s="802"/>
      <c r="AQ19" s="802"/>
      <c r="AR19" s="802"/>
      <c r="AS19" s="802"/>
      <c r="AT19" s="802"/>
      <c r="AU19" s="803"/>
      <c r="AV19" s="803"/>
      <c r="AW19" s="803"/>
      <c r="AX19" s="803"/>
      <c r="AY19" s="804"/>
      <c r="AZ19" s="223"/>
      <c r="BA19" s="223"/>
      <c r="BB19" s="223"/>
      <c r="BC19" s="223"/>
      <c r="BD19" s="223"/>
      <c r="BE19" s="224"/>
      <c r="BF19" s="224"/>
      <c r="BG19" s="224"/>
      <c r="BH19" s="224"/>
      <c r="BI19" s="224"/>
      <c r="BJ19" s="224"/>
      <c r="BK19" s="224"/>
      <c r="BL19" s="224"/>
      <c r="BM19" s="224"/>
      <c r="BN19" s="224"/>
      <c r="BO19" s="224"/>
      <c r="BP19" s="224"/>
      <c r="BQ19" s="229">
        <v>13</v>
      </c>
      <c r="BR19" s="230"/>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225"/>
    </row>
    <row r="20" spans="1:131" s="226" customFormat="1" ht="26.25" customHeight="1" x14ac:dyDescent="0.2">
      <c r="A20" s="229">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1"/>
      <c r="AL20" s="802"/>
      <c r="AM20" s="802"/>
      <c r="AN20" s="802"/>
      <c r="AO20" s="802"/>
      <c r="AP20" s="802"/>
      <c r="AQ20" s="802"/>
      <c r="AR20" s="802"/>
      <c r="AS20" s="802"/>
      <c r="AT20" s="802"/>
      <c r="AU20" s="803"/>
      <c r="AV20" s="803"/>
      <c r="AW20" s="803"/>
      <c r="AX20" s="803"/>
      <c r="AY20" s="804"/>
      <c r="AZ20" s="223"/>
      <c r="BA20" s="223"/>
      <c r="BB20" s="223"/>
      <c r="BC20" s="223"/>
      <c r="BD20" s="223"/>
      <c r="BE20" s="224"/>
      <c r="BF20" s="224"/>
      <c r="BG20" s="224"/>
      <c r="BH20" s="224"/>
      <c r="BI20" s="224"/>
      <c r="BJ20" s="224"/>
      <c r="BK20" s="224"/>
      <c r="BL20" s="224"/>
      <c r="BM20" s="224"/>
      <c r="BN20" s="224"/>
      <c r="BO20" s="224"/>
      <c r="BP20" s="224"/>
      <c r="BQ20" s="229">
        <v>14</v>
      </c>
      <c r="BR20" s="230"/>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225"/>
    </row>
    <row r="21" spans="1:131" s="226" customFormat="1" ht="26.25" customHeight="1" thickBot="1" x14ac:dyDescent="0.25">
      <c r="A21" s="229">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1"/>
      <c r="AL21" s="802"/>
      <c r="AM21" s="802"/>
      <c r="AN21" s="802"/>
      <c r="AO21" s="802"/>
      <c r="AP21" s="802"/>
      <c r="AQ21" s="802"/>
      <c r="AR21" s="802"/>
      <c r="AS21" s="802"/>
      <c r="AT21" s="802"/>
      <c r="AU21" s="803"/>
      <c r="AV21" s="803"/>
      <c r="AW21" s="803"/>
      <c r="AX21" s="803"/>
      <c r="AY21" s="804"/>
      <c r="AZ21" s="223"/>
      <c r="BA21" s="223"/>
      <c r="BB21" s="223"/>
      <c r="BC21" s="223"/>
      <c r="BD21" s="223"/>
      <c r="BE21" s="224"/>
      <c r="BF21" s="224"/>
      <c r="BG21" s="224"/>
      <c r="BH21" s="224"/>
      <c r="BI21" s="224"/>
      <c r="BJ21" s="224"/>
      <c r="BK21" s="224"/>
      <c r="BL21" s="224"/>
      <c r="BM21" s="224"/>
      <c r="BN21" s="224"/>
      <c r="BO21" s="224"/>
      <c r="BP21" s="224"/>
      <c r="BQ21" s="229">
        <v>15</v>
      </c>
      <c r="BR21" s="230"/>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225"/>
    </row>
    <row r="22" spans="1:131" s="226" customFormat="1" ht="26.25" customHeight="1" x14ac:dyDescent="0.2">
      <c r="A22" s="229">
        <v>16</v>
      </c>
      <c r="B22" s="812"/>
      <c r="C22" s="813"/>
      <c r="D22" s="813"/>
      <c r="E22" s="813"/>
      <c r="F22" s="813"/>
      <c r="G22" s="813"/>
      <c r="H22" s="813"/>
      <c r="I22" s="813"/>
      <c r="J22" s="813"/>
      <c r="K22" s="813"/>
      <c r="L22" s="813"/>
      <c r="M22" s="813"/>
      <c r="N22" s="813"/>
      <c r="O22" s="813"/>
      <c r="P22" s="814"/>
      <c r="Q22" s="831"/>
      <c r="R22" s="832"/>
      <c r="S22" s="832"/>
      <c r="T22" s="832"/>
      <c r="U22" s="832"/>
      <c r="V22" s="832"/>
      <c r="W22" s="832"/>
      <c r="X22" s="832"/>
      <c r="Y22" s="832"/>
      <c r="Z22" s="832"/>
      <c r="AA22" s="832"/>
      <c r="AB22" s="832"/>
      <c r="AC22" s="832"/>
      <c r="AD22" s="832"/>
      <c r="AE22" s="833"/>
      <c r="AF22" s="818"/>
      <c r="AG22" s="819"/>
      <c r="AH22" s="819"/>
      <c r="AI22" s="819"/>
      <c r="AJ22" s="820"/>
      <c r="AK22" s="834"/>
      <c r="AL22" s="835"/>
      <c r="AM22" s="835"/>
      <c r="AN22" s="835"/>
      <c r="AO22" s="835"/>
      <c r="AP22" s="835"/>
      <c r="AQ22" s="835"/>
      <c r="AR22" s="835"/>
      <c r="AS22" s="835"/>
      <c r="AT22" s="835"/>
      <c r="AU22" s="836"/>
      <c r="AV22" s="836"/>
      <c r="AW22" s="836"/>
      <c r="AX22" s="836"/>
      <c r="AY22" s="837"/>
      <c r="AZ22" s="838" t="s">
        <v>388</v>
      </c>
      <c r="BA22" s="838"/>
      <c r="BB22" s="838"/>
      <c r="BC22" s="838"/>
      <c r="BD22" s="839"/>
      <c r="BE22" s="224"/>
      <c r="BF22" s="224"/>
      <c r="BG22" s="224"/>
      <c r="BH22" s="224"/>
      <c r="BI22" s="224"/>
      <c r="BJ22" s="224"/>
      <c r="BK22" s="224"/>
      <c r="BL22" s="224"/>
      <c r="BM22" s="224"/>
      <c r="BN22" s="224"/>
      <c r="BO22" s="224"/>
      <c r="BP22" s="224"/>
      <c r="BQ22" s="229">
        <v>16</v>
      </c>
      <c r="BR22" s="230"/>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225"/>
    </row>
    <row r="23" spans="1:131" s="226" customFormat="1" ht="26.25" customHeight="1" thickBot="1" x14ac:dyDescent="0.25">
      <c r="A23" s="231" t="s">
        <v>389</v>
      </c>
      <c r="B23" s="821" t="s">
        <v>390</v>
      </c>
      <c r="C23" s="822"/>
      <c r="D23" s="822"/>
      <c r="E23" s="822"/>
      <c r="F23" s="822"/>
      <c r="G23" s="822"/>
      <c r="H23" s="822"/>
      <c r="I23" s="822"/>
      <c r="J23" s="822"/>
      <c r="K23" s="822"/>
      <c r="L23" s="822"/>
      <c r="M23" s="822"/>
      <c r="N23" s="822"/>
      <c r="O23" s="822"/>
      <c r="P23" s="823"/>
      <c r="Q23" s="824">
        <v>5839</v>
      </c>
      <c r="R23" s="825"/>
      <c r="S23" s="825"/>
      <c r="T23" s="825"/>
      <c r="U23" s="825"/>
      <c r="V23" s="825">
        <v>5729</v>
      </c>
      <c r="W23" s="825"/>
      <c r="X23" s="825"/>
      <c r="Y23" s="825"/>
      <c r="Z23" s="825"/>
      <c r="AA23" s="825">
        <v>111</v>
      </c>
      <c r="AB23" s="825"/>
      <c r="AC23" s="825"/>
      <c r="AD23" s="825"/>
      <c r="AE23" s="826"/>
      <c r="AF23" s="827">
        <v>102</v>
      </c>
      <c r="AG23" s="825"/>
      <c r="AH23" s="825"/>
      <c r="AI23" s="825"/>
      <c r="AJ23" s="828"/>
      <c r="AK23" s="829"/>
      <c r="AL23" s="830"/>
      <c r="AM23" s="830"/>
      <c r="AN23" s="830"/>
      <c r="AO23" s="830"/>
      <c r="AP23" s="825">
        <v>5108</v>
      </c>
      <c r="AQ23" s="825"/>
      <c r="AR23" s="825"/>
      <c r="AS23" s="825"/>
      <c r="AT23" s="825"/>
      <c r="AU23" s="841"/>
      <c r="AV23" s="841"/>
      <c r="AW23" s="841"/>
      <c r="AX23" s="841"/>
      <c r="AY23" s="842"/>
      <c r="AZ23" s="843" t="s">
        <v>131</v>
      </c>
      <c r="BA23" s="844"/>
      <c r="BB23" s="844"/>
      <c r="BC23" s="844"/>
      <c r="BD23" s="845"/>
      <c r="BE23" s="224"/>
      <c r="BF23" s="224"/>
      <c r="BG23" s="224"/>
      <c r="BH23" s="224"/>
      <c r="BI23" s="224"/>
      <c r="BJ23" s="224"/>
      <c r="BK23" s="224"/>
      <c r="BL23" s="224"/>
      <c r="BM23" s="224"/>
      <c r="BN23" s="224"/>
      <c r="BO23" s="224"/>
      <c r="BP23" s="224"/>
      <c r="BQ23" s="229">
        <v>17</v>
      </c>
      <c r="BR23" s="230"/>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225"/>
    </row>
    <row r="24" spans="1:131" s="226" customFormat="1" ht="26.25" customHeight="1" x14ac:dyDescent="0.2">
      <c r="A24" s="840" t="s">
        <v>391</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23"/>
      <c r="BA24" s="223"/>
      <c r="BB24" s="223"/>
      <c r="BC24" s="223"/>
      <c r="BD24" s="223"/>
      <c r="BE24" s="224"/>
      <c r="BF24" s="224"/>
      <c r="BG24" s="224"/>
      <c r="BH24" s="224"/>
      <c r="BI24" s="224"/>
      <c r="BJ24" s="224"/>
      <c r="BK24" s="224"/>
      <c r="BL24" s="224"/>
      <c r="BM24" s="224"/>
      <c r="BN24" s="224"/>
      <c r="BO24" s="224"/>
      <c r="BP24" s="224"/>
      <c r="BQ24" s="229">
        <v>18</v>
      </c>
      <c r="BR24" s="230"/>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225"/>
    </row>
    <row r="25" spans="1:131" ht="26.25" customHeight="1" thickBot="1" x14ac:dyDescent="0.25">
      <c r="A25" s="757" t="s">
        <v>392</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3"/>
      <c r="BK25" s="223"/>
      <c r="BL25" s="223"/>
      <c r="BM25" s="223"/>
      <c r="BN25" s="223"/>
      <c r="BO25" s="232"/>
      <c r="BP25" s="232"/>
      <c r="BQ25" s="229">
        <v>19</v>
      </c>
      <c r="BR25" s="230"/>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221"/>
    </row>
    <row r="26" spans="1:131" ht="26.25" customHeight="1" x14ac:dyDescent="0.2">
      <c r="A26" s="759" t="s">
        <v>370</v>
      </c>
      <c r="B26" s="760"/>
      <c r="C26" s="760"/>
      <c r="D26" s="760"/>
      <c r="E26" s="760"/>
      <c r="F26" s="760"/>
      <c r="G26" s="760"/>
      <c r="H26" s="760"/>
      <c r="I26" s="760"/>
      <c r="J26" s="760"/>
      <c r="K26" s="760"/>
      <c r="L26" s="760"/>
      <c r="M26" s="760"/>
      <c r="N26" s="760"/>
      <c r="O26" s="760"/>
      <c r="P26" s="761"/>
      <c r="Q26" s="765" t="s">
        <v>393</v>
      </c>
      <c r="R26" s="766"/>
      <c r="S26" s="766"/>
      <c r="T26" s="766"/>
      <c r="U26" s="767"/>
      <c r="V26" s="765" t="s">
        <v>394</v>
      </c>
      <c r="W26" s="766"/>
      <c r="X26" s="766"/>
      <c r="Y26" s="766"/>
      <c r="Z26" s="767"/>
      <c r="AA26" s="765" t="s">
        <v>395</v>
      </c>
      <c r="AB26" s="766"/>
      <c r="AC26" s="766"/>
      <c r="AD26" s="766"/>
      <c r="AE26" s="766"/>
      <c r="AF26" s="846" t="s">
        <v>396</v>
      </c>
      <c r="AG26" s="847"/>
      <c r="AH26" s="847"/>
      <c r="AI26" s="847"/>
      <c r="AJ26" s="848"/>
      <c r="AK26" s="766" t="s">
        <v>397</v>
      </c>
      <c r="AL26" s="766"/>
      <c r="AM26" s="766"/>
      <c r="AN26" s="766"/>
      <c r="AO26" s="767"/>
      <c r="AP26" s="765" t="s">
        <v>398</v>
      </c>
      <c r="AQ26" s="766"/>
      <c r="AR26" s="766"/>
      <c r="AS26" s="766"/>
      <c r="AT26" s="767"/>
      <c r="AU26" s="765" t="s">
        <v>399</v>
      </c>
      <c r="AV26" s="766"/>
      <c r="AW26" s="766"/>
      <c r="AX26" s="766"/>
      <c r="AY26" s="767"/>
      <c r="AZ26" s="765" t="s">
        <v>400</v>
      </c>
      <c r="BA26" s="766"/>
      <c r="BB26" s="766"/>
      <c r="BC26" s="766"/>
      <c r="BD26" s="767"/>
      <c r="BE26" s="765" t="s">
        <v>377</v>
      </c>
      <c r="BF26" s="766"/>
      <c r="BG26" s="766"/>
      <c r="BH26" s="766"/>
      <c r="BI26" s="772"/>
      <c r="BJ26" s="223"/>
      <c r="BK26" s="223"/>
      <c r="BL26" s="223"/>
      <c r="BM26" s="223"/>
      <c r="BN26" s="223"/>
      <c r="BO26" s="232"/>
      <c r="BP26" s="232"/>
      <c r="BQ26" s="229">
        <v>20</v>
      </c>
      <c r="BR26" s="230"/>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221"/>
    </row>
    <row r="27" spans="1:131" ht="26.25" customHeight="1" thickBot="1" x14ac:dyDescent="0.25">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9"/>
      <c r="AG27" s="850"/>
      <c r="AH27" s="850"/>
      <c r="AI27" s="850"/>
      <c r="AJ27" s="851"/>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3"/>
      <c r="BK27" s="223"/>
      <c r="BL27" s="223"/>
      <c r="BM27" s="223"/>
      <c r="BN27" s="223"/>
      <c r="BO27" s="232"/>
      <c r="BP27" s="232"/>
      <c r="BQ27" s="229">
        <v>21</v>
      </c>
      <c r="BR27" s="230"/>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221"/>
    </row>
    <row r="28" spans="1:131" ht="26.25" customHeight="1" thickTop="1" x14ac:dyDescent="0.2">
      <c r="A28" s="233">
        <v>1</v>
      </c>
      <c r="B28" s="781" t="s">
        <v>401</v>
      </c>
      <c r="C28" s="782"/>
      <c r="D28" s="782"/>
      <c r="E28" s="782"/>
      <c r="F28" s="782"/>
      <c r="G28" s="782"/>
      <c r="H28" s="782"/>
      <c r="I28" s="782"/>
      <c r="J28" s="782"/>
      <c r="K28" s="782"/>
      <c r="L28" s="782"/>
      <c r="M28" s="782"/>
      <c r="N28" s="782"/>
      <c r="O28" s="782"/>
      <c r="P28" s="783"/>
      <c r="Q28" s="854">
        <v>969</v>
      </c>
      <c r="R28" s="855"/>
      <c r="S28" s="855"/>
      <c r="T28" s="855"/>
      <c r="U28" s="855"/>
      <c r="V28" s="855">
        <v>954</v>
      </c>
      <c r="W28" s="855"/>
      <c r="X28" s="855"/>
      <c r="Y28" s="855"/>
      <c r="Z28" s="855"/>
      <c r="AA28" s="855">
        <v>15</v>
      </c>
      <c r="AB28" s="855"/>
      <c r="AC28" s="855"/>
      <c r="AD28" s="855"/>
      <c r="AE28" s="856"/>
      <c r="AF28" s="857">
        <v>15</v>
      </c>
      <c r="AG28" s="855"/>
      <c r="AH28" s="855"/>
      <c r="AI28" s="855"/>
      <c r="AJ28" s="858"/>
      <c r="AK28" s="859">
        <v>60</v>
      </c>
      <c r="AL28" s="860"/>
      <c r="AM28" s="860"/>
      <c r="AN28" s="860"/>
      <c r="AO28" s="860"/>
      <c r="AP28" s="860" t="s">
        <v>503</v>
      </c>
      <c r="AQ28" s="860"/>
      <c r="AR28" s="860"/>
      <c r="AS28" s="860"/>
      <c r="AT28" s="860"/>
      <c r="AU28" s="860" t="s">
        <v>503</v>
      </c>
      <c r="AV28" s="860"/>
      <c r="AW28" s="860"/>
      <c r="AX28" s="860"/>
      <c r="AY28" s="860"/>
      <c r="AZ28" s="861" t="s">
        <v>503</v>
      </c>
      <c r="BA28" s="861"/>
      <c r="BB28" s="861"/>
      <c r="BC28" s="861"/>
      <c r="BD28" s="861"/>
      <c r="BE28" s="852"/>
      <c r="BF28" s="852"/>
      <c r="BG28" s="852"/>
      <c r="BH28" s="852"/>
      <c r="BI28" s="853"/>
      <c r="BJ28" s="223"/>
      <c r="BK28" s="223"/>
      <c r="BL28" s="223"/>
      <c r="BM28" s="223"/>
      <c r="BN28" s="223"/>
      <c r="BO28" s="232"/>
      <c r="BP28" s="232"/>
      <c r="BQ28" s="229">
        <v>22</v>
      </c>
      <c r="BR28" s="230"/>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221"/>
    </row>
    <row r="29" spans="1:131" ht="26.25" customHeight="1" x14ac:dyDescent="0.2">
      <c r="A29" s="233">
        <v>2</v>
      </c>
      <c r="B29" s="812" t="s">
        <v>402</v>
      </c>
      <c r="C29" s="813"/>
      <c r="D29" s="813"/>
      <c r="E29" s="813"/>
      <c r="F29" s="813"/>
      <c r="G29" s="813"/>
      <c r="H29" s="813"/>
      <c r="I29" s="813"/>
      <c r="J29" s="813"/>
      <c r="K29" s="813"/>
      <c r="L29" s="813"/>
      <c r="M29" s="813"/>
      <c r="N29" s="813"/>
      <c r="O29" s="813"/>
      <c r="P29" s="814"/>
      <c r="Q29" s="815">
        <v>1378</v>
      </c>
      <c r="R29" s="816"/>
      <c r="S29" s="816"/>
      <c r="T29" s="816"/>
      <c r="U29" s="816"/>
      <c r="V29" s="816">
        <v>1329</v>
      </c>
      <c r="W29" s="816"/>
      <c r="X29" s="816"/>
      <c r="Y29" s="816"/>
      <c r="Z29" s="816"/>
      <c r="AA29" s="816">
        <v>49</v>
      </c>
      <c r="AB29" s="816"/>
      <c r="AC29" s="816"/>
      <c r="AD29" s="816"/>
      <c r="AE29" s="817"/>
      <c r="AF29" s="818">
        <v>49</v>
      </c>
      <c r="AG29" s="819"/>
      <c r="AH29" s="819"/>
      <c r="AI29" s="819"/>
      <c r="AJ29" s="820"/>
      <c r="AK29" s="866">
        <v>198</v>
      </c>
      <c r="AL29" s="862"/>
      <c r="AM29" s="862"/>
      <c r="AN29" s="862"/>
      <c r="AO29" s="862"/>
      <c r="AP29" s="867" t="s">
        <v>503</v>
      </c>
      <c r="AQ29" s="868"/>
      <c r="AR29" s="868"/>
      <c r="AS29" s="868"/>
      <c r="AT29" s="866"/>
      <c r="AU29" s="867" t="s">
        <v>503</v>
      </c>
      <c r="AV29" s="868"/>
      <c r="AW29" s="868"/>
      <c r="AX29" s="868"/>
      <c r="AY29" s="866"/>
      <c r="AZ29" s="869" t="s">
        <v>503</v>
      </c>
      <c r="BA29" s="870"/>
      <c r="BB29" s="870"/>
      <c r="BC29" s="870"/>
      <c r="BD29" s="871"/>
      <c r="BE29" s="864"/>
      <c r="BF29" s="864"/>
      <c r="BG29" s="864"/>
      <c r="BH29" s="864"/>
      <c r="BI29" s="865"/>
      <c r="BJ29" s="223"/>
      <c r="BK29" s="223"/>
      <c r="BL29" s="223"/>
      <c r="BM29" s="223"/>
      <c r="BN29" s="223"/>
      <c r="BO29" s="232"/>
      <c r="BP29" s="232"/>
      <c r="BQ29" s="229">
        <v>23</v>
      </c>
      <c r="BR29" s="230"/>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221"/>
    </row>
    <row r="30" spans="1:131" ht="26.25" customHeight="1" x14ac:dyDescent="0.2">
      <c r="A30" s="233">
        <v>3</v>
      </c>
      <c r="B30" s="812" t="s">
        <v>403</v>
      </c>
      <c r="C30" s="813"/>
      <c r="D30" s="813"/>
      <c r="E30" s="813"/>
      <c r="F30" s="813"/>
      <c r="G30" s="813"/>
      <c r="H30" s="813"/>
      <c r="I30" s="813"/>
      <c r="J30" s="813"/>
      <c r="K30" s="813"/>
      <c r="L30" s="813"/>
      <c r="M30" s="813"/>
      <c r="N30" s="813"/>
      <c r="O30" s="813"/>
      <c r="P30" s="814"/>
      <c r="Q30" s="815">
        <v>140</v>
      </c>
      <c r="R30" s="816"/>
      <c r="S30" s="816"/>
      <c r="T30" s="816"/>
      <c r="U30" s="816"/>
      <c r="V30" s="816">
        <v>138</v>
      </c>
      <c r="W30" s="816"/>
      <c r="X30" s="816"/>
      <c r="Y30" s="816"/>
      <c r="Z30" s="816"/>
      <c r="AA30" s="816">
        <v>2</v>
      </c>
      <c r="AB30" s="816"/>
      <c r="AC30" s="816"/>
      <c r="AD30" s="816"/>
      <c r="AE30" s="817"/>
      <c r="AF30" s="818">
        <v>2</v>
      </c>
      <c r="AG30" s="819"/>
      <c r="AH30" s="819"/>
      <c r="AI30" s="819"/>
      <c r="AJ30" s="820"/>
      <c r="AK30" s="866">
        <v>48</v>
      </c>
      <c r="AL30" s="862"/>
      <c r="AM30" s="862"/>
      <c r="AN30" s="862"/>
      <c r="AO30" s="862"/>
      <c r="AP30" s="862" t="s">
        <v>503</v>
      </c>
      <c r="AQ30" s="862"/>
      <c r="AR30" s="862"/>
      <c r="AS30" s="862"/>
      <c r="AT30" s="862"/>
      <c r="AU30" s="862" t="s">
        <v>503</v>
      </c>
      <c r="AV30" s="862"/>
      <c r="AW30" s="862"/>
      <c r="AX30" s="862"/>
      <c r="AY30" s="862"/>
      <c r="AZ30" s="863" t="s">
        <v>503</v>
      </c>
      <c r="BA30" s="863"/>
      <c r="BB30" s="863"/>
      <c r="BC30" s="863"/>
      <c r="BD30" s="863"/>
      <c r="BE30" s="864"/>
      <c r="BF30" s="864"/>
      <c r="BG30" s="864"/>
      <c r="BH30" s="864"/>
      <c r="BI30" s="865"/>
      <c r="BJ30" s="223"/>
      <c r="BK30" s="223"/>
      <c r="BL30" s="223"/>
      <c r="BM30" s="223"/>
      <c r="BN30" s="223"/>
      <c r="BO30" s="232"/>
      <c r="BP30" s="232"/>
      <c r="BQ30" s="229">
        <v>24</v>
      </c>
      <c r="BR30" s="230"/>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221"/>
    </row>
    <row r="31" spans="1:131" ht="26.25" customHeight="1" x14ac:dyDescent="0.2">
      <c r="A31" s="233">
        <v>4</v>
      </c>
      <c r="B31" s="812" t="s">
        <v>404</v>
      </c>
      <c r="C31" s="813"/>
      <c r="D31" s="813"/>
      <c r="E31" s="813"/>
      <c r="F31" s="813"/>
      <c r="G31" s="813"/>
      <c r="H31" s="813"/>
      <c r="I31" s="813"/>
      <c r="J31" s="813"/>
      <c r="K31" s="813"/>
      <c r="L31" s="813"/>
      <c r="M31" s="813"/>
      <c r="N31" s="813"/>
      <c r="O31" s="813"/>
      <c r="P31" s="814"/>
      <c r="Q31" s="815">
        <v>237</v>
      </c>
      <c r="R31" s="816"/>
      <c r="S31" s="816"/>
      <c r="T31" s="816"/>
      <c r="U31" s="816"/>
      <c r="V31" s="816">
        <v>218</v>
      </c>
      <c r="W31" s="816"/>
      <c r="X31" s="816"/>
      <c r="Y31" s="816"/>
      <c r="Z31" s="816"/>
      <c r="AA31" s="816">
        <v>19</v>
      </c>
      <c r="AB31" s="816"/>
      <c r="AC31" s="816"/>
      <c r="AD31" s="816"/>
      <c r="AE31" s="817"/>
      <c r="AF31" s="818">
        <v>161</v>
      </c>
      <c r="AG31" s="819"/>
      <c r="AH31" s="819"/>
      <c r="AI31" s="819"/>
      <c r="AJ31" s="820"/>
      <c r="AK31" s="866" t="s">
        <v>503</v>
      </c>
      <c r="AL31" s="862"/>
      <c r="AM31" s="862"/>
      <c r="AN31" s="862"/>
      <c r="AO31" s="862"/>
      <c r="AP31" s="862">
        <v>756</v>
      </c>
      <c r="AQ31" s="862"/>
      <c r="AR31" s="862"/>
      <c r="AS31" s="862"/>
      <c r="AT31" s="862"/>
      <c r="AU31" s="862">
        <v>394</v>
      </c>
      <c r="AV31" s="862"/>
      <c r="AW31" s="862"/>
      <c r="AX31" s="862"/>
      <c r="AY31" s="862"/>
      <c r="AZ31" s="863" t="s">
        <v>503</v>
      </c>
      <c r="BA31" s="863"/>
      <c r="BB31" s="863"/>
      <c r="BC31" s="863"/>
      <c r="BD31" s="863"/>
      <c r="BE31" s="864" t="s">
        <v>405</v>
      </c>
      <c r="BF31" s="864"/>
      <c r="BG31" s="864"/>
      <c r="BH31" s="864"/>
      <c r="BI31" s="865"/>
      <c r="BJ31" s="223"/>
      <c r="BK31" s="223"/>
      <c r="BL31" s="223"/>
      <c r="BM31" s="223"/>
      <c r="BN31" s="223"/>
      <c r="BO31" s="232"/>
      <c r="BP31" s="232"/>
      <c r="BQ31" s="229">
        <v>25</v>
      </c>
      <c r="BR31" s="230"/>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221"/>
    </row>
    <row r="32" spans="1:131" ht="26.25" customHeight="1" x14ac:dyDescent="0.2">
      <c r="A32" s="233">
        <v>5</v>
      </c>
      <c r="B32" s="812" t="s">
        <v>406</v>
      </c>
      <c r="C32" s="813"/>
      <c r="D32" s="813"/>
      <c r="E32" s="813"/>
      <c r="F32" s="813"/>
      <c r="G32" s="813"/>
      <c r="H32" s="813"/>
      <c r="I32" s="813"/>
      <c r="J32" s="813"/>
      <c r="K32" s="813"/>
      <c r="L32" s="813"/>
      <c r="M32" s="813"/>
      <c r="N32" s="813"/>
      <c r="O32" s="813"/>
      <c r="P32" s="814"/>
      <c r="Q32" s="815">
        <v>72</v>
      </c>
      <c r="R32" s="816"/>
      <c r="S32" s="816"/>
      <c r="T32" s="816"/>
      <c r="U32" s="816"/>
      <c r="V32" s="816">
        <v>66</v>
      </c>
      <c r="W32" s="816"/>
      <c r="X32" s="816"/>
      <c r="Y32" s="816"/>
      <c r="Z32" s="816"/>
      <c r="AA32" s="816">
        <v>6</v>
      </c>
      <c r="AB32" s="816"/>
      <c r="AC32" s="816"/>
      <c r="AD32" s="816"/>
      <c r="AE32" s="817"/>
      <c r="AF32" s="818">
        <v>6</v>
      </c>
      <c r="AG32" s="819"/>
      <c r="AH32" s="819"/>
      <c r="AI32" s="819"/>
      <c r="AJ32" s="820"/>
      <c r="AK32" s="866">
        <v>11</v>
      </c>
      <c r="AL32" s="862"/>
      <c r="AM32" s="862"/>
      <c r="AN32" s="862"/>
      <c r="AO32" s="862"/>
      <c r="AP32" s="862">
        <v>108</v>
      </c>
      <c r="AQ32" s="862"/>
      <c r="AR32" s="862"/>
      <c r="AS32" s="862"/>
      <c r="AT32" s="862"/>
      <c r="AU32" s="862">
        <v>70</v>
      </c>
      <c r="AV32" s="862"/>
      <c r="AW32" s="862"/>
      <c r="AX32" s="862"/>
      <c r="AY32" s="862"/>
      <c r="AZ32" s="863" t="s">
        <v>503</v>
      </c>
      <c r="BA32" s="863"/>
      <c r="BB32" s="863"/>
      <c r="BC32" s="863"/>
      <c r="BD32" s="863"/>
      <c r="BE32" s="864" t="s">
        <v>407</v>
      </c>
      <c r="BF32" s="864"/>
      <c r="BG32" s="864"/>
      <c r="BH32" s="864"/>
      <c r="BI32" s="865"/>
      <c r="BJ32" s="223"/>
      <c r="BK32" s="223"/>
      <c r="BL32" s="223"/>
      <c r="BM32" s="223"/>
      <c r="BN32" s="223"/>
      <c r="BO32" s="232"/>
      <c r="BP32" s="232"/>
      <c r="BQ32" s="229">
        <v>26</v>
      </c>
      <c r="BR32" s="230"/>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221"/>
    </row>
    <row r="33" spans="1:131" ht="26.25" customHeight="1" x14ac:dyDescent="0.2">
      <c r="A33" s="233">
        <v>6</v>
      </c>
      <c r="B33" s="812"/>
      <c r="C33" s="813"/>
      <c r="D33" s="813"/>
      <c r="E33" s="813"/>
      <c r="F33" s="813"/>
      <c r="G33" s="813"/>
      <c r="H33" s="813"/>
      <c r="I33" s="813"/>
      <c r="J33" s="813"/>
      <c r="K33" s="813"/>
      <c r="L33" s="813"/>
      <c r="M33" s="813"/>
      <c r="N33" s="813"/>
      <c r="O33" s="813"/>
      <c r="P33" s="814"/>
      <c r="Q33" s="815"/>
      <c r="R33" s="816"/>
      <c r="S33" s="816"/>
      <c r="T33" s="816"/>
      <c r="U33" s="816"/>
      <c r="V33" s="816"/>
      <c r="W33" s="816"/>
      <c r="X33" s="816"/>
      <c r="Y33" s="816"/>
      <c r="Z33" s="816"/>
      <c r="AA33" s="816"/>
      <c r="AB33" s="816"/>
      <c r="AC33" s="816"/>
      <c r="AD33" s="816"/>
      <c r="AE33" s="817"/>
      <c r="AF33" s="818"/>
      <c r="AG33" s="819"/>
      <c r="AH33" s="819"/>
      <c r="AI33" s="819"/>
      <c r="AJ33" s="820"/>
      <c r="AK33" s="866"/>
      <c r="AL33" s="862"/>
      <c r="AM33" s="862"/>
      <c r="AN33" s="862"/>
      <c r="AO33" s="862"/>
      <c r="AP33" s="862"/>
      <c r="AQ33" s="862"/>
      <c r="AR33" s="862"/>
      <c r="AS33" s="862"/>
      <c r="AT33" s="862"/>
      <c r="AU33" s="862"/>
      <c r="AV33" s="862"/>
      <c r="AW33" s="862"/>
      <c r="AX33" s="862"/>
      <c r="AY33" s="862"/>
      <c r="AZ33" s="863"/>
      <c r="BA33" s="863"/>
      <c r="BB33" s="863"/>
      <c r="BC33" s="863"/>
      <c r="BD33" s="863"/>
      <c r="BE33" s="864"/>
      <c r="BF33" s="864"/>
      <c r="BG33" s="864"/>
      <c r="BH33" s="864"/>
      <c r="BI33" s="865"/>
      <c r="BJ33" s="223"/>
      <c r="BK33" s="223"/>
      <c r="BL33" s="223"/>
      <c r="BM33" s="223"/>
      <c r="BN33" s="223"/>
      <c r="BO33" s="232"/>
      <c r="BP33" s="232"/>
      <c r="BQ33" s="229">
        <v>27</v>
      </c>
      <c r="BR33" s="230"/>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221"/>
    </row>
    <row r="34" spans="1:131" ht="26.25" customHeight="1" x14ac:dyDescent="0.2">
      <c r="A34" s="233">
        <v>7</v>
      </c>
      <c r="B34" s="812"/>
      <c r="C34" s="813"/>
      <c r="D34" s="813"/>
      <c r="E34" s="813"/>
      <c r="F34" s="813"/>
      <c r="G34" s="813"/>
      <c r="H34" s="813"/>
      <c r="I34" s="813"/>
      <c r="J34" s="813"/>
      <c r="K34" s="813"/>
      <c r="L34" s="813"/>
      <c r="M34" s="813"/>
      <c r="N34" s="813"/>
      <c r="O34" s="813"/>
      <c r="P34" s="814"/>
      <c r="Q34" s="815"/>
      <c r="R34" s="816"/>
      <c r="S34" s="816"/>
      <c r="T34" s="816"/>
      <c r="U34" s="816"/>
      <c r="V34" s="816"/>
      <c r="W34" s="816"/>
      <c r="X34" s="816"/>
      <c r="Y34" s="816"/>
      <c r="Z34" s="816"/>
      <c r="AA34" s="816"/>
      <c r="AB34" s="816"/>
      <c r="AC34" s="816"/>
      <c r="AD34" s="816"/>
      <c r="AE34" s="817"/>
      <c r="AF34" s="818"/>
      <c r="AG34" s="819"/>
      <c r="AH34" s="819"/>
      <c r="AI34" s="819"/>
      <c r="AJ34" s="820"/>
      <c r="AK34" s="866"/>
      <c r="AL34" s="862"/>
      <c r="AM34" s="862"/>
      <c r="AN34" s="862"/>
      <c r="AO34" s="862"/>
      <c r="AP34" s="862"/>
      <c r="AQ34" s="862"/>
      <c r="AR34" s="862"/>
      <c r="AS34" s="862"/>
      <c r="AT34" s="862"/>
      <c r="AU34" s="862"/>
      <c r="AV34" s="862"/>
      <c r="AW34" s="862"/>
      <c r="AX34" s="862"/>
      <c r="AY34" s="862"/>
      <c r="AZ34" s="863"/>
      <c r="BA34" s="863"/>
      <c r="BB34" s="863"/>
      <c r="BC34" s="863"/>
      <c r="BD34" s="863"/>
      <c r="BE34" s="864"/>
      <c r="BF34" s="864"/>
      <c r="BG34" s="864"/>
      <c r="BH34" s="864"/>
      <c r="BI34" s="865"/>
      <c r="BJ34" s="223"/>
      <c r="BK34" s="223"/>
      <c r="BL34" s="223"/>
      <c r="BM34" s="223"/>
      <c r="BN34" s="223"/>
      <c r="BO34" s="232"/>
      <c r="BP34" s="232"/>
      <c r="BQ34" s="229">
        <v>28</v>
      </c>
      <c r="BR34" s="230"/>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221"/>
    </row>
    <row r="35" spans="1:131" ht="26.25" customHeight="1" x14ac:dyDescent="0.2">
      <c r="A35" s="233">
        <v>8</v>
      </c>
      <c r="B35" s="812"/>
      <c r="C35" s="813"/>
      <c r="D35" s="813"/>
      <c r="E35" s="813"/>
      <c r="F35" s="813"/>
      <c r="G35" s="813"/>
      <c r="H35" s="813"/>
      <c r="I35" s="813"/>
      <c r="J35" s="813"/>
      <c r="K35" s="813"/>
      <c r="L35" s="813"/>
      <c r="M35" s="813"/>
      <c r="N35" s="813"/>
      <c r="O35" s="813"/>
      <c r="P35" s="814"/>
      <c r="Q35" s="815"/>
      <c r="R35" s="816"/>
      <c r="S35" s="816"/>
      <c r="T35" s="816"/>
      <c r="U35" s="816"/>
      <c r="V35" s="816"/>
      <c r="W35" s="816"/>
      <c r="X35" s="816"/>
      <c r="Y35" s="816"/>
      <c r="Z35" s="816"/>
      <c r="AA35" s="816"/>
      <c r="AB35" s="816"/>
      <c r="AC35" s="816"/>
      <c r="AD35" s="816"/>
      <c r="AE35" s="817"/>
      <c r="AF35" s="818"/>
      <c r="AG35" s="819"/>
      <c r="AH35" s="819"/>
      <c r="AI35" s="819"/>
      <c r="AJ35" s="820"/>
      <c r="AK35" s="866"/>
      <c r="AL35" s="862"/>
      <c r="AM35" s="862"/>
      <c r="AN35" s="862"/>
      <c r="AO35" s="862"/>
      <c r="AP35" s="862"/>
      <c r="AQ35" s="862"/>
      <c r="AR35" s="862"/>
      <c r="AS35" s="862"/>
      <c r="AT35" s="862"/>
      <c r="AU35" s="862"/>
      <c r="AV35" s="862"/>
      <c r="AW35" s="862"/>
      <c r="AX35" s="862"/>
      <c r="AY35" s="862"/>
      <c r="AZ35" s="863"/>
      <c r="BA35" s="863"/>
      <c r="BB35" s="863"/>
      <c r="BC35" s="863"/>
      <c r="BD35" s="863"/>
      <c r="BE35" s="864"/>
      <c r="BF35" s="864"/>
      <c r="BG35" s="864"/>
      <c r="BH35" s="864"/>
      <c r="BI35" s="865"/>
      <c r="BJ35" s="223"/>
      <c r="BK35" s="223"/>
      <c r="BL35" s="223"/>
      <c r="BM35" s="223"/>
      <c r="BN35" s="223"/>
      <c r="BO35" s="232"/>
      <c r="BP35" s="232"/>
      <c r="BQ35" s="229">
        <v>29</v>
      </c>
      <c r="BR35" s="230"/>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221"/>
    </row>
    <row r="36" spans="1:131" ht="26.25" customHeight="1" x14ac:dyDescent="0.2">
      <c r="A36" s="233">
        <v>9</v>
      </c>
      <c r="B36" s="812"/>
      <c r="C36" s="813"/>
      <c r="D36" s="813"/>
      <c r="E36" s="813"/>
      <c r="F36" s="813"/>
      <c r="G36" s="813"/>
      <c r="H36" s="813"/>
      <c r="I36" s="813"/>
      <c r="J36" s="813"/>
      <c r="K36" s="813"/>
      <c r="L36" s="813"/>
      <c r="M36" s="813"/>
      <c r="N36" s="813"/>
      <c r="O36" s="813"/>
      <c r="P36" s="814"/>
      <c r="Q36" s="815"/>
      <c r="R36" s="816"/>
      <c r="S36" s="816"/>
      <c r="T36" s="816"/>
      <c r="U36" s="816"/>
      <c r="V36" s="816"/>
      <c r="W36" s="816"/>
      <c r="X36" s="816"/>
      <c r="Y36" s="816"/>
      <c r="Z36" s="816"/>
      <c r="AA36" s="816"/>
      <c r="AB36" s="816"/>
      <c r="AC36" s="816"/>
      <c r="AD36" s="816"/>
      <c r="AE36" s="817"/>
      <c r="AF36" s="818"/>
      <c r="AG36" s="819"/>
      <c r="AH36" s="819"/>
      <c r="AI36" s="819"/>
      <c r="AJ36" s="820"/>
      <c r="AK36" s="866"/>
      <c r="AL36" s="862"/>
      <c r="AM36" s="862"/>
      <c r="AN36" s="862"/>
      <c r="AO36" s="862"/>
      <c r="AP36" s="862"/>
      <c r="AQ36" s="862"/>
      <c r="AR36" s="862"/>
      <c r="AS36" s="862"/>
      <c r="AT36" s="862"/>
      <c r="AU36" s="862"/>
      <c r="AV36" s="862"/>
      <c r="AW36" s="862"/>
      <c r="AX36" s="862"/>
      <c r="AY36" s="862"/>
      <c r="AZ36" s="863"/>
      <c r="BA36" s="863"/>
      <c r="BB36" s="863"/>
      <c r="BC36" s="863"/>
      <c r="BD36" s="863"/>
      <c r="BE36" s="864"/>
      <c r="BF36" s="864"/>
      <c r="BG36" s="864"/>
      <c r="BH36" s="864"/>
      <c r="BI36" s="865"/>
      <c r="BJ36" s="223"/>
      <c r="BK36" s="223"/>
      <c r="BL36" s="223"/>
      <c r="BM36" s="223"/>
      <c r="BN36" s="223"/>
      <c r="BO36" s="232"/>
      <c r="BP36" s="232"/>
      <c r="BQ36" s="229">
        <v>30</v>
      </c>
      <c r="BR36" s="230"/>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221"/>
    </row>
    <row r="37" spans="1:131" ht="26.25" customHeight="1" x14ac:dyDescent="0.2">
      <c r="A37" s="233">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866"/>
      <c r="AL37" s="862"/>
      <c r="AM37" s="862"/>
      <c r="AN37" s="862"/>
      <c r="AO37" s="862"/>
      <c r="AP37" s="862"/>
      <c r="AQ37" s="862"/>
      <c r="AR37" s="862"/>
      <c r="AS37" s="862"/>
      <c r="AT37" s="862"/>
      <c r="AU37" s="862"/>
      <c r="AV37" s="862"/>
      <c r="AW37" s="862"/>
      <c r="AX37" s="862"/>
      <c r="AY37" s="862"/>
      <c r="AZ37" s="863"/>
      <c r="BA37" s="863"/>
      <c r="BB37" s="863"/>
      <c r="BC37" s="863"/>
      <c r="BD37" s="863"/>
      <c r="BE37" s="864"/>
      <c r="BF37" s="864"/>
      <c r="BG37" s="864"/>
      <c r="BH37" s="864"/>
      <c r="BI37" s="865"/>
      <c r="BJ37" s="223"/>
      <c r="BK37" s="223"/>
      <c r="BL37" s="223"/>
      <c r="BM37" s="223"/>
      <c r="BN37" s="223"/>
      <c r="BO37" s="232"/>
      <c r="BP37" s="232"/>
      <c r="BQ37" s="229">
        <v>31</v>
      </c>
      <c r="BR37" s="230"/>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221"/>
    </row>
    <row r="38" spans="1:131" ht="26.25" customHeight="1" x14ac:dyDescent="0.2">
      <c r="A38" s="233">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866"/>
      <c r="AL38" s="862"/>
      <c r="AM38" s="862"/>
      <c r="AN38" s="862"/>
      <c r="AO38" s="862"/>
      <c r="AP38" s="862"/>
      <c r="AQ38" s="862"/>
      <c r="AR38" s="862"/>
      <c r="AS38" s="862"/>
      <c r="AT38" s="862"/>
      <c r="AU38" s="862"/>
      <c r="AV38" s="862"/>
      <c r="AW38" s="862"/>
      <c r="AX38" s="862"/>
      <c r="AY38" s="862"/>
      <c r="AZ38" s="863"/>
      <c r="BA38" s="863"/>
      <c r="BB38" s="863"/>
      <c r="BC38" s="863"/>
      <c r="BD38" s="863"/>
      <c r="BE38" s="864"/>
      <c r="BF38" s="864"/>
      <c r="BG38" s="864"/>
      <c r="BH38" s="864"/>
      <c r="BI38" s="865"/>
      <c r="BJ38" s="223"/>
      <c r="BK38" s="223"/>
      <c r="BL38" s="223"/>
      <c r="BM38" s="223"/>
      <c r="BN38" s="223"/>
      <c r="BO38" s="232"/>
      <c r="BP38" s="232"/>
      <c r="BQ38" s="229">
        <v>32</v>
      </c>
      <c r="BR38" s="230"/>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221"/>
    </row>
    <row r="39" spans="1:131" ht="26.25" customHeight="1" x14ac:dyDescent="0.2">
      <c r="A39" s="233">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6"/>
      <c r="AL39" s="862"/>
      <c r="AM39" s="862"/>
      <c r="AN39" s="862"/>
      <c r="AO39" s="862"/>
      <c r="AP39" s="862"/>
      <c r="AQ39" s="862"/>
      <c r="AR39" s="862"/>
      <c r="AS39" s="862"/>
      <c r="AT39" s="862"/>
      <c r="AU39" s="862"/>
      <c r="AV39" s="862"/>
      <c r="AW39" s="862"/>
      <c r="AX39" s="862"/>
      <c r="AY39" s="862"/>
      <c r="AZ39" s="863"/>
      <c r="BA39" s="863"/>
      <c r="BB39" s="863"/>
      <c r="BC39" s="863"/>
      <c r="BD39" s="863"/>
      <c r="BE39" s="864"/>
      <c r="BF39" s="864"/>
      <c r="BG39" s="864"/>
      <c r="BH39" s="864"/>
      <c r="BI39" s="865"/>
      <c r="BJ39" s="223"/>
      <c r="BK39" s="223"/>
      <c r="BL39" s="223"/>
      <c r="BM39" s="223"/>
      <c r="BN39" s="223"/>
      <c r="BO39" s="232"/>
      <c r="BP39" s="232"/>
      <c r="BQ39" s="229">
        <v>33</v>
      </c>
      <c r="BR39" s="230"/>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221"/>
    </row>
    <row r="40" spans="1:131" ht="26.25" customHeight="1" x14ac:dyDescent="0.2">
      <c r="A40" s="229">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6"/>
      <c r="AL40" s="862"/>
      <c r="AM40" s="862"/>
      <c r="AN40" s="862"/>
      <c r="AO40" s="862"/>
      <c r="AP40" s="862"/>
      <c r="AQ40" s="862"/>
      <c r="AR40" s="862"/>
      <c r="AS40" s="862"/>
      <c r="AT40" s="862"/>
      <c r="AU40" s="862"/>
      <c r="AV40" s="862"/>
      <c r="AW40" s="862"/>
      <c r="AX40" s="862"/>
      <c r="AY40" s="862"/>
      <c r="AZ40" s="863"/>
      <c r="BA40" s="863"/>
      <c r="BB40" s="863"/>
      <c r="BC40" s="863"/>
      <c r="BD40" s="863"/>
      <c r="BE40" s="864"/>
      <c r="BF40" s="864"/>
      <c r="BG40" s="864"/>
      <c r="BH40" s="864"/>
      <c r="BI40" s="865"/>
      <c r="BJ40" s="223"/>
      <c r="BK40" s="223"/>
      <c r="BL40" s="223"/>
      <c r="BM40" s="223"/>
      <c r="BN40" s="223"/>
      <c r="BO40" s="232"/>
      <c r="BP40" s="232"/>
      <c r="BQ40" s="229">
        <v>34</v>
      </c>
      <c r="BR40" s="230"/>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221"/>
    </row>
    <row r="41" spans="1:131" ht="26.25" customHeight="1" x14ac:dyDescent="0.2">
      <c r="A41" s="229">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6"/>
      <c r="AL41" s="862"/>
      <c r="AM41" s="862"/>
      <c r="AN41" s="862"/>
      <c r="AO41" s="862"/>
      <c r="AP41" s="862"/>
      <c r="AQ41" s="862"/>
      <c r="AR41" s="862"/>
      <c r="AS41" s="862"/>
      <c r="AT41" s="862"/>
      <c r="AU41" s="862"/>
      <c r="AV41" s="862"/>
      <c r="AW41" s="862"/>
      <c r="AX41" s="862"/>
      <c r="AY41" s="862"/>
      <c r="AZ41" s="863"/>
      <c r="BA41" s="863"/>
      <c r="BB41" s="863"/>
      <c r="BC41" s="863"/>
      <c r="BD41" s="863"/>
      <c r="BE41" s="864"/>
      <c r="BF41" s="864"/>
      <c r="BG41" s="864"/>
      <c r="BH41" s="864"/>
      <c r="BI41" s="865"/>
      <c r="BJ41" s="223"/>
      <c r="BK41" s="223"/>
      <c r="BL41" s="223"/>
      <c r="BM41" s="223"/>
      <c r="BN41" s="223"/>
      <c r="BO41" s="232"/>
      <c r="BP41" s="232"/>
      <c r="BQ41" s="229">
        <v>35</v>
      </c>
      <c r="BR41" s="230"/>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221"/>
    </row>
    <row r="42" spans="1:131" ht="26.25" customHeight="1" x14ac:dyDescent="0.2">
      <c r="A42" s="229">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6"/>
      <c r="AL42" s="862"/>
      <c r="AM42" s="862"/>
      <c r="AN42" s="862"/>
      <c r="AO42" s="862"/>
      <c r="AP42" s="862"/>
      <c r="AQ42" s="862"/>
      <c r="AR42" s="862"/>
      <c r="AS42" s="862"/>
      <c r="AT42" s="862"/>
      <c r="AU42" s="862"/>
      <c r="AV42" s="862"/>
      <c r="AW42" s="862"/>
      <c r="AX42" s="862"/>
      <c r="AY42" s="862"/>
      <c r="AZ42" s="863"/>
      <c r="BA42" s="863"/>
      <c r="BB42" s="863"/>
      <c r="BC42" s="863"/>
      <c r="BD42" s="863"/>
      <c r="BE42" s="864"/>
      <c r="BF42" s="864"/>
      <c r="BG42" s="864"/>
      <c r="BH42" s="864"/>
      <c r="BI42" s="865"/>
      <c r="BJ42" s="223"/>
      <c r="BK42" s="223"/>
      <c r="BL42" s="223"/>
      <c r="BM42" s="223"/>
      <c r="BN42" s="223"/>
      <c r="BO42" s="232"/>
      <c r="BP42" s="232"/>
      <c r="BQ42" s="229">
        <v>36</v>
      </c>
      <c r="BR42" s="230"/>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221"/>
    </row>
    <row r="43" spans="1:131" ht="26.25" customHeight="1" x14ac:dyDescent="0.2">
      <c r="A43" s="229">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6"/>
      <c r="AL43" s="862"/>
      <c r="AM43" s="862"/>
      <c r="AN43" s="862"/>
      <c r="AO43" s="862"/>
      <c r="AP43" s="862"/>
      <c r="AQ43" s="862"/>
      <c r="AR43" s="862"/>
      <c r="AS43" s="862"/>
      <c r="AT43" s="862"/>
      <c r="AU43" s="862"/>
      <c r="AV43" s="862"/>
      <c r="AW43" s="862"/>
      <c r="AX43" s="862"/>
      <c r="AY43" s="862"/>
      <c r="AZ43" s="863"/>
      <c r="BA43" s="863"/>
      <c r="BB43" s="863"/>
      <c r="BC43" s="863"/>
      <c r="BD43" s="863"/>
      <c r="BE43" s="864"/>
      <c r="BF43" s="864"/>
      <c r="BG43" s="864"/>
      <c r="BH43" s="864"/>
      <c r="BI43" s="865"/>
      <c r="BJ43" s="223"/>
      <c r="BK43" s="223"/>
      <c r="BL43" s="223"/>
      <c r="BM43" s="223"/>
      <c r="BN43" s="223"/>
      <c r="BO43" s="232"/>
      <c r="BP43" s="232"/>
      <c r="BQ43" s="229">
        <v>37</v>
      </c>
      <c r="BR43" s="230"/>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221"/>
    </row>
    <row r="44" spans="1:131" ht="26.25" customHeight="1" x14ac:dyDescent="0.2">
      <c r="A44" s="229">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6"/>
      <c r="AL44" s="862"/>
      <c r="AM44" s="862"/>
      <c r="AN44" s="862"/>
      <c r="AO44" s="862"/>
      <c r="AP44" s="862"/>
      <c r="AQ44" s="862"/>
      <c r="AR44" s="862"/>
      <c r="AS44" s="862"/>
      <c r="AT44" s="862"/>
      <c r="AU44" s="862"/>
      <c r="AV44" s="862"/>
      <c r="AW44" s="862"/>
      <c r="AX44" s="862"/>
      <c r="AY44" s="862"/>
      <c r="AZ44" s="863"/>
      <c r="BA44" s="863"/>
      <c r="BB44" s="863"/>
      <c r="BC44" s="863"/>
      <c r="BD44" s="863"/>
      <c r="BE44" s="864"/>
      <c r="BF44" s="864"/>
      <c r="BG44" s="864"/>
      <c r="BH44" s="864"/>
      <c r="BI44" s="865"/>
      <c r="BJ44" s="223"/>
      <c r="BK44" s="223"/>
      <c r="BL44" s="223"/>
      <c r="BM44" s="223"/>
      <c r="BN44" s="223"/>
      <c r="BO44" s="232"/>
      <c r="BP44" s="232"/>
      <c r="BQ44" s="229">
        <v>38</v>
      </c>
      <c r="BR44" s="230"/>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221"/>
    </row>
    <row r="45" spans="1:131" ht="26.25" customHeight="1" x14ac:dyDescent="0.2">
      <c r="A45" s="229">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6"/>
      <c r="AL45" s="862"/>
      <c r="AM45" s="862"/>
      <c r="AN45" s="862"/>
      <c r="AO45" s="862"/>
      <c r="AP45" s="862"/>
      <c r="AQ45" s="862"/>
      <c r="AR45" s="862"/>
      <c r="AS45" s="862"/>
      <c r="AT45" s="862"/>
      <c r="AU45" s="862"/>
      <c r="AV45" s="862"/>
      <c r="AW45" s="862"/>
      <c r="AX45" s="862"/>
      <c r="AY45" s="862"/>
      <c r="AZ45" s="863"/>
      <c r="BA45" s="863"/>
      <c r="BB45" s="863"/>
      <c r="BC45" s="863"/>
      <c r="BD45" s="863"/>
      <c r="BE45" s="864"/>
      <c r="BF45" s="864"/>
      <c r="BG45" s="864"/>
      <c r="BH45" s="864"/>
      <c r="BI45" s="865"/>
      <c r="BJ45" s="223"/>
      <c r="BK45" s="223"/>
      <c r="BL45" s="223"/>
      <c r="BM45" s="223"/>
      <c r="BN45" s="223"/>
      <c r="BO45" s="232"/>
      <c r="BP45" s="232"/>
      <c r="BQ45" s="229">
        <v>39</v>
      </c>
      <c r="BR45" s="230"/>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221"/>
    </row>
    <row r="46" spans="1:131" ht="26.25" customHeight="1" x14ac:dyDescent="0.2">
      <c r="A46" s="229">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6"/>
      <c r="AL46" s="862"/>
      <c r="AM46" s="862"/>
      <c r="AN46" s="862"/>
      <c r="AO46" s="862"/>
      <c r="AP46" s="862"/>
      <c r="AQ46" s="862"/>
      <c r="AR46" s="862"/>
      <c r="AS46" s="862"/>
      <c r="AT46" s="862"/>
      <c r="AU46" s="862"/>
      <c r="AV46" s="862"/>
      <c r="AW46" s="862"/>
      <c r="AX46" s="862"/>
      <c r="AY46" s="862"/>
      <c r="AZ46" s="863"/>
      <c r="BA46" s="863"/>
      <c r="BB46" s="863"/>
      <c r="BC46" s="863"/>
      <c r="BD46" s="863"/>
      <c r="BE46" s="864"/>
      <c r="BF46" s="864"/>
      <c r="BG46" s="864"/>
      <c r="BH46" s="864"/>
      <c r="BI46" s="865"/>
      <c r="BJ46" s="223"/>
      <c r="BK46" s="223"/>
      <c r="BL46" s="223"/>
      <c r="BM46" s="223"/>
      <c r="BN46" s="223"/>
      <c r="BO46" s="232"/>
      <c r="BP46" s="232"/>
      <c r="BQ46" s="229">
        <v>40</v>
      </c>
      <c r="BR46" s="230"/>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221"/>
    </row>
    <row r="47" spans="1:131" ht="26.25" customHeight="1" x14ac:dyDescent="0.2">
      <c r="A47" s="229">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6"/>
      <c r="AL47" s="862"/>
      <c r="AM47" s="862"/>
      <c r="AN47" s="862"/>
      <c r="AO47" s="862"/>
      <c r="AP47" s="862"/>
      <c r="AQ47" s="862"/>
      <c r="AR47" s="862"/>
      <c r="AS47" s="862"/>
      <c r="AT47" s="862"/>
      <c r="AU47" s="862"/>
      <c r="AV47" s="862"/>
      <c r="AW47" s="862"/>
      <c r="AX47" s="862"/>
      <c r="AY47" s="862"/>
      <c r="AZ47" s="863"/>
      <c r="BA47" s="863"/>
      <c r="BB47" s="863"/>
      <c r="BC47" s="863"/>
      <c r="BD47" s="863"/>
      <c r="BE47" s="864"/>
      <c r="BF47" s="864"/>
      <c r="BG47" s="864"/>
      <c r="BH47" s="864"/>
      <c r="BI47" s="865"/>
      <c r="BJ47" s="223"/>
      <c r="BK47" s="223"/>
      <c r="BL47" s="223"/>
      <c r="BM47" s="223"/>
      <c r="BN47" s="223"/>
      <c r="BO47" s="232"/>
      <c r="BP47" s="232"/>
      <c r="BQ47" s="229">
        <v>41</v>
      </c>
      <c r="BR47" s="230"/>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221"/>
    </row>
    <row r="48" spans="1:131" ht="26.25" customHeight="1" x14ac:dyDescent="0.2">
      <c r="A48" s="229">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6"/>
      <c r="AL48" s="862"/>
      <c r="AM48" s="862"/>
      <c r="AN48" s="862"/>
      <c r="AO48" s="862"/>
      <c r="AP48" s="862"/>
      <c r="AQ48" s="862"/>
      <c r="AR48" s="862"/>
      <c r="AS48" s="862"/>
      <c r="AT48" s="862"/>
      <c r="AU48" s="862"/>
      <c r="AV48" s="862"/>
      <c r="AW48" s="862"/>
      <c r="AX48" s="862"/>
      <c r="AY48" s="862"/>
      <c r="AZ48" s="863"/>
      <c r="BA48" s="863"/>
      <c r="BB48" s="863"/>
      <c r="BC48" s="863"/>
      <c r="BD48" s="863"/>
      <c r="BE48" s="864"/>
      <c r="BF48" s="864"/>
      <c r="BG48" s="864"/>
      <c r="BH48" s="864"/>
      <c r="BI48" s="865"/>
      <c r="BJ48" s="223"/>
      <c r="BK48" s="223"/>
      <c r="BL48" s="223"/>
      <c r="BM48" s="223"/>
      <c r="BN48" s="223"/>
      <c r="BO48" s="232"/>
      <c r="BP48" s="232"/>
      <c r="BQ48" s="229">
        <v>42</v>
      </c>
      <c r="BR48" s="230"/>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221"/>
    </row>
    <row r="49" spans="1:131" ht="26.25" customHeight="1" x14ac:dyDescent="0.2">
      <c r="A49" s="229">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6"/>
      <c r="AL49" s="862"/>
      <c r="AM49" s="862"/>
      <c r="AN49" s="862"/>
      <c r="AO49" s="862"/>
      <c r="AP49" s="862"/>
      <c r="AQ49" s="862"/>
      <c r="AR49" s="862"/>
      <c r="AS49" s="862"/>
      <c r="AT49" s="862"/>
      <c r="AU49" s="862"/>
      <c r="AV49" s="862"/>
      <c r="AW49" s="862"/>
      <c r="AX49" s="862"/>
      <c r="AY49" s="862"/>
      <c r="AZ49" s="863"/>
      <c r="BA49" s="863"/>
      <c r="BB49" s="863"/>
      <c r="BC49" s="863"/>
      <c r="BD49" s="863"/>
      <c r="BE49" s="864"/>
      <c r="BF49" s="864"/>
      <c r="BG49" s="864"/>
      <c r="BH49" s="864"/>
      <c r="BI49" s="865"/>
      <c r="BJ49" s="223"/>
      <c r="BK49" s="223"/>
      <c r="BL49" s="223"/>
      <c r="BM49" s="223"/>
      <c r="BN49" s="223"/>
      <c r="BO49" s="232"/>
      <c r="BP49" s="232"/>
      <c r="BQ49" s="229">
        <v>43</v>
      </c>
      <c r="BR49" s="230"/>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221"/>
    </row>
    <row r="50" spans="1:131" ht="26.25" customHeight="1" x14ac:dyDescent="0.2">
      <c r="A50" s="229">
        <v>23</v>
      </c>
      <c r="B50" s="812"/>
      <c r="C50" s="813"/>
      <c r="D50" s="813"/>
      <c r="E50" s="813"/>
      <c r="F50" s="813"/>
      <c r="G50" s="813"/>
      <c r="H50" s="813"/>
      <c r="I50" s="813"/>
      <c r="J50" s="813"/>
      <c r="K50" s="813"/>
      <c r="L50" s="813"/>
      <c r="M50" s="813"/>
      <c r="N50" s="813"/>
      <c r="O50" s="813"/>
      <c r="P50" s="814"/>
      <c r="Q50" s="872"/>
      <c r="R50" s="873"/>
      <c r="S50" s="873"/>
      <c r="T50" s="873"/>
      <c r="U50" s="873"/>
      <c r="V50" s="873"/>
      <c r="W50" s="873"/>
      <c r="X50" s="873"/>
      <c r="Y50" s="873"/>
      <c r="Z50" s="873"/>
      <c r="AA50" s="873"/>
      <c r="AB50" s="873"/>
      <c r="AC50" s="873"/>
      <c r="AD50" s="873"/>
      <c r="AE50" s="874"/>
      <c r="AF50" s="818"/>
      <c r="AG50" s="819"/>
      <c r="AH50" s="819"/>
      <c r="AI50" s="819"/>
      <c r="AJ50" s="820"/>
      <c r="AK50" s="876"/>
      <c r="AL50" s="873"/>
      <c r="AM50" s="873"/>
      <c r="AN50" s="873"/>
      <c r="AO50" s="873"/>
      <c r="AP50" s="873"/>
      <c r="AQ50" s="873"/>
      <c r="AR50" s="873"/>
      <c r="AS50" s="873"/>
      <c r="AT50" s="873"/>
      <c r="AU50" s="873"/>
      <c r="AV50" s="873"/>
      <c r="AW50" s="873"/>
      <c r="AX50" s="873"/>
      <c r="AY50" s="873"/>
      <c r="AZ50" s="875"/>
      <c r="BA50" s="875"/>
      <c r="BB50" s="875"/>
      <c r="BC50" s="875"/>
      <c r="BD50" s="875"/>
      <c r="BE50" s="864"/>
      <c r="BF50" s="864"/>
      <c r="BG50" s="864"/>
      <c r="BH50" s="864"/>
      <c r="BI50" s="865"/>
      <c r="BJ50" s="223"/>
      <c r="BK50" s="223"/>
      <c r="BL50" s="223"/>
      <c r="BM50" s="223"/>
      <c r="BN50" s="223"/>
      <c r="BO50" s="232"/>
      <c r="BP50" s="232"/>
      <c r="BQ50" s="229">
        <v>44</v>
      </c>
      <c r="BR50" s="230"/>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221"/>
    </row>
    <row r="51" spans="1:131" ht="26.25" customHeight="1" x14ac:dyDescent="0.2">
      <c r="A51" s="229">
        <v>24</v>
      </c>
      <c r="B51" s="812"/>
      <c r="C51" s="813"/>
      <c r="D51" s="813"/>
      <c r="E51" s="813"/>
      <c r="F51" s="813"/>
      <c r="G51" s="813"/>
      <c r="H51" s="813"/>
      <c r="I51" s="813"/>
      <c r="J51" s="813"/>
      <c r="K51" s="813"/>
      <c r="L51" s="813"/>
      <c r="M51" s="813"/>
      <c r="N51" s="813"/>
      <c r="O51" s="813"/>
      <c r="P51" s="814"/>
      <c r="Q51" s="872"/>
      <c r="R51" s="873"/>
      <c r="S51" s="873"/>
      <c r="T51" s="873"/>
      <c r="U51" s="873"/>
      <c r="V51" s="873"/>
      <c r="W51" s="873"/>
      <c r="X51" s="873"/>
      <c r="Y51" s="873"/>
      <c r="Z51" s="873"/>
      <c r="AA51" s="873"/>
      <c r="AB51" s="873"/>
      <c r="AC51" s="873"/>
      <c r="AD51" s="873"/>
      <c r="AE51" s="874"/>
      <c r="AF51" s="818"/>
      <c r="AG51" s="819"/>
      <c r="AH51" s="819"/>
      <c r="AI51" s="819"/>
      <c r="AJ51" s="820"/>
      <c r="AK51" s="876"/>
      <c r="AL51" s="873"/>
      <c r="AM51" s="873"/>
      <c r="AN51" s="873"/>
      <c r="AO51" s="873"/>
      <c r="AP51" s="873"/>
      <c r="AQ51" s="873"/>
      <c r="AR51" s="873"/>
      <c r="AS51" s="873"/>
      <c r="AT51" s="873"/>
      <c r="AU51" s="873"/>
      <c r="AV51" s="873"/>
      <c r="AW51" s="873"/>
      <c r="AX51" s="873"/>
      <c r="AY51" s="873"/>
      <c r="AZ51" s="875"/>
      <c r="BA51" s="875"/>
      <c r="BB51" s="875"/>
      <c r="BC51" s="875"/>
      <c r="BD51" s="875"/>
      <c r="BE51" s="864"/>
      <c r="BF51" s="864"/>
      <c r="BG51" s="864"/>
      <c r="BH51" s="864"/>
      <c r="BI51" s="865"/>
      <c r="BJ51" s="223"/>
      <c r="BK51" s="223"/>
      <c r="BL51" s="223"/>
      <c r="BM51" s="223"/>
      <c r="BN51" s="223"/>
      <c r="BO51" s="232"/>
      <c r="BP51" s="232"/>
      <c r="BQ51" s="229">
        <v>45</v>
      </c>
      <c r="BR51" s="230"/>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221"/>
    </row>
    <row r="52" spans="1:131" ht="26.25" customHeight="1" x14ac:dyDescent="0.2">
      <c r="A52" s="229">
        <v>25</v>
      </c>
      <c r="B52" s="812"/>
      <c r="C52" s="813"/>
      <c r="D52" s="813"/>
      <c r="E52" s="813"/>
      <c r="F52" s="813"/>
      <c r="G52" s="813"/>
      <c r="H52" s="813"/>
      <c r="I52" s="813"/>
      <c r="J52" s="813"/>
      <c r="K52" s="813"/>
      <c r="L52" s="813"/>
      <c r="M52" s="813"/>
      <c r="N52" s="813"/>
      <c r="O52" s="813"/>
      <c r="P52" s="814"/>
      <c r="Q52" s="872"/>
      <c r="R52" s="873"/>
      <c r="S52" s="873"/>
      <c r="T52" s="873"/>
      <c r="U52" s="873"/>
      <c r="V52" s="873"/>
      <c r="W52" s="873"/>
      <c r="X52" s="873"/>
      <c r="Y52" s="873"/>
      <c r="Z52" s="873"/>
      <c r="AA52" s="873"/>
      <c r="AB52" s="873"/>
      <c r="AC52" s="873"/>
      <c r="AD52" s="873"/>
      <c r="AE52" s="874"/>
      <c r="AF52" s="818"/>
      <c r="AG52" s="819"/>
      <c r="AH52" s="819"/>
      <c r="AI52" s="819"/>
      <c r="AJ52" s="820"/>
      <c r="AK52" s="876"/>
      <c r="AL52" s="873"/>
      <c r="AM52" s="873"/>
      <c r="AN52" s="873"/>
      <c r="AO52" s="873"/>
      <c r="AP52" s="873"/>
      <c r="AQ52" s="873"/>
      <c r="AR52" s="873"/>
      <c r="AS52" s="873"/>
      <c r="AT52" s="873"/>
      <c r="AU52" s="873"/>
      <c r="AV52" s="873"/>
      <c r="AW52" s="873"/>
      <c r="AX52" s="873"/>
      <c r="AY52" s="873"/>
      <c r="AZ52" s="875"/>
      <c r="BA52" s="875"/>
      <c r="BB52" s="875"/>
      <c r="BC52" s="875"/>
      <c r="BD52" s="875"/>
      <c r="BE52" s="864"/>
      <c r="BF52" s="864"/>
      <c r="BG52" s="864"/>
      <c r="BH52" s="864"/>
      <c r="BI52" s="865"/>
      <c r="BJ52" s="223"/>
      <c r="BK52" s="223"/>
      <c r="BL52" s="223"/>
      <c r="BM52" s="223"/>
      <c r="BN52" s="223"/>
      <c r="BO52" s="232"/>
      <c r="BP52" s="232"/>
      <c r="BQ52" s="229">
        <v>46</v>
      </c>
      <c r="BR52" s="230"/>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221"/>
    </row>
    <row r="53" spans="1:131" ht="26.25" customHeight="1" x14ac:dyDescent="0.2">
      <c r="A53" s="229">
        <v>26</v>
      </c>
      <c r="B53" s="812"/>
      <c r="C53" s="813"/>
      <c r="D53" s="813"/>
      <c r="E53" s="813"/>
      <c r="F53" s="813"/>
      <c r="G53" s="813"/>
      <c r="H53" s="813"/>
      <c r="I53" s="813"/>
      <c r="J53" s="813"/>
      <c r="K53" s="813"/>
      <c r="L53" s="813"/>
      <c r="M53" s="813"/>
      <c r="N53" s="813"/>
      <c r="O53" s="813"/>
      <c r="P53" s="814"/>
      <c r="Q53" s="872"/>
      <c r="R53" s="873"/>
      <c r="S53" s="873"/>
      <c r="T53" s="873"/>
      <c r="U53" s="873"/>
      <c r="V53" s="873"/>
      <c r="W53" s="873"/>
      <c r="X53" s="873"/>
      <c r="Y53" s="873"/>
      <c r="Z53" s="873"/>
      <c r="AA53" s="873"/>
      <c r="AB53" s="873"/>
      <c r="AC53" s="873"/>
      <c r="AD53" s="873"/>
      <c r="AE53" s="874"/>
      <c r="AF53" s="818"/>
      <c r="AG53" s="819"/>
      <c r="AH53" s="819"/>
      <c r="AI53" s="819"/>
      <c r="AJ53" s="820"/>
      <c r="AK53" s="876"/>
      <c r="AL53" s="873"/>
      <c r="AM53" s="873"/>
      <c r="AN53" s="873"/>
      <c r="AO53" s="873"/>
      <c r="AP53" s="873"/>
      <c r="AQ53" s="873"/>
      <c r="AR53" s="873"/>
      <c r="AS53" s="873"/>
      <c r="AT53" s="873"/>
      <c r="AU53" s="873"/>
      <c r="AV53" s="873"/>
      <c r="AW53" s="873"/>
      <c r="AX53" s="873"/>
      <c r="AY53" s="873"/>
      <c r="AZ53" s="875"/>
      <c r="BA53" s="875"/>
      <c r="BB53" s="875"/>
      <c r="BC53" s="875"/>
      <c r="BD53" s="875"/>
      <c r="BE53" s="864"/>
      <c r="BF53" s="864"/>
      <c r="BG53" s="864"/>
      <c r="BH53" s="864"/>
      <c r="BI53" s="865"/>
      <c r="BJ53" s="223"/>
      <c r="BK53" s="223"/>
      <c r="BL53" s="223"/>
      <c r="BM53" s="223"/>
      <c r="BN53" s="223"/>
      <c r="BO53" s="232"/>
      <c r="BP53" s="232"/>
      <c r="BQ53" s="229">
        <v>47</v>
      </c>
      <c r="BR53" s="230"/>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221"/>
    </row>
    <row r="54" spans="1:131" ht="26.25" customHeight="1" x14ac:dyDescent="0.2">
      <c r="A54" s="229">
        <v>27</v>
      </c>
      <c r="B54" s="812"/>
      <c r="C54" s="813"/>
      <c r="D54" s="813"/>
      <c r="E54" s="813"/>
      <c r="F54" s="813"/>
      <c r="G54" s="813"/>
      <c r="H54" s="813"/>
      <c r="I54" s="813"/>
      <c r="J54" s="813"/>
      <c r="K54" s="813"/>
      <c r="L54" s="813"/>
      <c r="M54" s="813"/>
      <c r="N54" s="813"/>
      <c r="O54" s="813"/>
      <c r="P54" s="814"/>
      <c r="Q54" s="872"/>
      <c r="R54" s="873"/>
      <c r="S54" s="873"/>
      <c r="T54" s="873"/>
      <c r="U54" s="873"/>
      <c r="V54" s="873"/>
      <c r="W54" s="873"/>
      <c r="X54" s="873"/>
      <c r="Y54" s="873"/>
      <c r="Z54" s="873"/>
      <c r="AA54" s="873"/>
      <c r="AB54" s="873"/>
      <c r="AC54" s="873"/>
      <c r="AD54" s="873"/>
      <c r="AE54" s="874"/>
      <c r="AF54" s="818"/>
      <c r="AG54" s="819"/>
      <c r="AH54" s="819"/>
      <c r="AI54" s="819"/>
      <c r="AJ54" s="820"/>
      <c r="AK54" s="876"/>
      <c r="AL54" s="873"/>
      <c r="AM54" s="873"/>
      <c r="AN54" s="873"/>
      <c r="AO54" s="873"/>
      <c r="AP54" s="873"/>
      <c r="AQ54" s="873"/>
      <c r="AR54" s="873"/>
      <c r="AS54" s="873"/>
      <c r="AT54" s="873"/>
      <c r="AU54" s="873"/>
      <c r="AV54" s="873"/>
      <c r="AW54" s="873"/>
      <c r="AX54" s="873"/>
      <c r="AY54" s="873"/>
      <c r="AZ54" s="875"/>
      <c r="BA54" s="875"/>
      <c r="BB54" s="875"/>
      <c r="BC54" s="875"/>
      <c r="BD54" s="875"/>
      <c r="BE54" s="864"/>
      <c r="BF54" s="864"/>
      <c r="BG54" s="864"/>
      <c r="BH54" s="864"/>
      <c r="BI54" s="865"/>
      <c r="BJ54" s="223"/>
      <c r="BK54" s="223"/>
      <c r="BL54" s="223"/>
      <c r="BM54" s="223"/>
      <c r="BN54" s="223"/>
      <c r="BO54" s="232"/>
      <c r="BP54" s="232"/>
      <c r="BQ54" s="229">
        <v>48</v>
      </c>
      <c r="BR54" s="230"/>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221"/>
    </row>
    <row r="55" spans="1:131" ht="26.25" customHeight="1" x14ac:dyDescent="0.2">
      <c r="A55" s="229">
        <v>28</v>
      </c>
      <c r="B55" s="812"/>
      <c r="C55" s="813"/>
      <c r="D55" s="813"/>
      <c r="E55" s="813"/>
      <c r="F55" s="813"/>
      <c r="G55" s="813"/>
      <c r="H55" s="813"/>
      <c r="I55" s="813"/>
      <c r="J55" s="813"/>
      <c r="K55" s="813"/>
      <c r="L55" s="813"/>
      <c r="M55" s="813"/>
      <c r="N55" s="813"/>
      <c r="O55" s="813"/>
      <c r="P55" s="814"/>
      <c r="Q55" s="872"/>
      <c r="R55" s="873"/>
      <c r="S55" s="873"/>
      <c r="T55" s="873"/>
      <c r="U55" s="873"/>
      <c r="V55" s="873"/>
      <c r="W55" s="873"/>
      <c r="X55" s="873"/>
      <c r="Y55" s="873"/>
      <c r="Z55" s="873"/>
      <c r="AA55" s="873"/>
      <c r="AB55" s="873"/>
      <c r="AC55" s="873"/>
      <c r="AD55" s="873"/>
      <c r="AE55" s="874"/>
      <c r="AF55" s="818"/>
      <c r="AG55" s="819"/>
      <c r="AH55" s="819"/>
      <c r="AI55" s="819"/>
      <c r="AJ55" s="820"/>
      <c r="AK55" s="876"/>
      <c r="AL55" s="873"/>
      <c r="AM55" s="873"/>
      <c r="AN55" s="873"/>
      <c r="AO55" s="873"/>
      <c r="AP55" s="873"/>
      <c r="AQ55" s="873"/>
      <c r="AR55" s="873"/>
      <c r="AS55" s="873"/>
      <c r="AT55" s="873"/>
      <c r="AU55" s="873"/>
      <c r="AV55" s="873"/>
      <c r="AW55" s="873"/>
      <c r="AX55" s="873"/>
      <c r="AY55" s="873"/>
      <c r="AZ55" s="875"/>
      <c r="BA55" s="875"/>
      <c r="BB55" s="875"/>
      <c r="BC55" s="875"/>
      <c r="BD55" s="875"/>
      <c r="BE55" s="864"/>
      <c r="BF55" s="864"/>
      <c r="BG55" s="864"/>
      <c r="BH55" s="864"/>
      <c r="BI55" s="865"/>
      <c r="BJ55" s="223"/>
      <c r="BK55" s="223"/>
      <c r="BL55" s="223"/>
      <c r="BM55" s="223"/>
      <c r="BN55" s="223"/>
      <c r="BO55" s="232"/>
      <c r="BP55" s="232"/>
      <c r="BQ55" s="229">
        <v>49</v>
      </c>
      <c r="BR55" s="230"/>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221"/>
    </row>
    <row r="56" spans="1:131" ht="26.25" customHeight="1" x14ac:dyDescent="0.2">
      <c r="A56" s="229">
        <v>29</v>
      </c>
      <c r="B56" s="812"/>
      <c r="C56" s="813"/>
      <c r="D56" s="813"/>
      <c r="E56" s="813"/>
      <c r="F56" s="813"/>
      <c r="G56" s="813"/>
      <c r="H56" s="813"/>
      <c r="I56" s="813"/>
      <c r="J56" s="813"/>
      <c r="K56" s="813"/>
      <c r="L56" s="813"/>
      <c r="M56" s="813"/>
      <c r="N56" s="813"/>
      <c r="O56" s="813"/>
      <c r="P56" s="814"/>
      <c r="Q56" s="872"/>
      <c r="R56" s="873"/>
      <c r="S56" s="873"/>
      <c r="T56" s="873"/>
      <c r="U56" s="873"/>
      <c r="V56" s="873"/>
      <c r="W56" s="873"/>
      <c r="X56" s="873"/>
      <c r="Y56" s="873"/>
      <c r="Z56" s="873"/>
      <c r="AA56" s="873"/>
      <c r="AB56" s="873"/>
      <c r="AC56" s="873"/>
      <c r="AD56" s="873"/>
      <c r="AE56" s="874"/>
      <c r="AF56" s="818"/>
      <c r="AG56" s="819"/>
      <c r="AH56" s="819"/>
      <c r="AI56" s="819"/>
      <c r="AJ56" s="820"/>
      <c r="AK56" s="876"/>
      <c r="AL56" s="873"/>
      <c r="AM56" s="873"/>
      <c r="AN56" s="873"/>
      <c r="AO56" s="873"/>
      <c r="AP56" s="873"/>
      <c r="AQ56" s="873"/>
      <c r="AR56" s="873"/>
      <c r="AS56" s="873"/>
      <c r="AT56" s="873"/>
      <c r="AU56" s="873"/>
      <c r="AV56" s="873"/>
      <c r="AW56" s="873"/>
      <c r="AX56" s="873"/>
      <c r="AY56" s="873"/>
      <c r="AZ56" s="875"/>
      <c r="BA56" s="875"/>
      <c r="BB56" s="875"/>
      <c r="BC56" s="875"/>
      <c r="BD56" s="875"/>
      <c r="BE56" s="864"/>
      <c r="BF56" s="864"/>
      <c r="BG56" s="864"/>
      <c r="BH56" s="864"/>
      <c r="BI56" s="865"/>
      <c r="BJ56" s="223"/>
      <c r="BK56" s="223"/>
      <c r="BL56" s="223"/>
      <c r="BM56" s="223"/>
      <c r="BN56" s="223"/>
      <c r="BO56" s="232"/>
      <c r="BP56" s="232"/>
      <c r="BQ56" s="229">
        <v>50</v>
      </c>
      <c r="BR56" s="230"/>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221"/>
    </row>
    <row r="57" spans="1:131" ht="26.25" customHeight="1" x14ac:dyDescent="0.2">
      <c r="A57" s="229">
        <v>30</v>
      </c>
      <c r="B57" s="812"/>
      <c r="C57" s="813"/>
      <c r="D57" s="813"/>
      <c r="E57" s="813"/>
      <c r="F57" s="813"/>
      <c r="G57" s="813"/>
      <c r="H57" s="813"/>
      <c r="I57" s="813"/>
      <c r="J57" s="813"/>
      <c r="K57" s="813"/>
      <c r="L57" s="813"/>
      <c r="M57" s="813"/>
      <c r="N57" s="813"/>
      <c r="O57" s="813"/>
      <c r="P57" s="814"/>
      <c r="Q57" s="872"/>
      <c r="R57" s="873"/>
      <c r="S57" s="873"/>
      <c r="T57" s="873"/>
      <c r="U57" s="873"/>
      <c r="V57" s="873"/>
      <c r="W57" s="873"/>
      <c r="X57" s="873"/>
      <c r="Y57" s="873"/>
      <c r="Z57" s="873"/>
      <c r="AA57" s="873"/>
      <c r="AB57" s="873"/>
      <c r="AC57" s="873"/>
      <c r="AD57" s="873"/>
      <c r="AE57" s="874"/>
      <c r="AF57" s="818"/>
      <c r="AG57" s="819"/>
      <c r="AH57" s="819"/>
      <c r="AI57" s="819"/>
      <c r="AJ57" s="820"/>
      <c r="AK57" s="876"/>
      <c r="AL57" s="873"/>
      <c r="AM57" s="873"/>
      <c r="AN57" s="873"/>
      <c r="AO57" s="873"/>
      <c r="AP57" s="873"/>
      <c r="AQ57" s="873"/>
      <c r="AR57" s="873"/>
      <c r="AS57" s="873"/>
      <c r="AT57" s="873"/>
      <c r="AU57" s="873"/>
      <c r="AV57" s="873"/>
      <c r="AW57" s="873"/>
      <c r="AX57" s="873"/>
      <c r="AY57" s="873"/>
      <c r="AZ57" s="875"/>
      <c r="BA57" s="875"/>
      <c r="BB57" s="875"/>
      <c r="BC57" s="875"/>
      <c r="BD57" s="875"/>
      <c r="BE57" s="864"/>
      <c r="BF57" s="864"/>
      <c r="BG57" s="864"/>
      <c r="BH57" s="864"/>
      <c r="BI57" s="865"/>
      <c r="BJ57" s="223"/>
      <c r="BK57" s="223"/>
      <c r="BL57" s="223"/>
      <c r="BM57" s="223"/>
      <c r="BN57" s="223"/>
      <c r="BO57" s="232"/>
      <c r="BP57" s="232"/>
      <c r="BQ57" s="229">
        <v>51</v>
      </c>
      <c r="BR57" s="230"/>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221"/>
    </row>
    <row r="58" spans="1:131" ht="26.25" customHeight="1" x14ac:dyDescent="0.2">
      <c r="A58" s="229">
        <v>31</v>
      </c>
      <c r="B58" s="812"/>
      <c r="C58" s="813"/>
      <c r="D58" s="813"/>
      <c r="E58" s="813"/>
      <c r="F58" s="813"/>
      <c r="G58" s="813"/>
      <c r="H58" s="813"/>
      <c r="I58" s="813"/>
      <c r="J58" s="813"/>
      <c r="K58" s="813"/>
      <c r="L58" s="813"/>
      <c r="M58" s="813"/>
      <c r="N58" s="813"/>
      <c r="O58" s="813"/>
      <c r="P58" s="814"/>
      <c r="Q58" s="872"/>
      <c r="R58" s="873"/>
      <c r="S58" s="873"/>
      <c r="T58" s="873"/>
      <c r="U58" s="873"/>
      <c r="V58" s="873"/>
      <c r="W58" s="873"/>
      <c r="X58" s="873"/>
      <c r="Y58" s="873"/>
      <c r="Z58" s="873"/>
      <c r="AA58" s="873"/>
      <c r="AB58" s="873"/>
      <c r="AC58" s="873"/>
      <c r="AD58" s="873"/>
      <c r="AE58" s="874"/>
      <c r="AF58" s="818"/>
      <c r="AG58" s="819"/>
      <c r="AH58" s="819"/>
      <c r="AI58" s="819"/>
      <c r="AJ58" s="820"/>
      <c r="AK58" s="876"/>
      <c r="AL58" s="873"/>
      <c r="AM58" s="873"/>
      <c r="AN58" s="873"/>
      <c r="AO58" s="873"/>
      <c r="AP58" s="873"/>
      <c r="AQ58" s="873"/>
      <c r="AR58" s="873"/>
      <c r="AS58" s="873"/>
      <c r="AT58" s="873"/>
      <c r="AU58" s="873"/>
      <c r="AV58" s="873"/>
      <c r="AW58" s="873"/>
      <c r="AX58" s="873"/>
      <c r="AY58" s="873"/>
      <c r="AZ58" s="875"/>
      <c r="BA58" s="875"/>
      <c r="BB58" s="875"/>
      <c r="BC58" s="875"/>
      <c r="BD58" s="875"/>
      <c r="BE58" s="864"/>
      <c r="BF58" s="864"/>
      <c r="BG58" s="864"/>
      <c r="BH58" s="864"/>
      <c r="BI58" s="865"/>
      <c r="BJ58" s="223"/>
      <c r="BK58" s="223"/>
      <c r="BL58" s="223"/>
      <c r="BM58" s="223"/>
      <c r="BN58" s="223"/>
      <c r="BO58" s="232"/>
      <c r="BP58" s="232"/>
      <c r="BQ58" s="229">
        <v>52</v>
      </c>
      <c r="BR58" s="230"/>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221"/>
    </row>
    <row r="59" spans="1:131" ht="26.25" customHeight="1" x14ac:dyDescent="0.2">
      <c r="A59" s="229">
        <v>32</v>
      </c>
      <c r="B59" s="812"/>
      <c r="C59" s="813"/>
      <c r="D59" s="813"/>
      <c r="E59" s="813"/>
      <c r="F59" s="813"/>
      <c r="G59" s="813"/>
      <c r="H59" s="813"/>
      <c r="I59" s="813"/>
      <c r="J59" s="813"/>
      <c r="K59" s="813"/>
      <c r="L59" s="813"/>
      <c r="M59" s="813"/>
      <c r="N59" s="813"/>
      <c r="O59" s="813"/>
      <c r="P59" s="814"/>
      <c r="Q59" s="872"/>
      <c r="R59" s="873"/>
      <c r="S59" s="873"/>
      <c r="T59" s="873"/>
      <c r="U59" s="873"/>
      <c r="V59" s="873"/>
      <c r="W59" s="873"/>
      <c r="X59" s="873"/>
      <c r="Y59" s="873"/>
      <c r="Z59" s="873"/>
      <c r="AA59" s="873"/>
      <c r="AB59" s="873"/>
      <c r="AC59" s="873"/>
      <c r="AD59" s="873"/>
      <c r="AE59" s="874"/>
      <c r="AF59" s="818"/>
      <c r="AG59" s="819"/>
      <c r="AH59" s="819"/>
      <c r="AI59" s="819"/>
      <c r="AJ59" s="820"/>
      <c r="AK59" s="876"/>
      <c r="AL59" s="873"/>
      <c r="AM59" s="873"/>
      <c r="AN59" s="873"/>
      <c r="AO59" s="873"/>
      <c r="AP59" s="873"/>
      <c r="AQ59" s="873"/>
      <c r="AR59" s="873"/>
      <c r="AS59" s="873"/>
      <c r="AT59" s="873"/>
      <c r="AU59" s="873"/>
      <c r="AV59" s="873"/>
      <c r="AW59" s="873"/>
      <c r="AX59" s="873"/>
      <c r="AY59" s="873"/>
      <c r="AZ59" s="875"/>
      <c r="BA59" s="875"/>
      <c r="BB59" s="875"/>
      <c r="BC59" s="875"/>
      <c r="BD59" s="875"/>
      <c r="BE59" s="864"/>
      <c r="BF59" s="864"/>
      <c r="BG59" s="864"/>
      <c r="BH59" s="864"/>
      <c r="BI59" s="865"/>
      <c r="BJ59" s="223"/>
      <c r="BK59" s="223"/>
      <c r="BL59" s="223"/>
      <c r="BM59" s="223"/>
      <c r="BN59" s="223"/>
      <c r="BO59" s="232"/>
      <c r="BP59" s="232"/>
      <c r="BQ59" s="229">
        <v>53</v>
      </c>
      <c r="BR59" s="230"/>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221"/>
    </row>
    <row r="60" spans="1:131" ht="26.25" customHeight="1" x14ac:dyDescent="0.2">
      <c r="A60" s="229">
        <v>33</v>
      </c>
      <c r="B60" s="812"/>
      <c r="C60" s="813"/>
      <c r="D60" s="813"/>
      <c r="E60" s="813"/>
      <c r="F60" s="813"/>
      <c r="G60" s="813"/>
      <c r="H60" s="813"/>
      <c r="I60" s="813"/>
      <c r="J60" s="813"/>
      <c r="K60" s="813"/>
      <c r="L60" s="813"/>
      <c r="M60" s="813"/>
      <c r="N60" s="813"/>
      <c r="O60" s="813"/>
      <c r="P60" s="814"/>
      <c r="Q60" s="872"/>
      <c r="R60" s="873"/>
      <c r="S60" s="873"/>
      <c r="T60" s="873"/>
      <c r="U60" s="873"/>
      <c r="V60" s="873"/>
      <c r="W60" s="873"/>
      <c r="X60" s="873"/>
      <c r="Y60" s="873"/>
      <c r="Z60" s="873"/>
      <c r="AA60" s="873"/>
      <c r="AB60" s="873"/>
      <c r="AC60" s="873"/>
      <c r="AD60" s="873"/>
      <c r="AE60" s="874"/>
      <c r="AF60" s="818"/>
      <c r="AG60" s="819"/>
      <c r="AH60" s="819"/>
      <c r="AI60" s="819"/>
      <c r="AJ60" s="820"/>
      <c r="AK60" s="876"/>
      <c r="AL60" s="873"/>
      <c r="AM60" s="873"/>
      <c r="AN60" s="873"/>
      <c r="AO60" s="873"/>
      <c r="AP60" s="873"/>
      <c r="AQ60" s="873"/>
      <c r="AR60" s="873"/>
      <c r="AS60" s="873"/>
      <c r="AT60" s="873"/>
      <c r="AU60" s="873"/>
      <c r="AV60" s="873"/>
      <c r="AW60" s="873"/>
      <c r="AX60" s="873"/>
      <c r="AY60" s="873"/>
      <c r="AZ60" s="875"/>
      <c r="BA60" s="875"/>
      <c r="BB60" s="875"/>
      <c r="BC60" s="875"/>
      <c r="BD60" s="875"/>
      <c r="BE60" s="864"/>
      <c r="BF60" s="864"/>
      <c r="BG60" s="864"/>
      <c r="BH60" s="864"/>
      <c r="BI60" s="865"/>
      <c r="BJ60" s="223"/>
      <c r="BK60" s="223"/>
      <c r="BL60" s="223"/>
      <c r="BM60" s="223"/>
      <c r="BN60" s="223"/>
      <c r="BO60" s="232"/>
      <c r="BP60" s="232"/>
      <c r="BQ60" s="229">
        <v>54</v>
      </c>
      <c r="BR60" s="230"/>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221"/>
    </row>
    <row r="61" spans="1:131" ht="26.25" customHeight="1" thickBot="1" x14ac:dyDescent="0.25">
      <c r="A61" s="229">
        <v>34</v>
      </c>
      <c r="B61" s="812"/>
      <c r="C61" s="813"/>
      <c r="D61" s="813"/>
      <c r="E61" s="813"/>
      <c r="F61" s="813"/>
      <c r="G61" s="813"/>
      <c r="H61" s="813"/>
      <c r="I61" s="813"/>
      <c r="J61" s="813"/>
      <c r="K61" s="813"/>
      <c r="L61" s="813"/>
      <c r="M61" s="813"/>
      <c r="N61" s="813"/>
      <c r="O61" s="813"/>
      <c r="P61" s="814"/>
      <c r="Q61" s="872"/>
      <c r="R61" s="873"/>
      <c r="S61" s="873"/>
      <c r="T61" s="873"/>
      <c r="U61" s="873"/>
      <c r="V61" s="873"/>
      <c r="W61" s="873"/>
      <c r="X61" s="873"/>
      <c r="Y61" s="873"/>
      <c r="Z61" s="873"/>
      <c r="AA61" s="873"/>
      <c r="AB61" s="873"/>
      <c r="AC61" s="873"/>
      <c r="AD61" s="873"/>
      <c r="AE61" s="874"/>
      <c r="AF61" s="818"/>
      <c r="AG61" s="819"/>
      <c r="AH61" s="819"/>
      <c r="AI61" s="819"/>
      <c r="AJ61" s="820"/>
      <c r="AK61" s="876"/>
      <c r="AL61" s="873"/>
      <c r="AM61" s="873"/>
      <c r="AN61" s="873"/>
      <c r="AO61" s="873"/>
      <c r="AP61" s="873"/>
      <c r="AQ61" s="873"/>
      <c r="AR61" s="873"/>
      <c r="AS61" s="873"/>
      <c r="AT61" s="873"/>
      <c r="AU61" s="873"/>
      <c r="AV61" s="873"/>
      <c r="AW61" s="873"/>
      <c r="AX61" s="873"/>
      <c r="AY61" s="873"/>
      <c r="AZ61" s="875"/>
      <c r="BA61" s="875"/>
      <c r="BB61" s="875"/>
      <c r="BC61" s="875"/>
      <c r="BD61" s="875"/>
      <c r="BE61" s="864"/>
      <c r="BF61" s="864"/>
      <c r="BG61" s="864"/>
      <c r="BH61" s="864"/>
      <c r="BI61" s="865"/>
      <c r="BJ61" s="223"/>
      <c r="BK61" s="223"/>
      <c r="BL61" s="223"/>
      <c r="BM61" s="223"/>
      <c r="BN61" s="223"/>
      <c r="BO61" s="232"/>
      <c r="BP61" s="232"/>
      <c r="BQ61" s="229">
        <v>55</v>
      </c>
      <c r="BR61" s="230"/>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221"/>
    </row>
    <row r="62" spans="1:131" ht="26.25" customHeight="1" x14ac:dyDescent="0.2">
      <c r="A62" s="229">
        <v>35</v>
      </c>
      <c r="B62" s="812"/>
      <c r="C62" s="813"/>
      <c r="D62" s="813"/>
      <c r="E62" s="813"/>
      <c r="F62" s="813"/>
      <c r="G62" s="813"/>
      <c r="H62" s="813"/>
      <c r="I62" s="813"/>
      <c r="J62" s="813"/>
      <c r="K62" s="813"/>
      <c r="L62" s="813"/>
      <c r="M62" s="813"/>
      <c r="N62" s="813"/>
      <c r="O62" s="813"/>
      <c r="P62" s="814"/>
      <c r="Q62" s="872"/>
      <c r="R62" s="873"/>
      <c r="S62" s="873"/>
      <c r="T62" s="873"/>
      <c r="U62" s="873"/>
      <c r="V62" s="873"/>
      <c r="W62" s="873"/>
      <c r="X62" s="873"/>
      <c r="Y62" s="873"/>
      <c r="Z62" s="873"/>
      <c r="AA62" s="873"/>
      <c r="AB62" s="873"/>
      <c r="AC62" s="873"/>
      <c r="AD62" s="873"/>
      <c r="AE62" s="874"/>
      <c r="AF62" s="818"/>
      <c r="AG62" s="819"/>
      <c r="AH62" s="819"/>
      <c r="AI62" s="819"/>
      <c r="AJ62" s="820"/>
      <c r="AK62" s="876"/>
      <c r="AL62" s="873"/>
      <c r="AM62" s="873"/>
      <c r="AN62" s="873"/>
      <c r="AO62" s="873"/>
      <c r="AP62" s="873"/>
      <c r="AQ62" s="873"/>
      <c r="AR62" s="873"/>
      <c r="AS62" s="873"/>
      <c r="AT62" s="873"/>
      <c r="AU62" s="873"/>
      <c r="AV62" s="873"/>
      <c r="AW62" s="873"/>
      <c r="AX62" s="873"/>
      <c r="AY62" s="873"/>
      <c r="AZ62" s="875"/>
      <c r="BA62" s="875"/>
      <c r="BB62" s="875"/>
      <c r="BC62" s="875"/>
      <c r="BD62" s="875"/>
      <c r="BE62" s="864"/>
      <c r="BF62" s="864"/>
      <c r="BG62" s="864"/>
      <c r="BH62" s="864"/>
      <c r="BI62" s="865"/>
      <c r="BJ62" s="884" t="s">
        <v>408</v>
      </c>
      <c r="BK62" s="838"/>
      <c r="BL62" s="838"/>
      <c r="BM62" s="838"/>
      <c r="BN62" s="839"/>
      <c r="BO62" s="232"/>
      <c r="BP62" s="232"/>
      <c r="BQ62" s="229">
        <v>56</v>
      </c>
      <c r="BR62" s="230"/>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221"/>
    </row>
    <row r="63" spans="1:131" ht="26.25" customHeight="1" thickBot="1" x14ac:dyDescent="0.25">
      <c r="A63" s="231" t="s">
        <v>389</v>
      </c>
      <c r="B63" s="821" t="s">
        <v>409</v>
      </c>
      <c r="C63" s="822"/>
      <c r="D63" s="822"/>
      <c r="E63" s="822"/>
      <c r="F63" s="822"/>
      <c r="G63" s="822"/>
      <c r="H63" s="822"/>
      <c r="I63" s="822"/>
      <c r="J63" s="822"/>
      <c r="K63" s="822"/>
      <c r="L63" s="822"/>
      <c r="M63" s="822"/>
      <c r="N63" s="822"/>
      <c r="O63" s="822"/>
      <c r="P63" s="823"/>
      <c r="Q63" s="877"/>
      <c r="R63" s="878"/>
      <c r="S63" s="878"/>
      <c r="T63" s="878"/>
      <c r="U63" s="878"/>
      <c r="V63" s="878"/>
      <c r="W63" s="878"/>
      <c r="X63" s="878"/>
      <c r="Y63" s="878"/>
      <c r="Z63" s="878"/>
      <c r="AA63" s="878"/>
      <c r="AB63" s="878"/>
      <c r="AC63" s="878"/>
      <c r="AD63" s="878"/>
      <c r="AE63" s="879"/>
      <c r="AF63" s="880">
        <v>233</v>
      </c>
      <c r="AG63" s="881"/>
      <c r="AH63" s="881"/>
      <c r="AI63" s="881"/>
      <c r="AJ63" s="882"/>
      <c r="AK63" s="883"/>
      <c r="AL63" s="878"/>
      <c r="AM63" s="878"/>
      <c r="AN63" s="878"/>
      <c r="AO63" s="878"/>
      <c r="AP63" s="881">
        <v>864</v>
      </c>
      <c r="AQ63" s="881"/>
      <c r="AR63" s="881"/>
      <c r="AS63" s="881"/>
      <c r="AT63" s="881"/>
      <c r="AU63" s="881">
        <v>464</v>
      </c>
      <c r="AV63" s="881"/>
      <c r="AW63" s="881"/>
      <c r="AX63" s="881"/>
      <c r="AY63" s="881"/>
      <c r="AZ63" s="885"/>
      <c r="BA63" s="885"/>
      <c r="BB63" s="885"/>
      <c r="BC63" s="885"/>
      <c r="BD63" s="885"/>
      <c r="BE63" s="886"/>
      <c r="BF63" s="886"/>
      <c r="BG63" s="886"/>
      <c r="BH63" s="886"/>
      <c r="BI63" s="887"/>
      <c r="BJ63" s="888" t="s">
        <v>131</v>
      </c>
      <c r="BK63" s="889"/>
      <c r="BL63" s="889"/>
      <c r="BM63" s="889"/>
      <c r="BN63" s="890"/>
      <c r="BO63" s="232"/>
      <c r="BP63" s="232"/>
      <c r="BQ63" s="229">
        <v>57</v>
      </c>
      <c r="BR63" s="230"/>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221"/>
    </row>
    <row r="65" spans="1:131" ht="26.25" customHeight="1" thickBot="1" x14ac:dyDescent="0.25">
      <c r="A65" s="223" t="s">
        <v>410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221"/>
    </row>
    <row r="66" spans="1:131" ht="26.25" customHeight="1" x14ac:dyDescent="0.2">
      <c r="A66" s="759" t="s">
        <v>411</v>
      </c>
      <c r="B66" s="760"/>
      <c r="C66" s="760"/>
      <c r="D66" s="760"/>
      <c r="E66" s="760"/>
      <c r="F66" s="760"/>
      <c r="G66" s="760"/>
      <c r="H66" s="760"/>
      <c r="I66" s="760"/>
      <c r="J66" s="760"/>
      <c r="K66" s="760"/>
      <c r="L66" s="760"/>
      <c r="M66" s="760"/>
      <c r="N66" s="760"/>
      <c r="O66" s="760"/>
      <c r="P66" s="761"/>
      <c r="Q66" s="765" t="s">
        <v>393</v>
      </c>
      <c r="R66" s="766"/>
      <c r="S66" s="766"/>
      <c r="T66" s="766"/>
      <c r="U66" s="767"/>
      <c r="V66" s="765" t="s">
        <v>394</v>
      </c>
      <c r="W66" s="766"/>
      <c r="X66" s="766"/>
      <c r="Y66" s="766"/>
      <c r="Z66" s="767"/>
      <c r="AA66" s="765" t="s">
        <v>395</v>
      </c>
      <c r="AB66" s="766"/>
      <c r="AC66" s="766"/>
      <c r="AD66" s="766"/>
      <c r="AE66" s="767"/>
      <c r="AF66" s="891" t="s">
        <v>396</v>
      </c>
      <c r="AG66" s="847"/>
      <c r="AH66" s="847"/>
      <c r="AI66" s="847"/>
      <c r="AJ66" s="892"/>
      <c r="AK66" s="765" t="s">
        <v>397</v>
      </c>
      <c r="AL66" s="760"/>
      <c r="AM66" s="760"/>
      <c r="AN66" s="760"/>
      <c r="AO66" s="761"/>
      <c r="AP66" s="765" t="s">
        <v>398</v>
      </c>
      <c r="AQ66" s="766"/>
      <c r="AR66" s="766"/>
      <c r="AS66" s="766"/>
      <c r="AT66" s="767"/>
      <c r="AU66" s="765" t="s">
        <v>412</v>
      </c>
      <c r="AV66" s="766"/>
      <c r="AW66" s="766"/>
      <c r="AX66" s="766"/>
      <c r="AY66" s="767"/>
      <c r="AZ66" s="765" t="s">
        <v>377</v>
      </c>
      <c r="BA66" s="766"/>
      <c r="BB66" s="766"/>
      <c r="BC66" s="766"/>
      <c r="BD66" s="772"/>
      <c r="BE66" s="232"/>
      <c r="BF66" s="232"/>
      <c r="BG66" s="232"/>
      <c r="BH66" s="232"/>
      <c r="BI66" s="232"/>
      <c r="BJ66" s="232"/>
      <c r="BK66" s="232"/>
      <c r="BL66" s="232"/>
      <c r="BM66" s="232"/>
      <c r="BN66" s="232"/>
      <c r="BO66" s="232"/>
      <c r="BP66" s="232"/>
      <c r="BQ66" s="229">
        <v>60</v>
      </c>
      <c r="BR66" s="234"/>
      <c r="BS66" s="896"/>
      <c r="BT66" s="897"/>
      <c r="BU66" s="897"/>
      <c r="BV66" s="897"/>
      <c r="BW66" s="897"/>
      <c r="BX66" s="897"/>
      <c r="BY66" s="897"/>
      <c r="BZ66" s="897"/>
      <c r="CA66" s="897"/>
      <c r="CB66" s="897"/>
      <c r="CC66" s="897"/>
      <c r="CD66" s="897"/>
      <c r="CE66" s="897"/>
      <c r="CF66" s="897"/>
      <c r="CG66" s="902"/>
      <c r="CH66" s="899"/>
      <c r="CI66" s="900"/>
      <c r="CJ66" s="900"/>
      <c r="CK66" s="900"/>
      <c r="CL66" s="901"/>
      <c r="CM66" s="899"/>
      <c r="CN66" s="900"/>
      <c r="CO66" s="900"/>
      <c r="CP66" s="900"/>
      <c r="CQ66" s="901"/>
      <c r="CR66" s="899"/>
      <c r="CS66" s="900"/>
      <c r="CT66" s="900"/>
      <c r="CU66" s="900"/>
      <c r="CV66" s="901"/>
      <c r="CW66" s="899"/>
      <c r="CX66" s="900"/>
      <c r="CY66" s="900"/>
      <c r="CZ66" s="900"/>
      <c r="DA66" s="901"/>
      <c r="DB66" s="899"/>
      <c r="DC66" s="900"/>
      <c r="DD66" s="900"/>
      <c r="DE66" s="900"/>
      <c r="DF66" s="901"/>
      <c r="DG66" s="899"/>
      <c r="DH66" s="900"/>
      <c r="DI66" s="900"/>
      <c r="DJ66" s="900"/>
      <c r="DK66" s="901"/>
      <c r="DL66" s="899"/>
      <c r="DM66" s="900"/>
      <c r="DN66" s="900"/>
      <c r="DO66" s="900"/>
      <c r="DP66" s="901"/>
      <c r="DQ66" s="899"/>
      <c r="DR66" s="900"/>
      <c r="DS66" s="900"/>
      <c r="DT66" s="900"/>
      <c r="DU66" s="901"/>
      <c r="DV66" s="896"/>
      <c r="DW66" s="897"/>
      <c r="DX66" s="897"/>
      <c r="DY66" s="897"/>
      <c r="DZ66" s="898"/>
      <c r="EA66" s="221"/>
    </row>
    <row r="67" spans="1:131" ht="26.25" customHeight="1" thickBot="1" x14ac:dyDescent="0.25">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93"/>
      <c r="AG67" s="850"/>
      <c r="AH67" s="850"/>
      <c r="AI67" s="850"/>
      <c r="AJ67" s="894"/>
      <c r="AK67" s="895"/>
      <c r="AL67" s="763"/>
      <c r="AM67" s="763"/>
      <c r="AN67" s="763"/>
      <c r="AO67" s="764"/>
      <c r="AP67" s="768"/>
      <c r="AQ67" s="769"/>
      <c r="AR67" s="769"/>
      <c r="AS67" s="769"/>
      <c r="AT67" s="770"/>
      <c r="AU67" s="768"/>
      <c r="AV67" s="769"/>
      <c r="AW67" s="769"/>
      <c r="AX67" s="769"/>
      <c r="AY67" s="770"/>
      <c r="AZ67" s="768"/>
      <c r="BA67" s="769"/>
      <c r="BB67" s="769"/>
      <c r="BC67" s="769"/>
      <c r="BD67" s="774"/>
      <c r="BE67" s="232"/>
      <c r="BF67" s="232"/>
      <c r="BG67" s="232"/>
      <c r="BH67" s="232"/>
      <c r="BI67" s="232"/>
      <c r="BJ67" s="232"/>
      <c r="BK67" s="232"/>
      <c r="BL67" s="232"/>
      <c r="BM67" s="232"/>
      <c r="BN67" s="232"/>
      <c r="BO67" s="232"/>
      <c r="BP67" s="232"/>
      <c r="BQ67" s="229">
        <v>61</v>
      </c>
      <c r="BR67" s="234"/>
      <c r="BS67" s="896"/>
      <c r="BT67" s="897"/>
      <c r="BU67" s="897"/>
      <c r="BV67" s="897"/>
      <c r="BW67" s="897"/>
      <c r="BX67" s="897"/>
      <c r="BY67" s="897"/>
      <c r="BZ67" s="897"/>
      <c r="CA67" s="897"/>
      <c r="CB67" s="897"/>
      <c r="CC67" s="897"/>
      <c r="CD67" s="897"/>
      <c r="CE67" s="897"/>
      <c r="CF67" s="897"/>
      <c r="CG67" s="902"/>
      <c r="CH67" s="899"/>
      <c r="CI67" s="900"/>
      <c r="CJ67" s="900"/>
      <c r="CK67" s="900"/>
      <c r="CL67" s="901"/>
      <c r="CM67" s="899"/>
      <c r="CN67" s="900"/>
      <c r="CO67" s="900"/>
      <c r="CP67" s="900"/>
      <c r="CQ67" s="901"/>
      <c r="CR67" s="899"/>
      <c r="CS67" s="900"/>
      <c r="CT67" s="900"/>
      <c r="CU67" s="900"/>
      <c r="CV67" s="901"/>
      <c r="CW67" s="899"/>
      <c r="CX67" s="900"/>
      <c r="CY67" s="900"/>
      <c r="CZ67" s="900"/>
      <c r="DA67" s="901"/>
      <c r="DB67" s="899"/>
      <c r="DC67" s="900"/>
      <c r="DD67" s="900"/>
      <c r="DE67" s="900"/>
      <c r="DF67" s="901"/>
      <c r="DG67" s="899"/>
      <c r="DH67" s="900"/>
      <c r="DI67" s="900"/>
      <c r="DJ67" s="900"/>
      <c r="DK67" s="901"/>
      <c r="DL67" s="899"/>
      <c r="DM67" s="900"/>
      <c r="DN67" s="900"/>
      <c r="DO67" s="900"/>
      <c r="DP67" s="901"/>
      <c r="DQ67" s="899"/>
      <c r="DR67" s="900"/>
      <c r="DS67" s="900"/>
      <c r="DT67" s="900"/>
      <c r="DU67" s="901"/>
      <c r="DV67" s="896"/>
      <c r="DW67" s="897"/>
      <c r="DX67" s="897"/>
      <c r="DY67" s="897"/>
      <c r="DZ67" s="898"/>
      <c r="EA67" s="221"/>
    </row>
    <row r="68" spans="1:131" ht="26.25" customHeight="1" thickTop="1" x14ac:dyDescent="0.2">
      <c r="A68" s="227">
        <v>1</v>
      </c>
      <c r="B68" s="906" t="s">
        <v>563</v>
      </c>
      <c r="C68" s="907"/>
      <c r="D68" s="907"/>
      <c r="E68" s="907"/>
      <c r="F68" s="907"/>
      <c r="G68" s="907"/>
      <c r="H68" s="907"/>
      <c r="I68" s="907"/>
      <c r="J68" s="907"/>
      <c r="K68" s="907"/>
      <c r="L68" s="907"/>
      <c r="M68" s="907"/>
      <c r="N68" s="907"/>
      <c r="O68" s="907"/>
      <c r="P68" s="908"/>
      <c r="Q68" s="909">
        <v>261</v>
      </c>
      <c r="R68" s="903"/>
      <c r="S68" s="903"/>
      <c r="T68" s="903"/>
      <c r="U68" s="903"/>
      <c r="V68" s="903">
        <v>249</v>
      </c>
      <c r="W68" s="903"/>
      <c r="X68" s="903"/>
      <c r="Y68" s="903"/>
      <c r="Z68" s="903"/>
      <c r="AA68" s="903">
        <v>11</v>
      </c>
      <c r="AB68" s="903"/>
      <c r="AC68" s="903"/>
      <c r="AD68" s="903"/>
      <c r="AE68" s="903"/>
      <c r="AF68" s="903">
        <v>11</v>
      </c>
      <c r="AG68" s="903"/>
      <c r="AH68" s="903"/>
      <c r="AI68" s="903"/>
      <c r="AJ68" s="903"/>
      <c r="AK68" s="903">
        <v>2</v>
      </c>
      <c r="AL68" s="903"/>
      <c r="AM68" s="903"/>
      <c r="AN68" s="903"/>
      <c r="AO68" s="903"/>
      <c r="AP68" s="903">
        <v>12</v>
      </c>
      <c r="AQ68" s="903"/>
      <c r="AR68" s="903"/>
      <c r="AS68" s="903"/>
      <c r="AT68" s="903"/>
      <c r="AU68" s="903">
        <v>12</v>
      </c>
      <c r="AV68" s="903"/>
      <c r="AW68" s="903"/>
      <c r="AX68" s="903"/>
      <c r="AY68" s="903"/>
      <c r="AZ68" s="904"/>
      <c r="BA68" s="904"/>
      <c r="BB68" s="904"/>
      <c r="BC68" s="904"/>
      <c r="BD68" s="905"/>
      <c r="BE68" s="232"/>
      <c r="BF68" s="232"/>
      <c r="BG68" s="232"/>
      <c r="BH68" s="232"/>
      <c r="BI68" s="232"/>
      <c r="BJ68" s="232"/>
      <c r="BK68" s="232"/>
      <c r="BL68" s="232"/>
      <c r="BM68" s="232"/>
      <c r="BN68" s="232"/>
      <c r="BO68" s="232"/>
      <c r="BP68" s="232"/>
      <c r="BQ68" s="229">
        <v>62</v>
      </c>
      <c r="BR68" s="234"/>
      <c r="BS68" s="896"/>
      <c r="BT68" s="897"/>
      <c r="BU68" s="897"/>
      <c r="BV68" s="897"/>
      <c r="BW68" s="897"/>
      <c r="BX68" s="897"/>
      <c r="BY68" s="897"/>
      <c r="BZ68" s="897"/>
      <c r="CA68" s="897"/>
      <c r="CB68" s="897"/>
      <c r="CC68" s="897"/>
      <c r="CD68" s="897"/>
      <c r="CE68" s="897"/>
      <c r="CF68" s="897"/>
      <c r="CG68" s="902"/>
      <c r="CH68" s="899"/>
      <c r="CI68" s="900"/>
      <c r="CJ68" s="900"/>
      <c r="CK68" s="900"/>
      <c r="CL68" s="901"/>
      <c r="CM68" s="899"/>
      <c r="CN68" s="900"/>
      <c r="CO68" s="900"/>
      <c r="CP68" s="900"/>
      <c r="CQ68" s="901"/>
      <c r="CR68" s="899"/>
      <c r="CS68" s="900"/>
      <c r="CT68" s="900"/>
      <c r="CU68" s="900"/>
      <c r="CV68" s="901"/>
      <c r="CW68" s="899"/>
      <c r="CX68" s="900"/>
      <c r="CY68" s="900"/>
      <c r="CZ68" s="900"/>
      <c r="DA68" s="901"/>
      <c r="DB68" s="899"/>
      <c r="DC68" s="900"/>
      <c r="DD68" s="900"/>
      <c r="DE68" s="900"/>
      <c r="DF68" s="901"/>
      <c r="DG68" s="899"/>
      <c r="DH68" s="900"/>
      <c r="DI68" s="900"/>
      <c r="DJ68" s="900"/>
      <c r="DK68" s="901"/>
      <c r="DL68" s="899"/>
      <c r="DM68" s="900"/>
      <c r="DN68" s="900"/>
      <c r="DO68" s="900"/>
      <c r="DP68" s="901"/>
      <c r="DQ68" s="899"/>
      <c r="DR68" s="900"/>
      <c r="DS68" s="900"/>
      <c r="DT68" s="900"/>
      <c r="DU68" s="901"/>
      <c r="DV68" s="896"/>
      <c r="DW68" s="897"/>
      <c r="DX68" s="897"/>
      <c r="DY68" s="897"/>
      <c r="DZ68" s="898"/>
      <c r="EA68" s="221"/>
    </row>
    <row r="69" spans="1:131" ht="26.25" customHeight="1" x14ac:dyDescent="0.2">
      <c r="A69" s="229">
        <v>2</v>
      </c>
      <c r="B69" s="910" t="s">
        <v>564</v>
      </c>
      <c r="C69" s="911"/>
      <c r="D69" s="911"/>
      <c r="E69" s="911"/>
      <c r="F69" s="911"/>
      <c r="G69" s="911"/>
      <c r="H69" s="911"/>
      <c r="I69" s="911"/>
      <c r="J69" s="911"/>
      <c r="K69" s="911"/>
      <c r="L69" s="911"/>
      <c r="M69" s="911"/>
      <c r="N69" s="911"/>
      <c r="O69" s="911"/>
      <c r="P69" s="912"/>
      <c r="Q69" s="913">
        <v>1597</v>
      </c>
      <c r="R69" s="862"/>
      <c r="S69" s="862"/>
      <c r="T69" s="862"/>
      <c r="U69" s="862"/>
      <c r="V69" s="862">
        <v>1430</v>
      </c>
      <c r="W69" s="862"/>
      <c r="X69" s="862"/>
      <c r="Y69" s="862"/>
      <c r="Z69" s="862"/>
      <c r="AA69" s="862">
        <v>167</v>
      </c>
      <c r="AB69" s="862"/>
      <c r="AC69" s="862"/>
      <c r="AD69" s="862"/>
      <c r="AE69" s="862"/>
      <c r="AF69" s="862">
        <v>266</v>
      </c>
      <c r="AG69" s="862"/>
      <c r="AH69" s="862"/>
      <c r="AI69" s="862"/>
      <c r="AJ69" s="862"/>
      <c r="AK69" s="862">
        <v>444</v>
      </c>
      <c r="AL69" s="862"/>
      <c r="AM69" s="862"/>
      <c r="AN69" s="862"/>
      <c r="AO69" s="862"/>
      <c r="AP69" s="862">
        <v>894</v>
      </c>
      <c r="AQ69" s="862"/>
      <c r="AR69" s="862"/>
      <c r="AS69" s="862"/>
      <c r="AT69" s="862"/>
      <c r="AU69" s="862">
        <v>460</v>
      </c>
      <c r="AV69" s="862"/>
      <c r="AW69" s="862"/>
      <c r="AX69" s="862"/>
      <c r="AY69" s="862"/>
      <c r="AZ69" s="864"/>
      <c r="BA69" s="864"/>
      <c r="BB69" s="864"/>
      <c r="BC69" s="864"/>
      <c r="BD69" s="865"/>
      <c r="BE69" s="232"/>
      <c r="BF69" s="232"/>
      <c r="BG69" s="232"/>
      <c r="BH69" s="232"/>
      <c r="BI69" s="232"/>
      <c r="BJ69" s="232"/>
      <c r="BK69" s="232"/>
      <c r="BL69" s="232"/>
      <c r="BM69" s="232"/>
      <c r="BN69" s="232"/>
      <c r="BO69" s="232"/>
      <c r="BP69" s="232"/>
      <c r="BQ69" s="229">
        <v>63</v>
      </c>
      <c r="BR69" s="234"/>
      <c r="BS69" s="896"/>
      <c r="BT69" s="897"/>
      <c r="BU69" s="897"/>
      <c r="BV69" s="897"/>
      <c r="BW69" s="897"/>
      <c r="BX69" s="897"/>
      <c r="BY69" s="897"/>
      <c r="BZ69" s="897"/>
      <c r="CA69" s="897"/>
      <c r="CB69" s="897"/>
      <c r="CC69" s="897"/>
      <c r="CD69" s="897"/>
      <c r="CE69" s="897"/>
      <c r="CF69" s="897"/>
      <c r="CG69" s="902"/>
      <c r="CH69" s="899"/>
      <c r="CI69" s="900"/>
      <c r="CJ69" s="900"/>
      <c r="CK69" s="900"/>
      <c r="CL69" s="901"/>
      <c r="CM69" s="899"/>
      <c r="CN69" s="900"/>
      <c r="CO69" s="900"/>
      <c r="CP69" s="900"/>
      <c r="CQ69" s="901"/>
      <c r="CR69" s="899"/>
      <c r="CS69" s="900"/>
      <c r="CT69" s="900"/>
      <c r="CU69" s="900"/>
      <c r="CV69" s="901"/>
      <c r="CW69" s="899"/>
      <c r="CX69" s="900"/>
      <c r="CY69" s="900"/>
      <c r="CZ69" s="900"/>
      <c r="DA69" s="901"/>
      <c r="DB69" s="899"/>
      <c r="DC69" s="900"/>
      <c r="DD69" s="900"/>
      <c r="DE69" s="900"/>
      <c r="DF69" s="901"/>
      <c r="DG69" s="899"/>
      <c r="DH69" s="900"/>
      <c r="DI69" s="900"/>
      <c r="DJ69" s="900"/>
      <c r="DK69" s="901"/>
      <c r="DL69" s="899"/>
      <c r="DM69" s="900"/>
      <c r="DN69" s="900"/>
      <c r="DO69" s="900"/>
      <c r="DP69" s="901"/>
      <c r="DQ69" s="899"/>
      <c r="DR69" s="900"/>
      <c r="DS69" s="900"/>
      <c r="DT69" s="900"/>
      <c r="DU69" s="901"/>
      <c r="DV69" s="896"/>
      <c r="DW69" s="897"/>
      <c r="DX69" s="897"/>
      <c r="DY69" s="897"/>
      <c r="DZ69" s="898"/>
      <c r="EA69" s="221"/>
    </row>
    <row r="70" spans="1:131" ht="26.25" customHeight="1" x14ac:dyDescent="0.2">
      <c r="A70" s="229">
        <v>3</v>
      </c>
      <c r="B70" s="910" t="s">
        <v>565</v>
      </c>
      <c r="C70" s="911"/>
      <c r="D70" s="911"/>
      <c r="E70" s="911"/>
      <c r="F70" s="911"/>
      <c r="G70" s="911"/>
      <c r="H70" s="911"/>
      <c r="I70" s="911"/>
      <c r="J70" s="911"/>
      <c r="K70" s="911"/>
      <c r="L70" s="911"/>
      <c r="M70" s="911"/>
      <c r="N70" s="911"/>
      <c r="O70" s="911"/>
      <c r="P70" s="912"/>
      <c r="Q70" s="913">
        <v>1767</v>
      </c>
      <c r="R70" s="862"/>
      <c r="S70" s="862"/>
      <c r="T70" s="862"/>
      <c r="U70" s="862"/>
      <c r="V70" s="862">
        <v>1714</v>
      </c>
      <c r="W70" s="862"/>
      <c r="X70" s="862"/>
      <c r="Y70" s="862"/>
      <c r="Z70" s="862"/>
      <c r="AA70" s="862">
        <v>54</v>
      </c>
      <c r="AB70" s="862"/>
      <c r="AC70" s="862"/>
      <c r="AD70" s="862"/>
      <c r="AE70" s="862"/>
      <c r="AF70" s="862">
        <v>48</v>
      </c>
      <c r="AG70" s="862"/>
      <c r="AH70" s="862"/>
      <c r="AI70" s="862"/>
      <c r="AJ70" s="862"/>
      <c r="AK70" s="862">
        <v>16</v>
      </c>
      <c r="AL70" s="862"/>
      <c r="AM70" s="862"/>
      <c r="AN70" s="862"/>
      <c r="AO70" s="862"/>
      <c r="AP70" s="862">
        <v>495</v>
      </c>
      <c r="AQ70" s="862"/>
      <c r="AR70" s="862"/>
      <c r="AS70" s="862"/>
      <c r="AT70" s="862"/>
      <c r="AU70" s="862">
        <v>71</v>
      </c>
      <c r="AV70" s="862"/>
      <c r="AW70" s="862"/>
      <c r="AX70" s="862"/>
      <c r="AY70" s="862"/>
      <c r="AZ70" s="864"/>
      <c r="BA70" s="864"/>
      <c r="BB70" s="864"/>
      <c r="BC70" s="864"/>
      <c r="BD70" s="865"/>
      <c r="BE70" s="232"/>
      <c r="BF70" s="232"/>
      <c r="BG70" s="232"/>
      <c r="BH70" s="232"/>
      <c r="BI70" s="232"/>
      <c r="BJ70" s="232"/>
      <c r="BK70" s="232"/>
      <c r="BL70" s="232"/>
      <c r="BM70" s="232"/>
      <c r="BN70" s="232"/>
      <c r="BO70" s="232"/>
      <c r="BP70" s="232"/>
      <c r="BQ70" s="229">
        <v>64</v>
      </c>
      <c r="BR70" s="234"/>
      <c r="BS70" s="896"/>
      <c r="BT70" s="897"/>
      <c r="BU70" s="897"/>
      <c r="BV70" s="897"/>
      <c r="BW70" s="897"/>
      <c r="BX70" s="897"/>
      <c r="BY70" s="897"/>
      <c r="BZ70" s="897"/>
      <c r="CA70" s="897"/>
      <c r="CB70" s="897"/>
      <c r="CC70" s="897"/>
      <c r="CD70" s="897"/>
      <c r="CE70" s="897"/>
      <c r="CF70" s="897"/>
      <c r="CG70" s="902"/>
      <c r="CH70" s="899"/>
      <c r="CI70" s="900"/>
      <c r="CJ70" s="900"/>
      <c r="CK70" s="900"/>
      <c r="CL70" s="901"/>
      <c r="CM70" s="899"/>
      <c r="CN70" s="900"/>
      <c r="CO70" s="900"/>
      <c r="CP70" s="900"/>
      <c r="CQ70" s="901"/>
      <c r="CR70" s="899"/>
      <c r="CS70" s="900"/>
      <c r="CT70" s="900"/>
      <c r="CU70" s="900"/>
      <c r="CV70" s="901"/>
      <c r="CW70" s="899"/>
      <c r="CX70" s="900"/>
      <c r="CY70" s="900"/>
      <c r="CZ70" s="900"/>
      <c r="DA70" s="901"/>
      <c r="DB70" s="899"/>
      <c r="DC70" s="900"/>
      <c r="DD70" s="900"/>
      <c r="DE70" s="900"/>
      <c r="DF70" s="901"/>
      <c r="DG70" s="899"/>
      <c r="DH70" s="900"/>
      <c r="DI70" s="900"/>
      <c r="DJ70" s="900"/>
      <c r="DK70" s="901"/>
      <c r="DL70" s="899"/>
      <c r="DM70" s="900"/>
      <c r="DN70" s="900"/>
      <c r="DO70" s="900"/>
      <c r="DP70" s="901"/>
      <c r="DQ70" s="899"/>
      <c r="DR70" s="900"/>
      <c r="DS70" s="900"/>
      <c r="DT70" s="900"/>
      <c r="DU70" s="901"/>
      <c r="DV70" s="896"/>
      <c r="DW70" s="897"/>
      <c r="DX70" s="897"/>
      <c r="DY70" s="897"/>
      <c r="DZ70" s="898"/>
      <c r="EA70" s="221"/>
    </row>
    <row r="71" spans="1:131" ht="26.25" customHeight="1" x14ac:dyDescent="0.2">
      <c r="A71" s="229">
        <v>4</v>
      </c>
      <c r="B71" s="910" t="s">
        <v>566</v>
      </c>
      <c r="C71" s="911"/>
      <c r="D71" s="911"/>
      <c r="E71" s="911"/>
      <c r="F71" s="911"/>
      <c r="G71" s="911"/>
      <c r="H71" s="911"/>
      <c r="I71" s="911"/>
      <c r="J71" s="911"/>
      <c r="K71" s="911"/>
      <c r="L71" s="911"/>
      <c r="M71" s="911"/>
      <c r="N71" s="911"/>
      <c r="O71" s="911"/>
      <c r="P71" s="912"/>
      <c r="Q71" s="913">
        <v>89</v>
      </c>
      <c r="R71" s="862"/>
      <c r="S71" s="862"/>
      <c r="T71" s="862"/>
      <c r="U71" s="862"/>
      <c r="V71" s="862">
        <v>83</v>
      </c>
      <c r="W71" s="862"/>
      <c r="X71" s="862"/>
      <c r="Y71" s="862"/>
      <c r="Z71" s="862"/>
      <c r="AA71" s="862">
        <v>6</v>
      </c>
      <c r="AB71" s="862"/>
      <c r="AC71" s="862"/>
      <c r="AD71" s="862"/>
      <c r="AE71" s="862"/>
      <c r="AF71" s="862">
        <v>6</v>
      </c>
      <c r="AG71" s="862"/>
      <c r="AH71" s="862"/>
      <c r="AI71" s="862"/>
      <c r="AJ71" s="862"/>
      <c r="AK71" s="862">
        <v>3</v>
      </c>
      <c r="AL71" s="862"/>
      <c r="AM71" s="862"/>
      <c r="AN71" s="862"/>
      <c r="AO71" s="862"/>
      <c r="AP71" s="862" t="s">
        <v>570</v>
      </c>
      <c r="AQ71" s="862"/>
      <c r="AR71" s="862"/>
      <c r="AS71" s="862"/>
      <c r="AT71" s="862"/>
      <c r="AU71" s="862" t="s">
        <v>570</v>
      </c>
      <c r="AV71" s="862"/>
      <c r="AW71" s="862"/>
      <c r="AX71" s="862"/>
      <c r="AY71" s="862"/>
      <c r="AZ71" s="864"/>
      <c r="BA71" s="864"/>
      <c r="BB71" s="864"/>
      <c r="BC71" s="864"/>
      <c r="BD71" s="865"/>
      <c r="BE71" s="232"/>
      <c r="BF71" s="232"/>
      <c r="BG71" s="232"/>
      <c r="BH71" s="232"/>
      <c r="BI71" s="232"/>
      <c r="BJ71" s="232"/>
      <c r="BK71" s="232"/>
      <c r="BL71" s="232"/>
      <c r="BM71" s="232"/>
      <c r="BN71" s="232"/>
      <c r="BO71" s="232"/>
      <c r="BP71" s="232"/>
      <c r="BQ71" s="229">
        <v>65</v>
      </c>
      <c r="BR71" s="234"/>
      <c r="BS71" s="896"/>
      <c r="BT71" s="897"/>
      <c r="BU71" s="897"/>
      <c r="BV71" s="897"/>
      <c r="BW71" s="897"/>
      <c r="BX71" s="897"/>
      <c r="BY71" s="897"/>
      <c r="BZ71" s="897"/>
      <c r="CA71" s="897"/>
      <c r="CB71" s="897"/>
      <c r="CC71" s="897"/>
      <c r="CD71" s="897"/>
      <c r="CE71" s="897"/>
      <c r="CF71" s="897"/>
      <c r="CG71" s="902"/>
      <c r="CH71" s="899"/>
      <c r="CI71" s="900"/>
      <c r="CJ71" s="900"/>
      <c r="CK71" s="900"/>
      <c r="CL71" s="901"/>
      <c r="CM71" s="899"/>
      <c r="CN71" s="900"/>
      <c r="CO71" s="900"/>
      <c r="CP71" s="900"/>
      <c r="CQ71" s="901"/>
      <c r="CR71" s="899"/>
      <c r="CS71" s="900"/>
      <c r="CT71" s="900"/>
      <c r="CU71" s="900"/>
      <c r="CV71" s="901"/>
      <c r="CW71" s="899"/>
      <c r="CX71" s="900"/>
      <c r="CY71" s="900"/>
      <c r="CZ71" s="900"/>
      <c r="DA71" s="901"/>
      <c r="DB71" s="899"/>
      <c r="DC71" s="900"/>
      <c r="DD71" s="900"/>
      <c r="DE71" s="900"/>
      <c r="DF71" s="901"/>
      <c r="DG71" s="899"/>
      <c r="DH71" s="900"/>
      <c r="DI71" s="900"/>
      <c r="DJ71" s="900"/>
      <c r="DK71" s="901"/>
      <c r="DL71" s="899"/>
      <c r="DM71" s="900"/>
      <c r="DN71" s="900"/>
      <c r="DO71" s="900"/>
      <c r="DP71" s="901"/>
      <c r="DQ71" s="899"/>
      <c r="DR71" s="900"/>
      <c r="DS71" s="900"/>
      <c r="DT71" s="900"/>
      <c r="DU71" s="901"/>
      <c r="DV71" s="896"/>
      <c r="DW71" s="897"/>
      <c r="DX71" s="897"/>
      <c r="DY71" s="897"/>
      <c r="DZ71" s="898"/>
      <c r="EA71" s="221"/>
    </row>
    <row r="72" spans="1:131" ht="26.25" customHeight="1" x14ac:dyDescent="0.2">
      <c r="A72" s="229">
        <v>5</v>
      </c>
      <c r="B72" s="910" t="s">
        <v>567</v>
      </c>
      <c r="C72" s="911"/>
      <c r="D72" s="911"/>
      <c r="E72" s="911"/>
      <c r="F72" s="911"/>
      <c r="G72" s="911"/>
      <c r="H72" s="911"/>
      <c r="I72" s="911"/>
      <c r="J72" s="911"/>
      <c r="K72" s="911"/>
      <c r="L72" s="911"/>
      <c r="M72" s="911"/>
      <c r="N72" s="911"/>
      <c r="O72" s="911"/>
      <c r="P72" s="912"/>
      <c r="Q72" s="913">
        <v>252958</v>
      </c>
      <c r="R72" s="862"/>
      <c r="S72" s="862"/>
      <c r="T72" s="862"/>
      <c r="U72" s="862"/>
      <c r="V72" s="862">
        <v>245877</v>
      </c>
      <c r="W72" s="862"/>
      <c r="X72" s="862"/>
      <c r="Y72" s="862"/>
      <c r="Z72" s="862"/>
      <c r="AA72" s="862">
        <v>7081</v>
      </c>
      <c r="AB72" s="862"/>
      <c r="AC72" s="862"/>
      <c r="AD72" s="862"/>
      <c r="AE72" s="862"/>
      <c r="AF72" s="862">
        <v>7081</v>
      </c>
      <c r="AG72" s="862"/>
      <c r="AH72" s="862"/>
      <c r="AI72" s="862"/>
      <c r="AJ72" s="862"/>
      <c r="AK72" s="862">
        <v>2765</v>
      </c>
      <c r="AL72" s="862"/>
      <c r="AM72" s="862"/>
      <c r="AN72" s="862"/>
      <c r="AO72" s="862"/>
      <c r="AP72" s="862" t="s">
        <v>570</v>
      </c>
      <c r="AQ72" s="862"/>
      <c r="AR72" s="862"/>
      <c r="AS72" s="862"/>
      <c r="AT72" s="862"/>
      <c r="AU72" s="862" t="s">
        <v>570</v>
      </c>
      <c r="AV72" s="862"/>
      <c r="AW72" s="862"/>
      <c r="AX72" s="862"/>
      <c r="AY72" s="862"/>
      <c r="AZ72" s="864"/>
      <c r="BA72" s="864"/>
      <c r="BB72" s="864"/>
      <c r="BC72" s="864"/>
      <c r="BD72" s="865"/>
      <c r="BE72" s="232"/>
      <c r="BF72" s="232"/>
      <c r="BG72" s="232"/>
      <c r="BH72" s="232"/>
      <c r="BI72" s="232"/>
      <c r="BJ72" s="232"/>
      <c r="BK72" s="232"/>
      <c r="BL72" s="232"/>
      <c r="BM72" s="232"/>
      <c r="BN72" s="232"/>
      <c r="BO72" s="232"/>
      <c r="BP72" s="232"/>
      <c r="BQ72" s="229">
        <v>66</v>
      </c>
      <c r="BR72" s="234"/>
      <c r="BS72" s="896"/>
      <c r="BT72" s="897"/>
      <c r="BU72" s="897"/>
      <c r="BV72" s="897"/>
      <c r="BW72" s="897"/>
      <c r="BX72" s="897"/>
      <c r="BY72" s="897"/>
      <c r="BZ72" s="897"/>
      <c r="CA72" s="897"/>
      <c r="CB72" s="897"/>
      <c r="CC72" s="897"/>
      <c r="CD72" s="897"/>
      <c r="CE72" s="897"/>
      <c r="CF72" s="897"/>
      <c r="CG72" s="902"/>
      <c r="CH72" s="899"/>
      <c r="CI72" s="900"/>
      <c r="CJ72" s="900"/>
      <c r="CK72" s="900"/>
      <c r="CL72" s="901"/>
      <c r="CM72" s="899"/>
      <c r="CN72" s="900"/>
      <c r="CO72" s="900"/>
      <c r="CP72" s="900"/>
      <c r="CQ72" s="901"/>
      <c r="CR72" s="899"/>
      <c r="CS72" s="900"/>
      <c r="CT72" s="900"/>
      <c r="CU72" s="900"/>
      <c r="CV72" s="901"/>
      <c r="CW72" s="899"/>
      <c r="CX72" s="900"/>
      <c r="CY72" s="900"/>
      <c r="CZ72" s="900"/>
      <c r="DA72" s="901"/>
      <c r="DB72" s="899"/>
      <c r="DC72" s="900"/>
      <c r="DD72" s="900"/>
      <c r="DE72" s="900"/>
      <c r="DF72" s="901"/>
      <c r="DG72" s="899"/>
      <c r="DH72" s="900"/>
      <c r="DI72" s="900"/>
      <c r="DJ72" s="900"/>
      <c r="DK72" s="901"/>
      <c r="DL72" s="899"/>
      <c r="DM72" s="900"/>
      <c r="DN72" s="900"/>
      <c r="DO72" s="900"/>
      <c r="DP72" s="901"/>
      <c r="DQ72" s="899"/>
      <c r="DR72" s="900"/>
      <c r="DS72" s="900"/>
      <c r="DT72" s="900"/>
      <c r="DU72" s="901"/>
      <c r="DV72" s="896"/>
      <c r="DW72" s="897"/>
      <c r="DX72" s="897"/>
      <c r="DY72" s="897"/>
      <c r="DZ72" s="898"/>
      <c r="EA72" s="221"/>
    </row>
    <row r="73" spans="1:131" ht="26.25" customHeight="1" x14ac:dyDescent="0.2">
      <c r="A73" s="229">
        <v>6</v>
      </c>
      <c r="B73" s="910" t="s">
        <v>568</v>
      </c>
      <c r="C73" s="911"/>
      <c r="D73" s="911"/>
      <c r="E73" s="911"/>
      <c r="F73" s="911"/>
      <c r="G73" s="911"/>
      <c r="H73" s="911"/>
      <c r="I73" s="911"/>
      <c r="J73" s="911"/>
      <c r="K73" s="911"/>
      <c r="L73" s="911"/>
      <c r="M73" s="911"/>
      <c r="N73" s="911"/>
      <c r="O73" s="911"/>
      <c r="P73" s="912"/>
      <c r="Q73" s="913">
        <v>7170</v>
      </c>
      <c r="R73" s="862"/>
      <c r="S73" s="862"/>
      <c r="T73" s="862"/>
      <c r="U73" s="862"/>
      <c r="V73" s="862">
        <v>6595</v>
      </c>
      <c r="W73" s="862"/>
      <c r="X73" s="862"/>
      <c r="Y73" s="862"/>
      <c r="Z73" s="862"/>
      <c r="AA73" s="862">
        <v>575</v>
      </c>
      <c r="AB73" s="862"/>
      <c r="AC73" s="862"/>
      <c r="AD73" s="862"/>
      <c r="AE73" s="862"/>
      <c r="AF73" s="862">
        <v>575</v>
      </c>
      <c r="AG73" s="862"/>
      <c r="AH73" s="862"/>
      <c r="AI73" s="862"/>
      <c r="AJ73" s="862"/>
      <c r="AK73" s="862">
        <v>2440</v>
      </c>
      <c r="AL73" s="862"/>
      <c r="AM73" s="862"/>
      <c r="AN73" s="862"/>
      <c r="AO73" s="862"/>
      <c r="AP73" s="862" t="s">
        <v>570</v>
      </c>
      <c r="AQ73" s="862"/>
      <c r="AR73" s="862"/>
      <c r="AS73" s="862"/>
      <c r="AT73" s="862"/>
      <c r="AU73" s="862" t="s">
        <v>570</v>
      </c>
      <c r="AV73" s="862"/>
      <c r="AW73" s="862"/>
      <c r="AX73" s="862"/>
      <c r="AY73" s="862"/>
      <c r="AZ73" s="864"/>
      <c r="BA73" s="864"/>
      <c r="BB73" s="864"/>
      <c r="BC73" s="864"/>
      <c r="BD73" s="865"/>
      <c r="BE73" s="232"/>
      <c r="BF73" s="232"/>
      <c r="BG73" s="232"/>
      <c r="BH73" s="232"/>
      <c r="BI73" s="232"/>
      <c r="BJ73" s="232"/>
      <c r="BK73" s="232"/>
      <c r="BL73" s="232"/>
      <c r="BM73" s="232"/>
      <c r="BN73" s="232"/>
      <c r="BO73" s="232"/>
      <c r="BP73" s="232"/>
      <c r="BQ73" s="229">
        <v>67</v>
      </c>
      <c r="BR73" s="234"/>
      <c r="BS73" s="896"/>
      <c r="BT73" s="897"/>
      <c r="BU73" s="897"/>
      <c r="BV73" s="897"/>
      <c r="BW73" s="897"/>
      <c r="BX73" s="897"/>
      <c r="BY73" s="897"/>
      <c r="BZ73" s="897"/>
      <c r="CA73" s="897"/>
      <c r="CB73" s="897"/>
      <c r="CC73" s="897"/>
      <c r="CD73" s="897"/>
      <c r="CE73" s="897"/>
      <c r="CF73" s="897"/>
      <c r="CG73" s="902"/>
      <c r="CH73" s="899"/>
      <c r="CI73" s="900"/>
      <c r="CJ73" s="900"/>
      <c r="CK73" s="900"/>
      <c r="CL73" s="901"/>
      <c r="CM73" s="899"/>
      <c r="CN73" s="900"/>
      <c r="CO73" s="900"/>
      <c r="CP73" s="900"/>
      <c r="CQ73" s="901"/>
      <c r="CR73" s="899"/>
      <c r="CS73" s="900"/>
      <c r="CT73" s="900"/>
      <c r="CU73" s="900"/>
      <c r="CV73" s="901"/>
      <c r="CW73" s="899"/>
      <c r="CX73" s="900"/>
      <c r="CY73" s="900"/>
      <c r="CZ73" s="900"/>
      <c r="DA73" s="901"/>
      <c r="DB73" s="899"/>
      <c r="DC73" s="900"/>
      <c r="DD73" s="900"/>
      <c r="DE73" s="900"/>
      <c r="DF73" s="901"/>
      <c r="DG73" s="899"/>
      <c r="DH73" s="900"/>
      <c r="DI73" s="900"/>
      <c r="DJ73" s="900"/>
      <c r="DK73" s="901"/>
      <c r="DL73" s="899"/>
      <c r="DM73" s="900"/>
      <c r="DN73" s="900"/>
      <c r="DO73" s="900"/>
      <c r="DP73" s="901"/>
      <c r="DQ73" s="899"/>
      <c r="DR73" s="900"/>
      <c r="DS73" s="900"/>
      <c r="DT73" s="900"/>
      <c r="DU73" s="901"/>
      <c r="DV73" s="896"/>
      <c r="DW73" s="897"/>
      <c r="DX73" s="897"/>
      <c r="DY73" s="897"/>
      <c r="DZ73" s="898"/>
      <c r="EA73" s="221"/>
    </row>
    <row r="74" spans="1:131" ht="26.25" customHeight="1" x14ac:dyDescent="0.2">
      <c r="A74" s="229">
        <v>7</v>
      </c>
      <c r="B74" s="910" t="s">
        <v>569</v>
      </c>
      <c r="C74" s="911"/>
      <c r="D74" s="911"/>
      <c r="E74" s="911"/>
      <c r="F74" s="911"/>
      <c r="G74" s="911"/>
      <c r="H74" s="911"/>
      <c r="I74" s="911"/>
      <c r="J74" s="911"/>
      <c r="K74" s="911"/>
      <c r="L74" s="911"/>
      <c r="M74" s="911"/>
      <c r="N74" s="911"/>
      <c r="O74" s="911"/>
      <c r="P74" s="912"/>
      <c r="Q74" s="913">
        <v>147</v>
      </c>
      <c r="R74" s="862"/>
      <c r="S74" s="862"/>
      <c r="T74" s="862"/>
      <c r="U74" s="862"/>
      <c r="V74" s="862">
        <v>125</v>
      </c>
      <c r="W74" s="862"/>
      <c r="X74" s="862"/>
      <c r="Y74" s="862"/>
      <c r="Z74" s="862"/>
      <c r="AA74" s="862">
        <v>22</v>
      </c>
      <c r="AB74" s="862"/>
      <c r="AC74" s="862"/>
      <c r="AD74" s="862"/>
      <c r="AE74" s="862"/>
      <c r="AF74" s="862">
        <v>22</v>
      </c>
      <c r="AG74" s="862"/>
      <c r="AH74" s="862"/>
      <c r="AI74" s="862"/>
      <c r="AJ74" s="862"/>
      <c r="AK74" s="862" t="s">
        <v>570</v>
      </c>
      <c r="AL74" s="862"/>
      <c r="AM74" s="862"/>
      <c r="AN74" s="862"/>
      <c r="AO74" s="862"/>
      <c r="AP74" s="862" t="s">
        <v>570</v>
      </c>
      <c r="AQ74" s="862"/>
      <c r="AR74" s="862"/>
      <c r="AS74" s="862"/>
      <c r="AT74" s="862"/>
      <c r="AU74" s="862" t="s">
        <v>570</v>
      </c>
      <c r="AV74" s="862"/>
      <c r="AW74" s="862"/>
      <c r="AX74" s="862"/>
      <c r="AY74" s="862"/>
      <c r="AZ74" s="864"/>
      <c r="BA74" s="864"/>
      <c r="BB74" s="864"/>
      <c r="BC74" s="864"/>
      <c r="BD74" s="865"/>
      <c r="BE74" s="232"/>
      <c r="BF74" s="232"/>
      <c r="BG74" s="232"/>
      <c r="BH74" s="232"/>
      <c r="BI74" s="232"/>
      <c r="BJ74" s="232"/>
      <c r="BK74" s="232"/>
      <c r="BL74" s="232"/>
      <c r="BM74" s="232"/>
      <c r="BN74" s="232"/>
      <c r="BO74" s="232"/>
      <c r="BP74" s="232"/>
      <c r="BQ74" s="229">
        <v>68</v>
      </c>
      <c r="BR74" s="234"/>
      <c r="BS74" s="896"/>
      <c r="BT74" s="897"/>
      <c r="BU74" s="897"/>
      <c r="BV74" s="897"/>
      <c r="BW74" s="897"/>
      <c r="BX74" s="897"/>
      <c r="BY74" s="897"/>
      <c r="BZ74" s="897"/>
      <c r="CA74" s="897"/>
      <c r="CB74" s="897"/>
      <c r="CC74" s="897"/>
      <c r="CD74" s="897"/>
      <c r="CE74" s="897"/>
      <c r="CF74" s="897"/>
      <c r="CG74" s="902"/>
      <c r="CH74" s="899"/>
      <c r="CI74" s="900"/>
      <c r="CJ74" s="900"/>
      <c r="CK74" s="900"/>
      <c r="CL74" s="901"/>
      <c r="CM74" s="899"/>
      <c r="CN74" s="900"/>
      <c r="CO74" s="900"/>
      <c r="CP74" s="900"/>
      <c r="CQ74" s="901"/>
      <c r="CR74" s="899"/>
      <c r="CS74" s="900"/>
      <c r="CT74" s="900"/>
      <c r="CU74" s="900"/>
      <c r="CV74" s="901"/>
      <c r="CW74" s="899"/>
      <c r="CX74" s="900"/>
      <c r="CY74" s="900"/>
      <c r="CZ74" s="900"/>
      <c r="DA74" s="901"/>
      <c r="DB74" s="899"/>
      <c r="DC74" s="900"/>
      <c r="DD74" s="900"/>
      <c r="DE74" s="900"/>
      <c r="DF74" s="901"/>
      <c r="DG74" s="899"/>
      <c r="DH74" s="900"/>
      <c r="DI74" s="900"/>
      <c r="DJ74" s="900"/>
      <c r="DK74" s="901"/>
      <c r="DL74" s="899"/>
      <c r="DM74" s="900"/>
      <c r="DN74" s="900"/>
      <c r="DO74" s="900"/>
      <c r="DP74" s="901"/>
      <c r="DQ74" s="899"/>
      <c r="DR74" s="900"/>
      <c r="DS74" s="900"/>
      <c r="DT74" s="900"/>
      <c r="DU74" s="901"/>
      <c r="DV74" s="896"/>
      <c r="DW74" s="897"/>
      <c r="DX74" s="897"/>
      <c r="DY74" s="897"/>
      <c r="DZ74" s="898"/>
      <c r="EA74" s="221"/>
    </row>
    <row r="75" spans="1:131" ht="26.25" customHeight="1" x14ac:dyDescent="0.2">
      <c r="A75" s="229">
        <v>8</v>
      </c>
      <c r="B75" s="910"/>
      <c r="C75" s="911"/>
      <c r="D75" s="911"/>
      <c r="E75" s="911"/>
      <c r="F75" s="911"/>
      <c r="G75" s="911"/>
      <c r="H75" s="911"/>
      <c r="I75" s="911"/>
      <c r="J75" s="911"/>
      <c r="K75" s="911"/>
      <c r="L75" s="911"/>
      <c r="M75" s="911"/>
      <c r="N75" s="911"/>
      <c r="O75" s="911"/>
      <c r="P75" s="912"/>
      <c r="Q75" s="914"/>
      <c r="R75" s="868"/>
      <c r="S75" s="868"/>
      <c r="T75" s="868"/>
      <c r="U75" s="866"/>
      <c r="V75" s="867"/>
      <c r="W75" s="868"/>
      <c r="X75" s="868"/>
      <c r="Y75" s="868"/>
      <c r="Z75" s="866"/>
      <c r="AA75" s="867"/>
      <c r="AB75" s="868"/>
      <c r="AC75" s="868"/>
      <c r="AD75" s="868"/>
      <c r="AE75" s="866"/>
      <c r="AF75" s="867"/>
      <c r="AG75" s="868"/>
      <c r="AH75" s="868"/>
      <c r="AI75" s="868"/>
      <c r="AJ75" s="866"/>
      <c r="AK75" s="867"/>
      <c r="AL75" s="868"/>
      <c r="AM75" s="868"/>
      <c r="AN75" s="868"/>
      <c r="AO75" s="866"/>
      <c r="AP75" s="867"/>
      <c r="AQ75" s="868"/>
      <c r="AR75" s="868"/>
      <c r="AS75" s="868"/>
      <c r="AT75" s="866"/>
      <c r="AU75" s="867"/>
      <c r="AV75" s="868"/>
      <c r="AW75" s="868"/>
      <c r="AX75" s="868"/>
      <c r="AY75" s="866"/>
      <c r="AZ75" s="864"/>
      <c r="BA75" s="864"/>
      <c r="BB75" s="864"/>
      <c r="BC75" s="864"/>
      <c r="BD75" s="865"/>
      <c r="BE75" s="232"/>
      <c r="BF75" s="232"/>
      <c r="BG75" s="232"/>
      <c r="BH75" s="232"/>
      <c r="BI75" s="232"/>
      <c r="BJ75" s="232"/>
      <c r="BK75" s="232"/>
      <c r="BL75" s="232"/>
      <c r="BM75" s="232"/>
      <c r="BN75" s="232"/>
      <c r="BO75" s="232"/>
      <c r="BP75" s="232"/>
      <c r="BQ75" s="229">
        <v>69</v>
      </c>
      <c r="BR75" s="234"/>
      <c r="BS75" s="896"/>
      <c r="BT75" s="897"/>
      <c r="BU75" s="897"/>
      <c r="BV75" s="897"/>
      <c r="BW75" s="897"/>
      <c r="BX75" s="897"/>
      <c r="BY75" s="897"/>
      <c r="BZ75" s="897"/>
      <c r="CA75" s="897"/>
      <c r="CB75" s="897"/>
      <c r="CC75" s="897"/>
      <c r="CD75" s="897"/>
      <c r="CE75" s="897"/>
      <c r="CF75" s="897"/>
      <c r="CG75" s="902"/>
      <c r="CH75" s="899"/>
      <c r="CI75" s="900"/>
      <c r="CJ75" s="900"/>
      <c r="CK75" s="900"/>
      <c r="CL75" s="901"/>
      <c r="CM75" s="899"/>
      <c r="CN75" s="900"/>
      <c r="CO75" s="900"/>
      <c r="CP75" s="900"/>
      <c r="CQ75" s="901"/>
      <c r="CR75" s="899"/>
      <c r="CS75" s="900"/>
      <c r="CT75" s="900"/>
      <c r="CU75" s="900"/>
      <c r="CV75" s="901"/>
      <c r="CW75" s="899"/>
      <c r="CX75" s="900"/>
      <c r="CY75" s="900"/>
      <c r="CZ75" s="900"/>
      <c r="DA75" s="901"/>
      <c r="DB75" s="899"/>
      <c r="DC75" s="900"/>
      <c r="DD75" s="900"/>
      <c r="DE75" s="900"/>
      <c r="DF75" s="901"/>
      <c r="DG75" s="899"/>
      <c r="DH75" s="900"/>
      <c r="DI75" s="900"/>
      <c r="DJ75" s="900"/>
      <c r="DK75" s="901"/>
      <c r="DL75" s="899"/>
      <c r="DM75" s="900"/>
      <c r="DN75" s="900"/>
      <c r="DO75" s="900"/>
      <c r="DP75" s="901"/>
      <c r="DQ75" s="899"/>
      <c r="DR75" s="900"/>
      <c r="DS75" s="900"/>
      <c r="DT75" s="900"/>
      <c r="DU75" s="901"/>
      <c r="DV75" s="896"/>
      <c r="DW75" s="897"/>
      <c r="DX75" s="897"/>
      <c r="DY75" s="897"/>
      <c r="DZ75" s="898"/>
      <c r="EA75" s="221"/>
    </row>
    <row r="76" spans="1:131" ht="26.25" customHeight="1" x14ac:dyDescent="0.2">
      <c r="A76" s="229">
        <v>9</v>
      </c>
      <c r="B76" s="910"/>
      <c r="C76" s="911"/>
      <c r="D76" s="911"/>
      <c r="E76" s="911"/>
      <c r="F76" s="911"/>
      <c r="G76" s="911"/>
      <c r="H76" s="911"/>
      <c r="I76" s="911"/>
      <c r="J76" s="911"/>
      <c r="K76" s="911"/>
      <c r="L76" s="911"/>
      <c r="M76" s="911"/>
      <c r="N76" s="911"/>
      <c r="O76" s="911"/>
      <c r="P76" s="912"/>
      <c r="Q76" s="914"/>
      <c r="R76" s="868"/>
      <c r="S76" s="868"/>
      <c r="T76" s="868"/>
      <c r="U76" s="866"/>
      <c r="V76" s="867"/>
      <c r="W76" s="868"/>
      <c r="X76" s="868"/>
      <c r="Y76" s="868"/>
      <c r="Z76" s="866"/>
      <c r="AA76" s="867"/>
      <c r="AB76" s="868"/>
      <c r="AC76" s="868"/>
      <c r="AD76" s="868"/>
      <c r="AE76" s="866"/>
      <c r="AF76" s="867"/>
      <c r="AG76" s="868"/>
      <c r="AH76" s="868"/>
      <c r="AI76" s="868"/>
      <c r="AJ76" s="866"/>
      <c r="AK76" s="867"/>
      <c r="AL76" s="868"/>
      <c r="AM76" s="868"/>
      <c r="AN76" s="868"/>
      <c r="AO76" s="866"/>
      <c r="AP76" s="867"/>
      <c r="AQ76" s="868"/>
      <c r="AR76" s="868"/>
      <c r="AS76" s="868"/>
      <c r="AT76" s="866"/>
      <c r="AU76" s="867"/>
      <c r="AV76" s="868"/>
      <c r="AW76" s="868"/>
      <c r="AX76" s="868"/>
      <c r="AY76" s="866"/>
      <c r="AZ76" s="864"/>
      <c r="BA76" s="864"/>
      <c r="BB76" s="864"/>
      <c r="BC76" s="864"/>
      <c r="BD76" s="865"/>
      <c r="BE76" s="232"/>
      <c r="BF76" s="232"/>
      <c r="BG76" s="232"/>
      <c r="BH76" s="232"/>
      <c r="BI76" s="232"/>
      <c r="BJ76" s="232"/>
      <c r="BK76" s="232"/>
      <c r="BL76" s="232"/>
      <c r="BM76" s="232"/>
      <c r="BN76" s="232"/>
      <c r="BO76" s="232"/>
      <c r="BP76" s="232"/>
      <c r="BQ76" s="229">
        <v>70</v>
      </c>
      <c r="BR76" s="234"/>
      <c r="BS76" s="896"/>
      <c r="BT76" s="897"/>
      <c r="BU76" s="897"/>
      <c r="BV76" s="897"/>
      <c r="BW76" s="897"/>
      <c r="BX76" s="897"/>
      <c r="BY76" s="897"/>
      <c r="BZ76" s="897"/>
      <c r="CA76" s="897"/>
      <c r="CB76" s="897"/>
      <c r="CC76" s="897"/>
      <c r="CD76" s="897"/>
      <c r="CE76" s="897"/>
      <c r="CF76" s="897"/>
      <c r="CG76" s="902"/>
      <c r="CH76" s="899"/>
      <c r="CI76" s="900"/>
      <c r="CJ76" s="900"/>
      <c r="CK76" s="900"/>
      <c r="CL76" s="901"/>
      <c r="CM76" s="899"/>
      <c r="CN76" s="900"/>
      <c r="CO76" s="900"/>
      <c r="CP76" s="900"/>
      <c r="CQ76" s="901"/>
      <c r="CR76" s="899"/>
      <c r="CS76" s="900"/>
      <c r="CT76" s="900"/>
      <c r="CU76" s="900"/>
      <c r="CV76" s="901"/>
      <c r="CW76" s="899"/>
      <c r="CX76" s="900"/>
      <c r="CY76" s="900"/>
      <c r="CZ76" s="900"/>
      <c r="DA76" s="901"/>
      <c r="DB76" s="899"/>
      <c r="DC76" s="900"/>
      <c r="DD76" s="900"/>
      <c r="DE76" s="900"/>
      <c r="DF76" s="901"/>
      <c r="DG76" s="899"/>
      <c r="DH76" s="900"/>
      <c r="DI76" s="900"/>
      <c r="DJ76" s="900"/>
      <c r="DK76" s="901"/>
      <c r="DL76" s="899"/>
      <c r="DM76" s="900"/>
      <c r="DN76" s="900"/>
      <c r="DO76" s="900"/>
      <c r="DP76" s="901"/>
      <c r="DQ76" s="899"/>
      <c r="DR76" s="900"/>
      <c r="DS76" s="900"/>
      <c r="DT76" s="900"/>
      <c r="DU76" s="901"/>
      <c r="DV76" s="896"/>
      <c r="DW76" s="897"/>
      <c r="DX76" s="897"/>
      <c r="DY76" s="897"/>
      <c r="DZ76" s="898"/>
      <c r="EA76" s="221"/>
    </row>
    <row r="77" spans="1:131" ht="26.25" customHeight="1" x14ac:dyDescent="0.2">
      <c r="A77" s="229">
        <v>10</v>
      </c>
      <c r="B77" s="910"/>
      <c r="C77" s="911"/>
      <c r="D77" s="911"/>
      <c r="E77" s="911"/>
      <c r="F77" s="911"/>
      <c r="G77" s="911"/>
      <c r="H77" s="911"/>
      <c r="I77" s="911"/>
      <c r="J77" s="911"/>
      <c r="K77" s="911"/>
      <c r="L77" s="911"/>
      <c r="M77" s="911"/>
      <c r="N77" s="911"/>
      <c r="O77" s="911"/>
      <c r="P77" s="912"/>
      <c r="Q77" s="914"/>
      <c r="R77" s="868"/>
      <c r="S77" s="868"/>
      <c r="T77" s="868"/>
      <c r="U77" s="866"/>
      <c r="V77" s="867"/>
      <c r="W77" s="868"/>
      <c r="X77" s="868"/>
      <c r="Y77" s="868"/>
      <c r="Z77" s="866"/>
      <c r="AA77" s="867"/>
      <c r="AB77" s="868"/>
      <c r="AC77" s="868"/>
      <c r="AD77" s="868"/>
      <c r="AE77" s="866"/>
      <c r="AF77" s="867"/>
      <c r="AG77" s="868"/>
      <c r="AH77" s="868"/>
      <c r="AI77" s="868"/>
      <c r="AJ77" s="866"/>
      <c r="AK77" s="867"/>
      <c r="AL77" s="868"/>
      <c r="AM77" s="868"/>
      <c r="AN77" s="868"/>
      <c r="AO77" s="866"/>
      <c r="AP77" s="867"/>
      <c r="AQ77" s="868"/>
      <c r="AR77" s="868"/>
      <c r="AS77" s="868"/>
      <c r="AT77" s="866"/>
      <c r="AU77" s="867"/>
      <c r="AV77" s="868"/>
      <c r="AW77" s="868"/>
      <c r="AX77" s="868"/>
      <c r="AY77" s="866"/>
      <c r="AZ77" s="864"/>
      <c r="BA77" s="864"/>
      <c r="BB77" s="864"/>
      <c r="BC77" s="864"/>
      <c r="BD77" s="865"/>
      <c r="BE77" s="232"/>
      <c r="BF77" s="232"/>
      <c r="BG77" s="232"/>
      <c r="BH77" s="232"/>
      <c r="BI77" s="232"/>
      <c r="BJ77" s="232"/>
      <c r="BK77" s="232"/>
      <c r="BL77" s="232"/>
      <c r="BM77" s="232"/>
      <c r="BN77" s="232"/>
      <c r="BO77" s="232"/>
      <c r="BP77" s="232"/>
      <c r="BQ77" s="229">
        <v>71</v>
      </c>
      <c r="BR77" s="234"/>
      <c r="BS77" s="896"/>
      <c r="BT77" s="897"/>
      <c r="BU77" s="897"/>
      <c r="BV77" s="897"/>
      <c r="BW77" s="897"/>
      <c r="BX77" s="897"/>
      <c r="BY77" s="897"/>
      <c r="BZ77" s="897"/>
      <c r="CA77" s="897"/>
      <c r="CB77" s="897"/>
      <c r="CC77" s="897"/>
      <c r="CD77" s="897"/>
      <c r="CE77" s="897"/>
      <c r="CF77" s="897"/>
      <c r="CG77" s="902"/>
      <c r="CH77" s="899"/>
      <c r="CI77" s="900"/>
      <c r="CJ77" s="900"/>
      <c r="CK77" s="900"/>
      <c r="CL77" s="901"/>
      <c r="CM77" s="899"/>
      <c r="CN77" s="900"/>
      <c r="CO77" s="900"/>
      <c r="CP77" s="900"/>
      <c r="CQ77" s="901"/>
      <c r="CR77" s="899"/>
      <c r="CS77" s="900"/>
      <c r="CT77" s="900"/>
      <c r="CU77" s="900"/>
      <c r="CV77" s="901"/>
      <c r="CW77" s="899"/>
      <c r="CX77" s="900"/>
      <c r="CY77" s="900"/>
      <c r="CZ77" s="900"/>
      <c r="DA77" s="901"/>
      <c r="DB77" s="899"/>
      <c r="DC77" s="900"/>
      <c r="DD77" s="900"/>
      <c r="DE77" s="900"/>
      <c r="DF77" s="901"/>
      <c r="DG77" s="899"/>
      <c r="DH77" s="900"/>
      <c r="DI77" s="900"/>
      <c r="DJ77" s="900"/>
      <c r="DK77" s="901"/>
      <c r="DL77" s="899"/>
      <c r="DM77" s="900"/>
      <c r="DN77" s="900"/>
      <c r="DO77" s="900"/>
      <c r="DP77" s="901"/>
      <c r="DQ77" s="899"/>
      <c r="DR77" s="900"/>
      <c r="DS77" s="900"/>
      <c r="DT77" s="900"/>
      <c r="DU77" s="901"/>
      <c r="DV77" s="896"/>
      <c r="DW77" s="897"/>
      <c r="DX77" s="897"/>
      <c r="DY77" s="897"/>
      <c r="DZ77" s="898"/>
      <c r="EA77" s="221"/>
    </row>
    <row r="78" spans="1:131" ht="26.25" customHeight="1" x14ac:dyDescent="0.2">
      <c r="A78" s="229">
        <v>11</v>
      </c>
      <c r="B78" s="910"/>
      <c r="C78" s="911"/>
      <c r="D78" s="911"/>
      <c r="E78" s="911"/>
      <c r="F78" s="911"/>
      <c r="G78" s="911"/>
      <c r="H78" s="911"/>
      <c r="I78" s="911"/>
      <c r="J78" s="911"/>
      <c r="K78" s="911"/>
      <c r="L78" s="911"/>
      <c r="M78" s="911"/>
      <c r="N78" s="911"/>
      <c r="O78" s="911"/>
      <c r="P78" s="912"/>
      <c r="Q78" s="913"/>
      <c r="R78" s="862"/>
      <c r="S78" s="862"/>
      <c r="T78" s="862"/>
      <c r="U78" s="862"/>
      <c r="V78" s="862"/>
      <c r="W78" s="862"/>
      <c r="X78" s="862"/>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2"/>
      <c r="AY78" s="862"/>
      <c r="AZ78" s="864"/>
      <c r="BA78" s="864"/>
      <c r="BB78" s="864"/>
      <c r="BC78" s="864"/>
      <c r="BD78" s="865"/>
      <c r="BE78" s="232"/>
      <c r="BF78" s="232"/>
      <c r="BG78" s="232"/>
      <c r="BH78" s="232"/>
      <c r="BI78" s="232"/>
      <c r="BJ78" s="221"/>
      <c r="BK78" s="221"/>
      <c r="BL78" s="221"/>
      <c r="BM78" s="221"/>
      <c r="BN78" s="221"/>
      <c r="BO78" s="232"/>
      <c r="BP78" s="232"/>
      <c r="BQ78" s="229">
        <v>72</v>
      </c>
      <c r="BR78" s="234"/>
      <c r="BS78" s="896"/>
      <c r="BT78" s="897"/>
      <c r="BU78" s="897"/>
      <c r="BV78" s="897"/>
      <c r="BW78" s="897"/>
      <c r="BX78" s="897"/>
      <c r="BY78" s="897"/>
      <c r="BZ78" s="897"/>
      <c r="CA78" s="897"/>
      <c r="CB78" s="897"/>
      <c r="CC78" s="897"/>
      <c r="CD78" s="897"/>
      <c r="CE78" s="897"/>
      <c r="CF78" s="897"/>
      <c r="CG78" s="902"/>
      <c r="CH78" s="899"/>
      <c r="CI78" s="900"/>
      <c r="CJ78" s="900"/>
      <c r="CK78" s="900"/>
      <c r="CL78" s="901"/>
      <c r="CM78" s="899"/>
      <c r="CN78" s="900"/>
      <c r="CO78" s="900"/>
      <c r="CP78" s="900"/>
      <c r="CQ78" s="901"/>
      <c r="CR78" s="899"/>
      <c r="CS78" s="900"/>
      <c r="CT78" s="900"/>
      <c r="CU78" s="900"/>
      <c r="CV78" s="901"/>
      <c r="CW78" s="899"/>
      <c r="CX78" s="900"/>
      <c r="CY78" s="900"/>
      <c r="CZ78" s="900"/>
      <c r="DA78" s="901"/>
      <c r="DB78" s="899"/>
      <c r="DC78" s="900"/>
      <c r="DD78" s="900"/>
      <c r="DE78" s="900"/>
      <c r="DF78" s="901"/>
      <c r="DG78" s="899"/>
      <c r="DH78" s="900"/>
      <c r="DI78" s="900"/>
      <c r="DJ78" s="900"/>
      <c r="DK78" s="901"/>
      <c r="DL78" s="899"/>
      <c r="DM78" s="900"/>
      <c r="DN78" s="900"/>
      <c r="DO78" s="900"/>
      <c r="DP78" s="901"/>
      <c r="DQ78" s="899"/>
      <c r="DR78" s="900"/>
      <c r="DS78" s="900"/>
      <c r="DT78" s="900"/>
      <c r="DU78" s="901"/>
      <c r="DV78" s="896"/>
      <c r="DW78" s="897"/>
      <c r="DX78" s="897"/>
      <c r="DY78" s="897"/>
      <c r="DZ78" s="898"/>
      <c r="EA78" s="221"/>
    </row>
    <row r="79" spans="1:131" ht="26.25" customHeight="1" x14ac:dyDescent="0.2">
      <c r="A79" s="229">
        <v>12</v>
      </c>
      <c r="B79" s="910"/>
      <c r="C79" s="911"/>
      <c r="D79" s="911"/>
      <c r="E79" s="911"/>
      <c r="F79" s="911"/>
      <c r="G79" s="911"/>
      <c r="H79" s="911"/>
      <c r="I79" s="911"/>
      <c r="J79" s="911"/>
      <c r="K79" s="911"/>
      <c r="L79" s="911"/>
      <c r="M79" s="911"/>
      <c r="N79" s="911"/>
      <c r="O79" s="911"/>
      <c r="P79" s="912"/>
      <c r="Q79" s="913"/>
      <c r="R79" s="862"/>
      <c r="S79" s="862"/>
      <c r="T79" s="862"/>
      <c r="U79" s="862"/>
      <c r="V79" s="862"/>
      <c r="W79" s="862"/>
      <c r="X79" s="862"/>
      <c r="Y79" s="862"/>
      <c r="Z79" s="862"/>
      <c r="AA79" s="862"/>
      <c r="AB79" s="862"/>
      <c r="AC79" s="862"/>
      <c r="AD79" s="862"/>
      <c r="AE79" s="862"/>
      <c r="AF79" s="862"/>
      <c r="AG79" s="862"/>
      <c r="AH79" s="862"/>
      <c r="AI79" s="862"/>
      <c r="AJ79" s="862"/>
      <c r="AK79" s="862"/>
      <c r="AL79" s="862"/>
      <c r="AM79" s="862"/>
      <c r="AN79" s="862"/>
      <c r="AO79" s="862"/>
      <c r="AP79" s="862"/>
      <c r="AQ79" s="862"/>
      <c r="AR79" s="862"/>
      <c r="AS79" s="862"/>
      <c r="AT79" s="862"/>
      <c r="AU79" s="862"/>
      <c r="AV79" s="862"/>
      <c r="AW79" s="862"/>
      <c r="AX79" s="862"/>
      <c r="AY79" s="862"/>
      <c r="AZ79" s="864"/>
      <c r="BA79" s="864"/>
      <c r="BB79" s="864"/>
      <c r="BC79" s="864"/>
      <c r="BD79" s="865"/>
      <c r="BE79" s="232"/>
      <c r="BF79" s="232"/>
      <c r="BG79" s="232"/>
      <c r="BH79" s="232"/>
      <c r="BI79" s="232"/>
      <c r="BJ79" s="221"/>
      <c r="BK79" s="221"/>
      <c r="BL79" s="221"/>
      <c r="BM79" s="221"/>
      <c r="BN79" s="221"/>
      <c r="BO79" s="232"/>
      <c r="BP79" s="232"/>
      <c r="BQ79" s="229">
        <v>73</v>
      </c>
      <c r="BR79" s="234"/>
      <c r="BS79" s="896"/>
      <c r="BT79" s="897"/>
      <c r="BU79" s="897"/>
      <c r="BV79" s="897"/>
      <c r="BW79" s="897"/>
      <c r="BX79" s="897"/>
      <c r="BY79" s="897"/>
      <c r="BZ79" s="897"/>
      <c r="CA79" s="897"/>
      <c r="CB79" s="897"/>
      <c r="CC79" s="897"/>
      <c r="CD79" s="897"/>
      <c r="CE79" s="897"/>
      <c r="CF79" s="897"/>
      <c r="CG79" s="902"/>
      <c r="CH79" s="899"/>
      <c r="CI79" s="900"/>
      <c r="CJ79" s="900"/>
      <c r="CK79" s="900"/>
      <c r="CL79" s="901"/>
      <c r="CM79" s="899"/>
      <c r="CN79" s="900"/>
      <c r="CO79" s="900"/>
      <c r="CP79" s="900"/>
      <c r="CQ79" s="901"/>
      <c r="CR79" s="899"/>
      <c r="CS79" s="900"/>
      <c r="CT79" s="900"/>
      <c r="CU79" s="900"/>
      <c r="CV79" s="901"/>
      <c r="CW79" s="899"/>
      <c r="CX79" s="900"/>
      <c r="CY79" s="900"/>
      <c r="CZ79" s="900"/>
      <c r="DA79" s="901"/>
      <c r="DB79" s="899"/>
      <c r="DC79" s="900"/>
      <c r="DD79" s="900"/>
      <c r="DE79" s="900"/>
      <c r="DF79" s="901"/>
      <c r="DG79" s="899"/>
      <c r="DH79" s="900"/>
      <c r="DI79" s="900"/>
      <c r="DJ79" s="900"/>
      <c r="DK79" s="901"/>
      <c r="DL79" s="899"/>
      <c r="DM79" s="900"/>
      <c r="DN79" s="900"/>
      <c r="DO79" s="900"/>
      <c r="DP79" s="901"/>
      <c r="DQ79" s="899"/>
      <c r="DR79" s="900"/>
      <c r="DS79" s="900"/>
      <c r="DT79" s="900"/>
      <c r="DU79" s="901"/>
      <c r="DV79" s="896"/>
      <c r="DW79" s="897"/>
      <c r="DX79" s="897"/>
      <c r="DY79" s="897"/>
      <c r="DZ79" s="898"/>
      <c r="EA79" s="221"/>
    </row>
    <row r="80" spans="1:131" ht="26.25" customHeight="1" x14ac:dyDescent="0.2">
      <c r="A80" s="229">
        <v>13</v>
      </c>
      <c r="B80" s="910"/>
      <c r="C80" s="911"/>
      <c r="D80" s="911"/>
      <c r="E80" s="911"/>
      <c r="F80" s="911"/>
      <c r="G80" s="911"/>
      <c r="H80" s="911"/>
      <c r="I80" s="911"/>
      <c r="J80" s="911"/>
      <c r="K80" s="911"/>
      <c r="L80" s="911"/>
      <c r="M80" s="911"/>
      <c r="N80" s="911"/>
      <c r="O80" s="911"/>
      <c r="P80" s="912"/>
      <c r="Q80" s="913"/>
      <c r="R80" s="862"/>
      <c r="S80" s="862"/>
      <c r="T80" s="862"/>
      <c r="U80" s="862"/>
      <c r="V80" s="862"/>
      <c r="W80" s="862"/>
      <c r="X80" s="862"/>
      <c r="Y80" s="862"/>
      <c r="Z80" s="862"/>
      <c r="AA80" s="862"/>
      <c r="AB80" s="862"/>
      <c r="AC80" s="862"/>
      <c r="AD80" s="862"/>
      <c r="AE80" s="862"/>
      <c r="AF80" s="862"/>
      <c r="AG80" s="862"/>
      <c r="AH80" s="862"/>
      <c r="AI80" s="862"/>
      <c r="AJ80" s="862"/>
      <c r="AK80" s="862"/>
      <c r="AL80" s="862"/>
      <c r="AM80" s="862"/>
      <c r="AN80" s="862"/>
      <c r="AO80" s="862"/>
      <c r="AP80" s="862"/>
      <c r="AQ80" s="862"/>
      <c r="AR80" s="862"/>
      <c r="AS80" s="862"/>
      <c r="AT80" s="862"/>
      <c r="AU80" s="862"/>
      <c r="AV80" s="862"/>
      <c r="AW80" s="862"/>
      <c r="AX80" s="862"/>
      <c r="AY80" s="862"/>
      <c r="AZ80" s="864"/>
      <c r="BA80" s="864"/>
      <c r="BB80" s="864"/>
      <c r="BC80" s="864"/>
      <c r="BD80" s="865"/>
      <c r="BE80" s="232"/>
      <c r="BF80" s="232"/>
      <c r="BG80" s="232"/>
      <c r="BH80" s="232"/>
      <c r="BI80" s="232"/>
      <c r="BJ80" s="232"/>
      <c r="BK80" s="232"/>
      <c r="BL80" s="232"/>
      <c r="BM80" s="232"/>
      <c r="BN80" s="232"/>
      <c r="BO80" s="232"/>
      <c r="BP80" s="232"/>
      <c r="BQ80" s="229">
        <v>74</v>
      </c>
      <c r="BR80" s="234"/>
      <c r="BS80" s="896"/>
      <c r="BT80" s="897"/>
      <c r="BU80" s="897"/>
      <c r="BV80" s="897"/>
      <c r="BW80" s="897"/>
      <c r="BX80" s="897"/>
      <c r="BY80" s="897"/>
      <c r="BZ80" s="897"/>
      <c r="CA80" s="897"/>
      <c r="CB80" s="897"/>
      <c r="CC80" s="897"/>
      <c r="CD80" s="897"/>
      <c r="CE80" s="897"/>
      <c r="CF80" s="897"/>
      <c r="CG80" s="902"/>
      <c r="CH80" s="899"/>
      <c r="CI80" s="900"/>
      <c r="CJ80" s="900"/>
      <c r="CK80" s="900"/>
      <c r="CL80" s="901"/>
      <c r="CM80" s="899"/>
      <c r="CN80" s="900"/>
      <c r="CO80" s="900"/>
      <c r="CP80" s="900"/>
      <c r="CQ80" s="901"/>
      <c r="CR80" s="899"/>
      <c r="CS80" s="900"/>
      <c r="CT80" s="900"/>
      <c r="CU80" s="900"/>
      <c r="CV80" s="901"/>
      <c r="CW80" s="899"/>
      <c r="CX80" s="900"/>
      <c r="CY80" s="900"/>
      <c r="CZ80" s="900"/>
      <c r="DA80" s="901"/>
      <c r="DB80" s="899"/>
      <c r="DC80" s="900"/>
      <c r="DD80" s="900"/>
      <c r="DE80" s="900"/>
      <c r="DF80" s="901"/>
      <c r="DG80" s="899"/>
      <c r="DH80" s="900"/>
      <c r="DI80" s="900"/>
      <c r="DJ80" s="900"/>
      <c r="DK80" s="901"/>
      <c r="DL80" s="899"/>
      <c r="DM80" s="900"/>
      <c r="DN80" s="900"/>
      <c r="DO80" s="900"/>
      <c r="DP80" s="901"/>
      <c r="DQ80" s="899"/>
      <c r="DR80" s="900"/>
      <c r="DS80" s="900"/>
      <c r="DT80" s="900"/>
      <c r="DU80" s="901"/>
      <c r="DV80" s="896"/>
      <c r="DW80" s="897"/>
      <c r="DX80" s="897"/>
      <c r="DY80" s="897"/>
      <c r="DZ80" s="898"/>
      <c r="EA80" s="221"/>
    </row>
    <row r="81" spans="1:131" ht="26.25" customHeight="1" x14ac:dyDescent="0.2">
      <c r="A81" s="229">
        <v>14</v>
      </c>
      <c r="B81" s="910"/>
      <c r="C81" s="911"/>
      <c r="D81" s="911"/>
      <c r="E81" s="911"/>
      <c r="F81" s="911"/>
      <c r="G81" s="911"/>
      <c r="H81" s="911"/>
      <c r="I81" s="911"/>
      <c r="J81" s="911"/>
      <c r="K81" s="911"/>
      <c r="L81" s="911"/>
      <c r="M81" s="911"/>
      <c r="N81" s="911"/>
      <c r="O81" s="911"/>
      <c r="P81" s="912"/>
      <c r="Q81" s="913"/>
      <c r="R81" s="862"/>
      <c r="S81" s="862"/>
      <c r="T81" s="862"/>
      <c r="U81" s="862"/>
      <c r="V81" s="862"/>
      <c r="W81" s="862"/>
      <c r="X81" s="862"/>
      <c r="Y81" s="862"/>
      <c r="Z81" s="862"/>
      <c r="AA81" s="862"/>
      <c r="AB81" s="862"/>
      <c r="AC81" s="862"/>
      <c r="AD81" s="862"/>
      <c r="AE81" s="862"/>
      <c r="AF81" s="862"/>
      <c r="AG81" s="862"/>
      <c r="AH81" s="862"/>
      <c r="AI81" s="862"/>
      <c r="AJ81" s="862"/>
      <c r="AK81" s="862"/>
      <c r="AL81" s="862"/>
      <c r="AM81" s="862"/>
      <c r="AN81" s="862"/>
      <c r="AO81" s="862"/>
      <c r="AP81" s="862"/>
      <c r="AQ81" s="862"/>
      <c r="AR81" s="862"/>
      <c r="AS81" s="862"/>
      <c r="AT81" s="862"/>
      <c r="AU81" s="862"/>
      <c r="AV81" s="862"/>
      <c r="AW81" s="862"/>
      <c r="AX81" s="862"/>
      <c r="AY81" s="862"/>
      <c r="AZ81" s="864"/>
      <c r="BA81" s="864"/>
      <c r="BB81" s="864"/>
      <c r="BC81" s="864"/>
      <c r="BD81" s="865"/>
      <c r="BE81" s="232"/>
      <c r="BF81" s="232"/>
      <c r="BG81" s="232"/>
      <c r="BH81" s="232"/>
      <c r="BI81" s="232"/>
      <c r="BJ81" s="232"/>
      <c r="BK81" s="232"/>
      <c r="BL81" s="232"/>
      <c r="BM81" s="232"/>
      <c r="BN81" s="232"/>
      <c r="BO81" s="232"/>
      <c r="BP81" s="232"/>
      <c r="BQ81" s="229">
        <v>75</v>
      </c>
      <c r="BR81" s="234"/>
      <c r="BS81" s="896"/>
      <c r="BT81" s="897"/>
      <c r="BU81" s="897"/>
      <c r="BV81" s="897"/>
      <c r="BW81" s="897"/>
      <c r="BX81" s="897"/>
      <c r="BY81" s="897"/>
      <c r="BZ81" s="897"/>
      <c r="CA81" s="897"/>
      <c r="CB81" s="897"/>
      <c r="CC81" s="897"/>
      <c r="CD81" s="897"/>
      <c r="CE81" s="897"/>
      <c r="CF81" s="897"/>
      <c r="CG81" s="902"/>
      <c r="CH81" s="899"/>
      <c r="CI81" s="900"/>
      <c r="CJ81" s="900"/>
      <c r="CK81" s="900"/>
      <c r="CL81" s="901"/>
      <c r="CM81" s="899"/>
      <c r="CN81" s="900"/>
      <c r="CO81" s="900"/>
      <c r="CP81" s="900"/>
      <c r="CQ81" s="901"/>
      <c r="CR81" s="899"/>
      <c r="CS81" s="900"/>
      <c r="CT81" s="900"/>
      <c r="CU81" s="900"/>
      <c r="CV81" s="901"/>
      <c r="CW81" s="899"/>
      <c r="CX81" s="900"/>
      <c r="CY81" s="900"/>
      <c r="CZ81" s="900"/>
      <c r="DA81" s="901"/>
      <c r="DB81" s="899"/>
      <c r="DC81" s="900"/>
      <c r="DD81" s="900"/>
      <c r="DE81" s="900"/>
      <c r="DF81" s="901"/>
      <c r="DG81" s="899"/>
      <c r="DH81" s="900"/>
      <c r="DI81" s="900"/>
      <c r="DJ81" s="900"/>
      <c r="DK81" s="901"/>
      <c r="DL81" s="899"/>
      <c r="DM81" s="900"/>
      <c r="DN81" s="900"/>
      <c r="DO81" s="900"/>
      <c r="DP81" s="901"/>
      <c r="DQ81" s="899"/>
      <c r="DR81" s="900"/>
      <c r="DS81" s="900"/>
      <c r="DT81" s="900"/>
      <c r="DU81" s="901"/>
      <c r="DV81" s="896"/>
      <c r="DW81" s="897"/>
      <c r="DX81" s="897"/>
      <c r="DY81" s="897"/>
      <c r="DZ81" s="898"/>
      <c r="EA81" s="221"/>
    </row>
    <row r="82" spans="1:131" ht="26.25" customHeight="1" x14ac:dyDescent="0.2">
      <c r="A82" s="229">
        <v>15</v>
      </c>
      <c r="B82" s="910"/>
      <c r="C82" s="911"/>
      <c r="D82" s="911"/>
      <c r="E82" s="911"/>
      <c r="F82" s="911"/>
      <c r="G82" s="911"/>
      <c r="H82" s="911"/>
      <c r="I82" s="911"/>
      <c r="J82" s="911"/>
      <c r="K82" s="911"/>
      <c r="L82" s="911"/>
      <c r="M82" s="911"/>
      <c r="N82" s="911"/>
      <c r="O82" s="911"/>
      <c r="P82" s="912"/>
      <c r="Q82" s="913"/>
      <c r="R82" s="862"/>
      <c r="S82" s="862"/>
      <c r="T82" s="862"/>
      <c r="U82" s="862"/>
      <c r="V82" s="862"/>
      <c r="W82" s="862"/>
      <c r="X82" s="862"/>
      <c r="Y82" s="862"/>
      <c r="Z82" s="862"/>
      <c r="AA82" s="862"/>
      <c r="AB82" s="862"/>
      <c r="AC82" s="862"/>
      <c r="AD82" s="862"/>
      <c r="AE82" s="862"/>
      <c r="AF82" s="862"/>
      <c r="AG82" s="862"/>
      <c r="AH82" s="862"/>
      <c r="AI82" s="862"/>
      <c r="AJ82" s="862"/>
      <c r="AK82" s="862"/>
      <c r="AL82" s="862"/>
      <c r="AM82" s="862"/>
      <c r="AN82" s="862"/>
      <c r="AO82" s="862"/>
      <c r="AP82" s="862"/>
      <c r="AQ82" s="862"/>
      <c r="AR82" s="862"/>
      <c r="AS82" s="862"/>
      <c r="AT82" s="862"/>
      <c r="AU82" s="862"/>
      <c r="AV82" s="862"/>
      <c r="AW82" s="862"/>
      <c r="AX82" s="862"/>
      <c r="AY82" s="862"/>
      <c r="AZ82" s="864"/>
      <c r="BA82" s="864"/>
      <c r="BB82" s="864"/>
      <c r="BC82" s="864"/>
      <c r="BD82" s="865"/>
      <c r="BE82" s="232"/>
      <c r="BF82" s="232"/>
      <c r="BG82" s="232"/>
      <c r="BH82" s="232"/>
      <c r="BI82" s="232"/>
      <c r="BJ82" s="232"/>
      <c r="BK82" s="232"/>
      <c r="BL82" s="232"/>
      <c r="BM82" s="232"/>
      <c r="BN82" s="232"/>
      <c r="BO82" s="232"/>
      <c r="BP82" s="232"/>
      <c r="BQ82" s="229">
        <v>76</v>
      </c>
      <c r="BR82" s="234"/>
      <c r="BS82" s="896"/>
      <c r="BT82" s="897"/>
      <c r="BU82" s="897"/>
      <c r="BV82" s="897"/>
      <c r="BW82" s="897"/>
      <c r="BX82" s="897"/>
      <c r="BY82" s="897"/>
      <c r="BZ82" s="897"/>
      <c r="CA82" s="897"/>
      <c r="CB82" s="897"/>
      <c r="CC82" s="897"/>
      <c r="CD82" s="897"/>
      <c r="CE82" s="897"/>
      <c r="CF82" s="897"/>
      <c r="CG82" s="902"/>
      <c r="CH82" s="899"/>
      <c r="CI82" s="900"/>
      <c r="CJ82" s="900"/>
      <c r="CK82" s="900"/>
      <c r="CL82" s="901"/>
      <c r="CM82" s="899"/>
      <c r="CN82" s="900"/>
      <c r="CO82" s="900"/>
      <c r="CP82" s="900"/>
      <c r="CQ82" s="901"/>
      <c r="CR82" s="899"/>
      <c r="CS82" s="900"/>
      <c r="CT82" s="900"/>
      <c r="CU82" s="900"/>
      <c r="CV82" s="901"/>
      <c r="CW82" s="899"/>
      <c r="CX82" s="900"/>
      <c r="CY82" s="900"/>
      <c r="CZ82" s="900"/>
      <c r="DA82" s="901"/>
      <c r="DB82" s="899"/>
      <c r="DC82" s="900"/>
      <c r="DD82" s="900"/>
      <c r="DE82" s="900"/>
      <c r="DF82" s="901"/>
      <c r="DG82" s="899"/>
      <c r="DH82" s="900"/>
      <c r="DI82" s="900"/>
      <c r="DJ82" s="900"/>
      <c r="DK82" s="901"/>
      <c r="DL82" s="899"/>
      <c r="DM82" s="900"/>
      <c r="DN82" s="900"/>
      <c r="DO82" s="900"/>
      <c r="DP82" s="901"/>
      <c r="DQ82" s="899"/>
      <c r="DR82" s="900"/>
      <c r="DS82" s="900"/>
      <c r="DT82" s="900"/>
      <c r="DU82" s="901"/>
      <c r="DV82" s="896"/>
      <c r="DW82" s="897"/>
      <c r="DX82" s="897"/>
      <c r="DY82" s="897"/>
      <c r="DZ82" s="898"/>
      <c r="EA82" s="221"/>
    </row>
    <row r="83" spans="1:131" ht="26.25" customHeight="1" x14ac:dyDescent="0.2">
      <c r="A83" s="229">
        <v>16</v>
      </c>
      <c r="B83" s="910"/>
      <c r="C83" s="911"/>
      <c r="D83" s="911"/>
      <c r="E83" s="911"/>
      <c r="F83" s="911"/>
      <c r="G83" s="911"/>
      <c r="H83" s="911"/>
      <c r="I83" s="911"/>
      <c r="J83" s="911"/>
      <c r="K83" s="911"/>
      <c r="L83" s="911"/>
      <c r="M83" s="911"/>
      <c r="N83" s="911"/>
      <c r="O83" s="911"/>
      <c r="P83" s="912"/>
      <c r="Q83" s="913"/>
      <c r="R83" s="862"/>
      <c r="S83" s="862"/>
      <c r="T83" s="862"/>
      <c r="U83" s="862"/>
      <c r="V83" s="862"/>
      <c r="W83" s="862"/>
      <c r="X83" s="862"/>
      <c r="Y83" s="862"/>
      <c r="Z83" s="862"/>
      <c r="AA83" s="862"/>
      <c r="AB83" s="862"/>
      <c r="AC83" s="862"/>
      <c r="AD83" s="862"/>
      <c r="AE83" s="862"/>
      <c r="AF83" s="862"/>
      <c r="AG83" s="862"/>
      <c r="AH83" s="862"/>
      <c r="AI83" s="862"/>
      <c r="AJ83" s="862"/>
      <c r="AK83" s="862"/>
      <c r="AL83" s="862"/>
      <c r="AM83" s="862"/>
      <c r="AN83" s="862"/>
      <c r="AO83" s="862"/>
      <c r="AP83" s="862"/>
      <c r="AQ83" s="862"/>
      <c r="AR83" s="862"/>
      <c r="AS83" s="862"/>
      <c r="AT83" s="862"/>
      <c r="AU83" s="862"/>
      <c r="AV83" s="862"/>
      <c r="AW83" s="862"/>
      <c r="AX83" s="862"/>
      <c r="AY83" s="862"/>
      <c r="AZ83" s="864"/>
      <c r="BA83" s="864"/>
      <c r="BB83" s="864"/>
      <c r="BC83" s="864"/>
      <c r="BD83" s="865"/>
      <c r="BE83" s="232"/>
      <c r="BF83" s="232"/>
      <c r="BG83" s="232"/>
      <c r="BH83" s="232"/>
      <c r="BI83" s="232"/>
      <c r="BJ83" s="232"/>
      <c r="BK83" s="232"/>
      <c r="BL83" s="232"/>
      <c r="BM83" s="232"/>
      <c r="BN83" s="232"/>
      <c r="BO83" s="232"/>
      <c r="BP83" s="232"/>
      <c r="BQ83" s="229">
        <v>77</v>
      </c>
      <c r="BR83" s="234"/>
      <c r="BS83" s="896"/>
      <c r="BT83" s="897"/>
      <c r="BU83" s="897"/>
      <c r="BV83" s="897"/>
      <c r="BW83" s="897"/>
      <c r="BX83" s="897"/>
      <c r="BY83" s="897"/>
      <c r="BZ83" s="897"/>
      <c r="CA83" s="897"/>
      <c r="CB83" s="897"/>
      <c r="CC83" s="897"/>
      <c r="CD83" s="897"/>
      <c r="CE83" s="897"/>
      <c r="CF83" s="897"/>
      <c r="CG83" s="902"/>
      <c r="CH83" s="899"/>
      <c r="CI83" s="900"/>
      <c r="CJ83" s="900"/>
      <c r="CK83" s="900"/>
      <c r="CL83" s="901"/>
      <c r="CM83" s="899"/>
      <c r="CN83" s="900"/>
      <c r="CO83" s="900"/>
      <c r="CP83" s="900"/>
      <c r="CQ83" s="901"/>
      <c r="CR83" s="899"/>
      <c r="CS83" s="900"/>
      <c r="CT83" s="900"/>
      <c r="CU83" s="900"/>
      <c r="CV83" s="901"/>
      <c r="CW83" s="899"/>
      <c r="CX83" s="900"/>
      <c r="CY83" s="900"/>
      <c r="CZ83" s="900"/>
      <c r="DA83" s="901"/>
      <c r="DB83" s="899"/>
      <c r="DC83" s="900"/>
      <c r="DD83" s="900"/>
      <c r="DE83" s="900"/>
      <c r="DF83" s="901"/>
      <c r="DG83" s="899"/>
      <c r="DH83" s="900"/>
      <c r="DI83" s="900"/>
      <c r="DJ83" s="900"/>
      <c r="DK83" s="901"/>
      <c r="DL83" s="899"/>
      <c r="DM83" s="900"/>
      <c r="DN83" s="900"/>
      <c r="DO83" s="900"/>
      <c r="DP83" s="901"/>
      <c r="DQ83" s="899"/>
      <c r="DR83" s="900"/>
      <c r="DS83" s="900"/>
      <c r="DT83" s="900"/>
      <c r="DU83" s="901"/>
      <c r="DV83" s="896"/>
      <c r="DW83" s="897"/>
      <c r="DX83" s="897"/>
      <c r="DY83" s="897"/>
      <c r="DZ83" s="898"/>
      <c r="EA83" s="221"/>
    </row>
    <row r="84" spans="1:131" ht="26.25" customHeight="1" x14ac:dyDescent="0.2">
      <c r="A84" s="229">
        <v>17</v>
      </c>
      <c r="B84" s="910"/>
      <c r="C84" s="911"/>
      <c r="D84" s="911"/>
      <c r="E84" s="911"/>
      <c r="F84" s="911"/>
      <c r="G84" s="911"/>
      <c r="H84" s="911"/>
      <c r="I84" s="911"/>
      <c r="J84" s="911"/>
      <c r="K84" s="911"/>
      <c r="L84" s="911"/>
      <c r="M84" s="911"/>
      <c r="N84" s="911"/>
      <c r="O84" s="911"/>
      <c r="P84" s="912"/>
      <c r="Q84" s="913"/>
      <c r="R84" s="862"/>
      <c r="S84" s="862"/>
      <c r="T84" s="862"/>
      <c r="U84" s="862"/>
      <c r="V84" s="862"/>
      <c r="W84" s="862"/>
      <c r="X84" s="862"/>
      <c r="Y84" s="862"/>
      <c r="Z84" s="862"/>
      <c r="AA84" s="862"/>
      <c r="AB84" s="862"/>
      <c r="AC84" s="862"/>
      <c r="AD84" s="862"/>
      <c r="AE84" s="862"/>
      <c r="AF84" s="862"/>
      <c r="AG84" s="862"/>
      <c r="AH84" s="862"/>
      <c r="AI84" s="862"/>
      <c r="AJ84" s="862"/>
      <c r="AK84" s="862"/>
      <c r="AL84" s="862"/>
      <c r="AM84" s="862"/>
      <c r="AN84" s="862"/>
      <c r="AO84" s="862"/>
      <c r="AP84" s="862"/>
      <c r="AQ84" s="862"/>
      <c r="AR84" s="862"/>
      <c r="AS84" s="862"/>
      <c r="AT84" s="862"/>
      <c r="AU84" s="862"/>
      <c r="AV84" s="862"/>
      <c r="AW84" s="862"/>
      <c r="AX84" s="862"/>
      <c r="AY84" s="862"/>
      <c r="AZ84" s="864"/>
      <c r="BA84" s="864"/>
      <c r="BB84" s="864"/>
      <c r="BC84" s="864"/>
      <c r="BD84" s="865"/>
      <c r="BE84" s="232"/>
      <c r="BF84" s="232"/>
      <c r="BG84" s="232"/>
      <c r="BH84" s="232"/>
      <c r="BI84" s="232"/>
      <c r="BJ84" s="232"/>
      <c r="BK84" s="232"/>
      <c r="BL84" s="232"/>
      <c r="BM84" s="232"/>
      <c r="BN84" s="232"/>
      <c r="BO84" s="232"/>
      <c r="BP84" s="232"/>
      <c r="BQ84" s="229">
        <v>78</v>
      </c>
      <c r="BR84" s="234"/>
      <c r="BS84" s="896"/>
      <c r="BT84" s="897"/>
      <c r="BU84" s="897"/>
      <c r="BV84" s="897"/>
      <c r="BW84" s="897"/>
      <c r="BX84" s="897"/>
      <c r="BY84" s="897"/>
      <c r="BZ84" s="897"/>
      <c r="CA84" s="897"/>
      <c r="CB84" s="897"/>
      <c r="CC84" s="897"/>
      <c r="CD84" s="897"/>
      <c r="CE84" s="897"/>
      <c r="CF84" s="897"/>
      <c r="CG84" s="902"/>
      <c r="CH84" s="899"/>
      <c r="CI84" s="900"/>
      <c r="CJ84" s="900"/>
      <c r="CK84" s="900"/>
      <c r="CL84" s="901"/>
      <c r="CM84" s="899"/>
      <c r="CN84" s="900"/>
      <c r="CO84" s="900"/>
      <c r="CP84" s="900"/>
      <c r="CQ84" s="901"/>
      <c r="CR84" s="899"/>
      <c r="CS84" s="900"/>
      <c r="CT84" s="900"/>
      <c r="CU84" s="900"/>
      <c r="CV84" s="901"/>
      <c r="CW84" s="899"/>
      <c r="CX84" s="900"/>
      <c r="CY84" s="900"/>
      <c r="CZ84" s="900"/>
      <c r="DA84" s="901"/>
      <c r="DB84" s="899"/>
      <c r="DC84" s="900"/>
      <c r="DD84" s="900"/>
      <c r="DE84" s="900"/>
      <c r="DF84" s="901"/>
      <c r="DG84" s="899"/>
      <c r="DH84" s="900"/>
      <c r="DI84" s="900"/>
      <c r="DJ84" s="900"/>
      <c r="DK84" s="901"/>
      <c r="DL84" s="899"/>
      <c r="DM84" s="900"/>
      <c r="DN84" s="900"/>
      <c r="DO84" s="900"/>
      <c r="DP84" s="901"/>
      <c r="DQ84" s="899"/>
      <c r="DR84" s="900"/>
      <c r="DS84" s="900"/>
      <c r="DT84" s="900"/>
      <c r="DU84" s="901"/>
      <c r="DV84" s="896"/>
      <c r="DW84" s="897"/>
      <c r="DX84" s="897"/>
      <c r="DY84" s="897"/>
      <c r="DZ84" s="898"/>
      <c r="EA84" s="221"/>
    </row>
    <row r="85" spans="1:131" ht="26.25" customHeight="1" x14ac:dyDescent="0.2">
      <c r="A85" s="229">
        <v>18</v>
      </c>
      <c r="B85" s="910"/>
      <c r="C85" s="911"/>
      <c r="D85" s="911"/>
      <c r="E85" s="911"/>
      <c r="F85" s="911"/>
      <c r="G85" s="911"/>
      <c r="H85" s="911"/>
      <c r="I85" s="911"/>
      <c r="J85" s="911"/>
      <c r="K85" s="911"/>
      <c r="L85" s="911"/>
      <c r="M85" s="911"/>
      <c r="N85" s="911"/>
      <c r="O85" s="911"/>
      <c r="P85" s="912"/>
      <c r="Q85" s="913"/>
      <c r="R85" s="862"/>
      <c r="S85" s="862"/>
      <c r="T85" s="862"/>
      <c r="U85" s="862"/>
      <c r="V85" s="862"/>
      <c r="W85" s="862"/>
      <c r="X85" s="862"/>
      <c r="Y85" s="862"/>
      <c r="Z85" s="862"/>
      <c r="AA85" s="862"/>
      <c r="AB85" s="862"/>
      <c r="AC85" s="862"/>
      <c r="AD85" s="862"/>
      <c r="AE85" s="862"/>
      <c r="AF85" s="862"/>
      <c r="AG85" s="862"/>
      <c r="AH85" s="862"/>
      <c r="AI85" s="862"/>
      <c r="AJ85" s="862"/>
      <c r="AK85" s="862"/>
      <c r="AL85" s="862"/>
      <c r="AM85" s="862"/>
      <c r="AN85" s="862"/>
      <c r="AO85" s="862"/>
      <c r="AP85" s="862"/>
      <c r="AQ85" s="862"/>
      <c r="AR85" s="862"/>
      <c r="AS85" s="862"/>
      <c r="AT85" s="862"/>
      <c r="AU85" s="862"/>
      <c r="AV85" s="862"/>
      <c r="AW85" s="862"/>
      <c r="AX85" s="862"/>
      <c r="AY85" s="862"/>
      <c r="AZ85" s="864"/>
      <c r="BA85" s="864"/>
      <c r="BB85" s="864"/>
      <c r="BC85" s="864"/>
      <c r="BD85" s="865"/>
      <c r="BE85" s="232"/>
      <c r="BF85" s="232"/>
      <c r="BG85" s="232"/>
      <c r="BH85" s="232"/>
      <c r="BI85" s="232"/>
      <c r="BJ85" s="232"/>
      <c r="BK85" s="232"/>
      <c r="BL85" s="232"/>
      <c r="BM85" s="232"/>
      <c r="BN85" s="232"/>
      <c r="BO85" s="232"/>
      <c r="BP85" s="232"/>
      <c r="BQ85" s="229">
        <v>79</v>
      </c>
      <c r="BR85" s="234"/>
      <c r="BS85" s="896"/>
      <c r="BT85" s="897"/>
      <c r="BU85" s="897"/>
      <c r="BV85" s="897"/>
      <c r="BW85" s="897"/>
      <c r="BX85" s="897"/>
      <c r="BY85" s="897"/>
      <c r="BZ85" s="897"/>
      <c r="CA85" s="897"/>
      <c r="CB85" s="897"/>
      <c r="CC85" s="897"/>
      <c r="CD85" s="897"/>
      <c r="CE85" s="897"/>
      <c r="CF85" s="897"/>
      <c r="CG85" s="902"/>
      <c r="CH85" s="899"/>
      <c r="CI85" s="900"/>
      <c r="CJ85" s="900"/>
      <c r="CK85" s="900"/>
      <c r="CL85" s="901"/>
      <c r="CM85" s="899"/>
      <c r="CN85" s="900"/>
      <c r="CO85" s="900"/>
      <c r="CP85" s="900"/>
      <c r="CQ85" s="901"/>
      <c r="CR85" s="899"/>
      <c r="CS85" s="900"/>
      <c r="CT85" s="900"/>
      <c r="CU85" s="900"/>
      <c r="CV85" s="901"/>
      <c r="CW85" s="899"/>
      <c r="CX85" s="900"/>
      <c r="CY85" s="900"/>
      <c r="CZ85" s="900"/>
      <c r="DA85" s="901"/>
      <c r="DB85" s="899"/>
      <c r="DC85" s="900"/>
      <c r="DD85" s="900"/>
      <c r="DE85" s="900"/>
      <c r="DF85" s="901"/>
      <c r="DG85" s="899"/>
      <c r="DH85" s="900"/>
      <c r="DI85" s="900"/>
      <c r="DJ85" s="900"/>
      <c r="DK85" s="901"/>
      <c r="DL85" s="899"/>
      <c r="DM85" s="900"/>
      <c r="DN85" s="900"/>
      <c r="DO85" s="900"/>
      <c r="DP85" s="901"/>
      <c r="DQ85" s="899"/>
      <c r="DR85" s="900"/>
      <c r="DS85" s="900"/>
      <c r="DT85" s="900"/>
      <c r="DU85" s="901"/>
      <c r="DV85" s="896"/>
      <c r="DW85" s="897"/>
      <c r="DX85" s="897"/>
      <c r="DY85" s="897"/>
      <c r="DZ85" s="898"/>
      <c r="EA85" s="221"/>
    </row>
    <row r="86" spans="1:131" ht="26.25" customHeight="1" x14ac:dyDescent="0.2">
      <c r="A86" s="229">
        <v>19</v>
      </c>
      <c r="B86" s="910"/>
      <c r="C86" s="911"/>
      <c r="D86" s="911"/>
      <c r="E86" s="911"/>
      <c r="F86" s="911"/>
      <c r="G86" s="911"/>
      <c r="H86" s="911"/>
      <c r="I86" s="911"/>
      <c r="J86" s="911"/>
      <c r="K86" s="911"/>
      <c r="L86" s="911"/>
      <c r="M86" s="911"/>
      <c r="N86" s="911"/>
      <c r="O86" s="911"/>
      <c r="P86" s="912"/>
      <c r="Q86" s="913"/>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862"/>
      <c r="AO86" s="862"/>
      <c r="AP86" s="862"/>
      <c r="AQ86" s="862"/>
      <c r="AR86" s="862"/>
      <c r="AS86" s="862"/>
      <c r="AT86" s="862"/>
      <c r="AU86" s="862"/>
      <c r="AV86" s="862"/>
      <c r="AW86" s="862"/>
      <c r="AX86" s="862"/>
      <c r="AY86" s="862"/>
      <c r="AZ86" s="864"/>
      <c r="BA86" s="864"/>
      <c r="BB86" s="864"/>
      <c r="BC86" s="864"/>
      <c r="BD86" s="865"/>
      <c r="BE86" s="232"/>
      <c r="BF86" s="232"/>
      <c r="BG86" s="232"/>
      <c r="BH86" s="232"/>
      <c r="BI86" s="232"/>
      <c r="BJ86" s="232"/>
      <c r="BK86" s="232"/>
      <c r="BL86" s="232"/>
      <c r="BM86" s="232"/>
      <c r="BN86" s="232"/>
      <c r="BO86" s="232"/>
      <c r="BP86" s="232"/>
      <c r="BQ86" s="229">
        <v>80</v>
      </c>
      <c r="BR86" s="234"/>
      <c r="BS86" s="896"/>
      <c r="BT86" s="897"/>
      <c r="BU86" s="897"/>
      <c r="BV86" s="897"/>
      <c r="BW86" s="897"/>
      <c r="BX86" s="897"/>
      <c r="BY86" s="897"/>
      <c r="BZ86" s="897"/>
      <c r="CA86" s="897"/>
      <c r="CB86" s="897"/>
      <c r="CC86" s="897"/>
      <c r="CD86" s="897"/>
      <c r="CE86" s="897"/>
      <c r="CF86" s="897"/>
      <c r="CG86" s="902"/>
      <c r="CH86" s="899"/>
      <c r="CI86" s="900"/>
      <c r="CJ86" s="900"/>
      <c r="CK86" s="900"/>
      <c r="CL86" s="901"/>
      <c r="CM86" s="899"/>
      <c r="CN86" s="900"/>
      <c r="CO86" s="900"/>
      <c r="CP86" s="900"/>
      <c r="CQ86" s="901"/>
      <c r="CR86" s="899"/>
      <c r="CS86" s="900"/>
      <c r="CT86" s="900"/>
      <c r="CU86" s="900"/>
      <c r="CV86" s="901"/>
      <c r="CW86" s="899"/>
      <c r="CX86" s="900"/>
      <c r="CY86" s="900"/>
      <c r="CZ86" s="900"/>
      <c r="DA86" s="901"/>
      <c r="DB86" s="899"/>
      <c r="DC86" s="900"/>
      <c r="DD86" s="900"/>
      <c r="DE86" s="900"/>
      <c r="DF86" s="901"/>
      <c r="DG86" s="899"/>
      <c r="DH86" s="900"/>
      <c r="DI86" s="900"/>
      <c r="DJ86" s="900"/>
      <c r="DK86" s="901"/>
      <c r="DL86" s="899"/>
      <c r="DM86" s="900"/>
      <c r="DN86" s="900"/>
      <c r="DO86" s="900"/>
      <c r="DP86" s="901"/>
      <c r="DQ86" s="899"/>
      <c r="DR86" s="900"/>
      <c r="DS86" s="900"/>
      <c r="DT86" s="900"/>
      <c r="DU86" s="901"/>
      <c r="DV86" s="896"/>
      <c r="DW86" s="897"/>
      <c r="DX86" s="897"/>
      <c r="DY86" s="897"/>
      <c r="DZ86" s="898"/>
      <c r="EA86" s="221"/>
    </row>
    <row r="87" spans="1:131" ht="26.25" customHeight="1" x14ac:dyDescent="0.2">
      <c r="A87" s="235">
        <v>20</v>
      </c>
      <c r="B87" s="915"/>
      <c r="C87" s="916"/>
      <c r="D87" s="916"/>
      <c r="E87" s="916"/>
      <c r="F87" s="916"/>
      <c r="G87" s="916"/>
      <c r="H87" s="916"/>
      <c r="I87" s="916"/>
      <c r="J87" s="916"/>
      <c r="K87" s="916"/>
      <c r="L87" s="916"/>
      <c r="M87" s="916"/>
      <c r="N87" s="916"/>
      <c r="O87" s="916"/>
      <c r="P87" s="917"/>
      <c r="Q87" s="918"/>
      <c r="R87" s="919"/>
      <c r="S87" s="919"/>
      <c r="T87" s="919"/>
      <c r="U87" s="919"/>
      <c r="V87" s="919"/>
      <c r="W87" s="919"/>
      <c r="X87" s="919"/>
      <c r="Y87" s="919"/>
      <c r="Z87" s="919"/>
      <c r="AA87" s="919"/>
      <c r="AB87" s="919"/>
      <c r="AC87" s="919"/>
      <c r="AD87" s="919"/>
      <c r="AE87" s="919"/>
      <c r="AF87" s="919"/>
      <c r="AG87" s="919"/>
      <c r="AH87" s="919"/>
      <c r="AI87" s="919"/>
      <c r="AJ87" s="919"/>
      <c r="AK87" s="919"/>
      <c r="AL87" s="919"/>
      <c r="AM87" s="919"/>
      <c r="AN87" s="919"/>
      <c r="AO87" s="919"/>
      <c r="AP87" s="919"/>
      <c r="AQ87" s="919"/>
      <c r="AR87" s="919"/>
      <c r="AS87" s="919"/>
      <c r="AT87" s="919"/>
      <c r="AU87" s="919"/>
      <c r="AV87" s="919"/>
      <c r="AW87" s="919"/>
      <c r="AX87" s="919"/>
      <c r="AY87" s="919"/>
      <c r="AZ87" s="920"/>
      <c r="BA87" s="920"/>
      <c r="BB87" s="920"/>
      <c r="BC87" s="920"/>
      <c r="BD87" s="921"/>
      <c r="BE87" s="232"/>
      <c r="BF87" s="232"/>
      <c r="BG87" s="232"/>
      <c r="BH87" s="232"/>
      <c r="BI87" s="232"/>
      <c r="BJ87" s="232"/>
      <c r="BK87" s="232"/>
      <c r="BL87" s="232"/>
      <c r="BM87" s="232"/>
      <c r="BN87" s="232"/>
      <c r="BO87" s="232"/>
      <c r="BP87" s="232"/>
      <c r="BQ87" s="229">
        <v>81</v>
      </c>
      <c r="BR87" s="234"/>
      <c r="BS87" s="896"/>
      <c r="BT87" s="897"/>
      <c r="BU87" s="897"/>
      <c r="BV87" s="897"/>
      <c r="BW87" s="897"/>
      <c r="BX87" s="897"/>
      <c r="BY87" s="897"/>
      <c r="BZ87" s="897"/>
      <c r="CA87" s="897"/>
      <c r="CB87" s="897"/>
      <c r="CC87" s="897"/>
      <c r="CD87" s="897"/>
      <c r="CE87" s="897"/>
      <c r="CF87" s="897"/>
      <c r="CG87" s="902"/>
      <c r="CH87" s="899"/>
      <c r="CI87" s="900"/>
      <c r="CJ87" s="900"/>
      <c r="CK87" s="900"/>
      <c r="CL87" s="901"/>
      <c r="CM87" s="899"/>
      <c r="CN87" s="900"/>
      <c r="CO87" s="900"/>
      <c r="CP87" s="900"/>
      <c r="CQ87" s="901"/>
      <c r="CR87" s="899"/>
      <c r="CS87" s="900"/>
      <c r="CT87" s="900"/>
      <c r="CU87" s="900"/>
      <c r="CV87" s="901"/>
      <c r="CW87" s="899"/>
      <c r="CX87" s="900"/>
      <c r="CY87" s="900"/>
      <c r="CZ87" s="900"/>
      <c r="DA87" s="901"/>
      <c r="DB87" s="899"/>
      <c r="DC87" s="900"/>
      <c r="DD87" s="900"/>
      <c r="DE87" s="900"/>
      <c r="DF87" s="901"/>
      <c r="DG87" s="899"/>
      <c r="DH87" s="900"/>
      <c r="DI87" s="900"/>
      <c r="DJ87" s="900"/>
      <c r="DK87" s="901"/>
      <c r="DL87" s="899"/>
      <c r="DM87" s="900"/>
      <c r="DN87" s="900"/>
      <c r="DO87" s="900"/>
      <c r="DP87" s="901"/>
      <c r="DQ87" s="899"/>
      <c r="DR87" s="900"/>
      <c r="DS87" s="900"/>
      <c r="DT87" s="900"/>
      <c r="DU87" s="901"/>
      <c r="DV87" s="896"/>
      <c r="DW87" s="897"/>
      <c r="DX87" s="897"/>
      <c r="DY87" s="897"/>
      <c r="DZ87" s="898"/>
      <c r="EA87" s="221"/>
    </row>
    <row r="88" spans="1:131" ht="26.25" customHeight="1" thickBot="1" x14ac:dyDescent="0.25">
      <c r="A88" s="231" t="s">
        <v>389</v>
      </c>
      <c r="B88" s="821" t="s">
        <v>413</v>
      </c>
      <c r="C88" s="822"/>
      <c r="D88" s="822"/>
      <c r="E88" s="822"/>
      <c r="F88" s="822"/>
      <c r="G88" s="822"/>
      <c r="H88" s="822"/>
      <c r="I88" s="822"/>
      <c r="J88" s="822"/>
      <c r="K88" s="822"/>
      <c r="L88" s="822"/>
      <c r="M88" s="822"/>
      <c r="N88" s="822"/>
      <c r="O88" s="822"/>
      <c r="P88" s="823"/>
      <c r="Q88" s="877"/>
      <c r="R88" s="878"/>
      <c r="S88" s="878"/>
      <c r="T88" s="878"/>
      <c r="U88" s="878"/>
      <c r="V88" s="878"/>
      <c r="W88" s="878"/>
      <c r="X88" s="878"/>
      <c r="Y88" s="878"/>
      <c r="Z88" s="878"/>
      <c r="AA88" s="878"/>
      <c r="AB88" s="878"/>
      <c r="AC88" s="878"/>
      <c r="AD88" s="878"/>
      <c r="AE88" s="878"/>
      <c r="AF88" s="881">
        <v>8009</v>
      </c>
      <c r="AG88" s="881"/>
      <c r="AH88" s="881"/>
      <c r="AI88" s="881"/>
      <c r="AJ88" s="881"/>
      <c r="AK88" s="878"/>
      <c r="AL88" s="878"/>
      <c r="AM88" s="878"/>
      <c r="AN88" s="878"/>
      <c r="AO88" s="878"/>
      <c r="AP88" s="881">
        <v>1401</v>
      </c>
      <c r="AQ88" s="881"/>
      <c r="AR88" s="881"/>
      <c r="AS88" s="881"/>
      <c r="AT88" s="881"/>
      <c r="AU88" s="881">
        <v>543</v>
      </c>
      <c r="AV88" s="881"/>
      <c r="AW88" s="881"/>
      <c r="AX88" s="881"/>
      <c r="AY88" s="881"/>
      <c r="AZ88" s="886"/>
      <c r="BA88" s="886"/>
      <c r="BB88" s="886"/>
      <c r="BC88" s="886"/>
      <c r="BD88" s="887"/>
      <c r="BE88" s="232"/>
      <c r="BF88" s="232"/>
      <c r="BG88" s="232"/>
      <c r="BH88" s="232"/>
      <c r="BI88" s="232"/>
      <c r="BJ88" s="232"/>
      <c r="BK88" s="232"/>
      <c r="BL88" s="232"/>
      <c r="BM88" s="232"/>
      <c r="BN88" s="232"/>
      <c r="BO88" s="232"/>
      <c r="BP88" s="232"/>
      <c r="BQ88" s="229">
        <v>82</v>
      </c>
      <c r="BR88" s="234"/>
      <c r="BS88" s="896"/>
      <c r="BT88" s="897"/>
      <c r="BU88" s="897"/>
      <c r="BV88" s="897"/>
      <c r="BW88" s="897"/>
      <c r="BX88" s="897"/>
      <c r="BY88" s="897"/>
      <c r="BZ88" s="897"/>
      <c r="CA88" s="897"/>
      <c r="CB88" s="897"/>
      <c r="CC88" s="897"/>
      <c r="CD88" s="897"/>
      <c r="CE88" s="897"/>
      <c r="CF88" s="897"/>
      <c r="CG88" s="902"/>
      <c r="CH88" s="899"/>
      <c r="CI88" s="900"/>
      <c r="CJ88" s="900"/>
      <c r="CK88" s="900"/>
      <c r="CL88" s="901"/>
      <c r="CM88" s="899"/>
      <c r="CN88" s="900"/>
      <c r="CO88" s="900"/>
      <c r="CP88" s="900"/>
      <c r="CQ88" s="901"/>
      <c r="CR88" s="899"/>
      <c r="CS88" s="900"/>
      <c r="CT88" s="900"/>
      <c r="CU88" s="900"/>
      <c r="CV88" s="901"/>
      <c r="CW88" s="899"/>
      <c r="CX88" s="900"/>
      <c r="CY88" s="900"/>
      <c r="CZ88" s="900"/>
      <c r="DA88" s="901"/>
      <c r="DB88" s="899"/>
      <c r="DC88" s="900"/>
      <c r="DD88" s="900"/>
      <c r="DE88" s="900"/>
      <c r="DF88" s="901"/>
      <c r="DG88" s="899"/>
      <c r="DH88" s="900"/>
      <c r="DI88" s="900"/>
      <c r="DJ88" s="900"/>
      <c r="DK88" s="901"/>
      <c r="DL88" s="899"/>
      <c r="DM88" s="900"/>
      <c r="DN88" s="900"/>
      <c r="DO88" s="900"/>
      <c r="DP88" s="901"/>
      <c r="DQ88" s="899"/>
      <c r="DR88" s="900"/>
      <c r="DS88" s="900"/>
      <c r="DT88" s="900"/>
      <c r="DU88" s="901"/>
      <c r="DV88" s="896"/>
      <c r="DW88" s="897"/>
      <c r="DX88" s="897"/>
      <c r="DY88" s="897"/>
      <c r="DZ88" s="898"/>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6"/>
      <c r="BT89" s="897"/>
      <c r="BU89" s="897"/>
      <c r="BV89" s="897"/>
      <c r="BW89" s="897"/>
      <c r="BX89" s="897"/>
      <c r="BY89" s="897"/>
      <c r="BZ89" s="897"/>
      <c r="CA89" s="897"/>
      <c r="CB89" s="897"/>
      <c r="CC89" s="897"/>
      <c r="CD89" s="897"/>
      <c r="CE89" s="897"/>
      <c r="CF89" s="897"/>
      <c r="CG89" s="902"/>
      <c r="CH89" s="899"/>
      <c r="CI89" s="900"/>
      <c r="CJ89" s="900"/>
      <c r="CK89" s="900"/>
      <c r="CL89" s="901"/>
      <c r="CM89" s="899"/>
      <c r="CN89" s="900"/>
      <c r="CO89" s="900"/>
      <c r="CP89" s="900"/>
      <c r="CQ89" s="901"/>
      <c r="CR89" s="899"/>
      <c r="CS89" s="900"/>
      <c r="CT89" s="900"/>
      <c r="CU89" s="900"/>
      <c r="CV89" s="901"/>
      <c r="CW89" s="899"/>
      <c r="CX89" s="900"/>
      <c r="CY89" s="900"/>
      <c r="CZ89" s="900"/>
      <c r="DA89" s="901"/>
      <c r="DB89" s="899"/>
      <c r="DC89" s="900"/>
      <c r="DD89" s="900"/>
      <c r="DE89" s="900"/>
      <c r="DF89" s="901"/>
      <c r="DG89" s="899"/>
      <c r="DH89" s="900"/>
      <c r="DI89" s="900"/>
      <c r="DJ89" s="900"/>
      <c r="DK89" s="901"/>
      <c r="DL89" s="899"/>
      <c r="DM89" s="900"/>
      <c r="DN89" s="900"/>
      <c r="DO89" s="900"/>
      <c r="DP89" s="901"/>
      <c r="DQ89" s="899"/>
      <c r="DR89" s="900"/>
      <c r="DS89" s="900"/>
      <c r="DT89" s="900"/>
      <c r="DU89" s="901"/>
      <c r="DV89" s="896"/>
      <c r="DW89" s="897"/>
      <c r="DX89" s="897"/>
      <c r="DY89" s="897"/>
      <c r="DZ89" s="898"/>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6"/>
      <c r="BT90" s="897"/>
      <c r="BU90" s="897"/>
      <c r="BV90" s="897"/>
      <c r="BW90" s="897"/>
      <c r="BX90" s="897"/>
      <c r="BY90" s="897"/>
      <c r="BZ90" s="897"/>
      <c r="CA90" s="897"/>
      <c r="CB90" s="897"/>
      <c r="CC90" s="897"/>
      <c r="CD90" s="897"/>
      <c r="CE90" s="897"/>
      <c r="CF90" s="897"/>
      <c r="CG90" s="902"/>
      <c r="CH90" s="899"/>
      <c r="CI90" s="900"/>
      <c r="CJ90" s="900"/>
      <c r="CK90" s="900"/>
      <c r="CL90" s="901"/>
      <c r="CM90" s="899"/>
      <c r="CN90" s="900"/>
      <c r="CO90" s="900"/>
      <c r="CP90" s="900"/>
      <c r="CQ90" s="901"/>
      <c r="CR90" s="899"/>
      <c r="CS90" s="900"/>
      <c r="CT90" s="900"/>
      <c r="CU90" s="900"/>
      <c r="CV90" s="901"/>
      <c r="CW90" s="899"/>
      <c r="CX90" s="900"/>
      <c r="CY90" s="900"/>
      <c r="CZ90" s="900"/>
      <c r="DA90" s="901"/>
      <c r="DB90" s="899"/>
      <c r="DC90" s="900"/>
      <c r="DD90" s="900"/>
      <c r="DE90" s="900"/>
      <c r="DF90" s="901"/>
      <c r="DG90" s="899"/>
      <c r="DH90" s="900"/>
      <c r="DI90" s="900"/>
      <c r="DJ90" s="900"/>
      <c r="DK90" s="901"/>
      <c r="DL90" s="899"/>
      <c r="DM90" s="900"/>
      <c r="DN90" s="900"/>
      <c r="DO90" s="900"/>
      <c r="DP90" s="901"/>
      <c r="DQ90" s="899"/>
      <c r="DR90" s="900"/>
      <c r="DS90" s="900"/>
      <c r="DT90" s="900"/>
      <c r="DU90" s="901"/>
      <c r="DV90" s="896"/>
      <c r="DW90" s="897"/>
      <c r="DX90" s="897"/>
      <c r="DY90" s="897"/>
      <c r="DZ90" s="898"/>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6"/>
      <c r="BT91" s="897"/>
      <c r="BU91" s="897"/>
      <c r="BV91" s="897"/>
      <c r="BW91" s="897"/>
      <c r="BX91" s="897"/>
      <c r="BY91" s="897"/>
      <c r="BZ91" s="897"/>
      <c r="CA91" s="897"/>
      <c r="CB91" s="897"/>
      <c r="CC91" s="897"/>
      <c r="CD91" s="897"/>
      <c r="CE91" s="897"/>
      <c r="CF91" s="897"/>
      <c r="CG91" s="902"/>
      <c r="CH91" s="899"/>
      <c r="CI91" s="900"/>
      <c r="CJ91" s="900"/>
      <c r="CK91" s="900"/>
      <c r="CL91" s="901"/>
      <c r="CM91" s="899"/>
      <c r="CN91" s="900"/>
      <c r="CO91" s="900"/>
      <c r="CP91" s="900"/>
      <c r="CQ91" s="901"/>
      <c r="CR91" s="899"/>
      <c r="CS91" s="900"/>
      <c r="CT91" s="900"/>
      <c r="CU91" s="900"/>
      <c r="CV91" s="901"/>
      <c r="CW91" s="899"/>
      <c r="CX91" s="900"/>
      <c r="CY91" s="900"/>
      <c r="CZ91" s="900"/>
      <c r="DA91" s="901"/>
      <c r="DB91" s="899"/>
      <c r="DC91" s="900"/>
      <c r="DD91" s="900"/>
      <c r="DE91" s="900"/>
      <c r="DF91" s="901"/>
      <c r="DG91" s="899"/>
      <c r="DH91" s="900"/>
      <c r="DI91" s="900"/>
      <c r="DJ91" s="900"/>
      <c r="DK91" s="901"/>
      <c r="DL91" s="899"/>
      <c r="DM91" s="900"/>
      <c r="DN91" s="900"/>
      <c r="DO91" s="900"/>
      <c r="DP91" s="901"/>
      <c r="DQ91" s="899"/>
      <c r="DR91" s="900"/>
      <c r="DS91" s="900"/>
      <c r="DT91" s="900"/>
      <c r="DU91" s="901"/>
      <c r="DV91" s="896"/>
      <c r="DW91" s="897"/>
      <c r="DX91" s="897"/>
      <c r="DY91" s="897"/>
      <c r="DZ91" s="898"/>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6"/>
      <c r="BT92" s="897"/>
      <c r="BU92" s="897"/>
      <c r="BV92" s="897"/>
      <c r="BW92" s="897"/>
      <c r="BX92" s="897"/>
      <c r="BY92" s="897"/>
      <c r="BZ92" s="897"/>
      <c r="CA92" s="897"/>
      <c r="CB92" s="897"/>
      <c r="CC92" s="897"/>
      <c r="CD92" s="897"/>
      <c r="CE92" s="897"/>
      <c r="CF92" s="897"/>
      <c r="CG92" s="902"/>
      <c r="CH92" s="899"/>
      <c r="CI92" s="900"/>
      <c r="CJ92" s="900"/>
      <c r="CK92" s="900"/>
      <c r="CL92" s="901"/>
      <c r="CM92" s="899"/>
      <c r="CN92" s="900"/>
      <c r="CO92" s="900"/>
      <c r="CP92" s="900"/>
      <c r="CQ92" s="901"/>
      <c r="CR92" s="899"/>
      <c r="CS92" s="900"/>
      <c r="CT92" s="900"/>
      <c r="CU92" s="900"/>
      <c r="CV92" s="901"/>
      <c r="CW92" s="899"/>
      <c r="CX92" s="900"/>
      <c r="CY92" s="900"/>
      <c r="CZ92" s="900"/>
      <c r="DA92" s="901"/>
      <c r="DB92" s="899"/>
      <c r="DC92" s="900"/>
      <c r="DD92" s="900"/>
      <c r="DE92" s="900"/>
      <c r="DF92" s="901"/>
      <c r="DG92" s="899"/>
      <c r="DH92" s="900"/>
      <c r="DI92" s="900"/>
      <c r="DJ92" s="900"/>
      <c r="DK92" s="901"/>
      <c r="DL92" s="899"/>
      <c r="DM92" s="900"/>
      <c r="DN92" s="900"/>
      <c r="DO92" s="900"/>
      <c r="DP92" s="901"/>
      <c r="DQ92" s="899"/>
      <c r="DR92" s="900"/>
      <c r="DS92" s="900"/>
      <c r="DT92" s="900"/>
      <c r="DU92" s="901"/>
      <c r="DV92" s="896"/>
      <c r="DW92" s="897"/>
      <c r="DX92" s="897"/>
      <c r="DY92" s="897"/>
      <c r="DZ92" s="898"/>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6"/>
      <c r="BT93" s="897"/>
      <c r="BU93" s="897"/>
      <c r="BV93" s="897"/>
      <c r="BW93" s="897"/>
      <c r="BX93" s="897"/>
      <c r="BY93" s="897"/>
      <c r="BZ93" s="897"/>
      <c r="CA93" s="897"/>
      <c r="CB93" s="897"/>
      <c r="CC93" s="897"/>
      <c r="CD93" s="897"/>
      <c r="CE93" s="897"/>
      <c r="CF93" s="897"/>
      <c r="CG93" s="902"/>
      <c r="CH93" s="899"/>
      <c r="CI93" s="900"/>
      <c r="CJ93" s="900"/>
      <c r="CK93" s="900"/>
      <c r="CL93" s="901"/>
      <c r="CM93" s="899"/>
      <c r="CN93" s="900"/>
      <c r="CO93" s="900"/>
      <c r="CP93" s="900"/>
      <c r="CQ93" s="901"/>
      <c r="CR93" s="899"/>
      <c r="CS93" s="900"/>
      <c r="CT93" s="900"/>
      <c r="CU93" s="900"/>
      <c r="CV93" s="901"/>
      <c r="CW93" s="899"/>
      <c r="CX93" s="900"/>
      <c r="CY93" s="900"/>
      <c r="CZ93" s="900"/>
      <c r="DA93" s="901"/>
      <c r="DB93" s="899"/>
      <c r="DC93" s="900"/>
      <c r="DD93" s="900"/>
      <c r="DE93" s="900"/>
      <c r="DF93" s="901"/>
      <c r="DG93" s="899"/>
      <c r="DH93" s="900"/>
      <c r="DI93" s="900"/>
      <c r="DJ93" s="900"/>
      <c r="DK93" s="901"/>
      <c r="DL93" s="899"/>
      <c r="DM93" s="900"/>
      <c r="DN93" s="900"/>
      <c r="DO93" s="900"/>
      <c r="DP93" s="901"/>
      <c r="DQ93" s="899"/>
      <c r="DR93" s="900"/>
      <c r="DS93" s="900"/>
      <c r="DT93" s="900"/>
      <c r="DU93" s="901"/>
      <c r="DV93" s="896"/>
      <c r="DW93" s="897"/>
      <c r="DX93" s="897"/>
      <c r="DY93" s="897"/>
      <c r="DZ93" s="898"/>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6"/>
      <c r="BT94" s="897"/>
      <c r="BU94" s="897"/>
      <c r="BV94" s="897"/>
      <c r="BW94" s="897"/>
      <c r="BX94" s="897"/>
      <c r="BY94" s="897"/>
      <c r="BZ94" s="897"/>
      <c r="CA94" s="897"/>
      <c r="CB94" s="897"/>
      <c r="CC94" s="897"/>
      <c r="CD94" s="897"/>
      <c r="CE94" s="897"/>
      <c r="CF94" s="897"/>
      <c r="CG94" s="902"/>
      <c r="CH94" s="899"/>
      <c r="CI94" s="900"/>
      <c r="CJ94" s="900"/>
      <c r="CK94" s="900"/>
      <c r="CL94" s="901"/>
      <c r="CM94" s="899"/>
      <c r="CN94" s="900"/>
      <c r="CO94" s="900"/>
      <c r="CP94" s="900"/>
      <c r="CQ94" s="901"/>
      <c r="CR94" s="899"/>
      <c r="CS94" s="900"/>
      <c r="CT94" s="900"/>
      <c r="CU94" s="900"/>
      <c r="CV94" s="901"/>
      <c r="CW94" s="899"/>
      <c r="CX94" s="900"/>
      <c r="CY94" s="900"/>
      <c r="CZ94" s="900"/>
      <c r="DA94" s="901"/>
      <c r="DB94" s="899"/>
      <c r="DC94" s="900"/>
      <c r="DD94" s="900"/>
      <c r="DE94" s="900"/>
      <c r="DF94" s="901"/>
      <c r="DG94" s="899"/>
      <c r="DH94" s="900"/>
      <c r="DI94" s="900"/>
      <c r="DJ94" s="900"/>
      <c r="DK94" s="901"/>
      <c r="DL94" s="899"/>
      <c r="DM94" s="900"/>
      <c r="DN94" s="900"/>
      <c r="DO94" s="900"/>
      <c r="DP94" s="901"/>
      <c r="DQ94" s="899"/>
      <c r="DR94" s="900"/>
      <c r="DS94" s="900"/>
      <c r="DT94" s="900"/>
      <c r="DU94" s="901"/>
      <c r="DV94" s="896"/>
      <c r="DW94" s="897"/>
      <c r="DX94" s="897"/>
      <c r="DY94" s="897"/>
      <c r="DZ94" s="898"/>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6"/>
      <c r="BT95" s="897"/>
      <c r="BU95" s="897"/>
      <c r="BV95" s="897"/>
      <c r="BW95" s="897"/>
      <c r="BX95" s="897"/>
      <c r="BY95" s="897"/>
      <c r="BZ95" s="897"/>
      <c r="CA95" s="897"/>
      <c r="CB95" s="897"/>
      <c r="CC95" s="897"/>
      <c r="CD95" s="897"/>
      <c r="CE95" s="897"/>
      <c r="CF95" s="897"/>
      <c r="CG95" s="902"/>
      <c r="CH95" s="899"/>
      <c r="CI95" s="900"/>
      <c r="CJ95" s="900"/>
      <c r="CK95" s="900"/>
      <c r="CL95" s="901"/>
      <c r="CM95" s="899"/>
      <c r="CN95" s="900"/>
      <c r="CO95" s="900"/>
      <c r="CP95" s="900"/>
      <c r="CQ95" s="901"/>
      <c r="CR95" s="899"/>
      <c r="CS95" s="900"/>
      <c r="CT95" s="900"/>
      <c r="CU95" s="900"/>
      <c r="CV95" s="901"/>
      <c r="CW95" s="899"/>
      <c r="CX95" s="900"/>
      <c r="CY95" s="900"/>
      <c r="CZ95" s="900"/>
      <c r="DA95" s="901"/>
      <c r="DB95" s="899"/>
      <c r="DC95" s="900"/>
      <c r="DD95" s="900"/>
      <c r="DE95" s="900"/>
      <c r="DF95" s="901"/>
      <c r="DG95" s="899"/>
      <c r="DH95" s="900"/>
      <c r="DI95" s="900"/>
      <c r="DJ95" s="900"/>
      <c r="DK95" s="901"/>
      <c r="DL95" s="899"/>
      <c r="DM95" s="900"/>
      <c r="DN95" s="900"/>
      <c r="DO95" s="900"/>
      <c r="DP95" s="901"/>
      <c r="DQ95" s="899"/>
      <c r="DR95" s="900"/>
      <c r="DS95" s="900"/>
      <c r="DT95" s="900"/>
      <c r="DU95" s="901"/>
      <c r="DV95" s="896"/>
      <c r="DW95" s="897"/>
      <c r="DX95" s="897"/>
      <c r="DY95" s="897"/>
      <c r="DZ95" s="898"/>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6"/>
      <c r="BT96" s="897"/>
      <c r="BU96" s="897"/>
      <c r="BV96" s="897"/>
      <c r="BW96" s="897"/>
      <c r="BX96" s="897"/>
      <c r="BY96" s="897"/>
      <c r="BZ96" s="897"/>
      <c r="CA96" s="897"/>
      <c r="CB96" s="897"/>
      <c r="CC96" s="897"/>
      <c r="CD96" s="897"/>
      <c r="CE96" s="897"/>
      <c r="CF96" s="897"/>
      <c r="CG96" s="902"/>
      <c r="CH96" s="899"/>
      <c r="CI96" s="900"/>
      <c r="CJ96" s="900"/>
      <c r="CK96" s="900"/>
      <c r="CL96" s="901"/>
      <c r="CM96" s="899"/>
      <c r="CN96" s="900"/>
      <c r="CO96" s="900"/>
      <c r="CP96" s="900"/>
      <c r="CQ96" s="901"/>
      <c r="CR96" s="899"/>
      <c r="CS96" s="900"/>
      <c r="CT96" s="900"/>
      <c r="CU96" s="900"/>
      <c r="CV96" s="901"/>
      <c r="CW96" s="899"/>
      <c r="CX96" s="900"/>
      <c r="CY96" s="900"/>
      <c r="CZ96" s="900"/>
      <c r="DA96" s="901"/>
      <c r="DB96" s="899"/>
      <c r="DC96" s="900"/>
      <c r="DD96" s="900"/>
      <c r="DE96" s="900"/>
      <c r="DF96" s="901"/>
      <c r="DG96" s="899"/>
      <c r="DH96" s="900"/>
      <c r="DI96" s="900"/>
      <c r="DJ96" s="900"/>
      <c r="DK96" s="901"/>
      <c r="DL96" s="899"/>
      <c r="DM96" s="900"/>
      <c r="DN96" s="900"/>
      <c r="DO96" s="900"/>
      <c r="DP96" s="901"/>
      <c r="DQ96" s="899"/>
      <c r="DR96" s="900"/>
      <c r="DS96" s="900"/>
      <c r="DT96" s="900"/>
      <c r="DU96" s="901"/>
      <c r="DV96" s="896"/>
      <c r="DW96" s="897"/>
      <c r="DX96" s="897"/>
      <c r="DY96" s="897"/>
      <c r="DZ96" s="898"/>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6"/>
      <c r="BT97" s="897"/>
      <c r="BU97" s="897"/>
      <c r="BV97" s="897"/>
      <c r="BW97" s="897"/>
      <c r="BX97" s="897"/>
      <c r="BY97" s="897"/>
      <c r="BZ97" s="897"/>
      <c r="CA97" s="897"/>
      <c r="CB97" s="897"/>
      <c r="CC97" s="897"/>
      <c r="CD97" s="897"/>
      <c r="CE97" s="897"/>
      <c r="CF97" s="897"/>
      <c r="CG97" s="902"/>
      <c r="CH97" s="899"/>
      <c r="CI97" s="900"/>
      <c r="CJ97" s="900"/>
      <c r="CK97" s="900"/>
      <c r="CL97" s="901"/>
      <c r="CM97" s="899"/>
      <c r="CN97" s="900"/>
      <c r="CO97" s="900"/>
      <c r="CP97" s="900"/>
      <c r="CQ97" s="901"/>
      <c r="CR97" s="899"/>
      <c r="CS97" s="900"/>
      <c r="CT97" s="900"/>
      <c r="CU97" s="900"/>
      <c r="CV97" s="901"/>
      <c r="CW97" s="899"/>
      <c r="CX97" s="900"/>
      <c r="CY97" s="900"/>
      <c r="CZ97" s="900"/>
      <c r="DA97" s="901"/>
      <c r="DB97" s="899"/>
      <c r="DC97" s="900"/>
      <c r="DD97" s="900"/>
      <c r="DE97" s="900"/>
      <c r="DF97" s="901"/>
      <c r="DG97" s="899"/>
      <c r="DH97" s="900"/>
      <c r="DI97" s="900"/>
      <c r="DJ97" s="900"/>
      <c r="DK97" s="901"/>
      <c r="DL97" s="899"/>
      <c r="DM97" s="900"/>
      <c r="DN97" s="900"/>
      <c r="DO97" s="900"/>
      <c r="DP97" s="901"/>
      <c r="DQ97" s="899"/>
      <c r="DR97" s="900"/>
      <c r="DS97" s="900"/>
      <c r="DT97" s="900"/>
      <c r="DU97" s="901"/>
      <c r="DV97" s="896"/>
      <c r="DW97" s="897"/>
      <c r="DX97" s="897"/>
      <c r="DY97" s="897"/>
      <c r="DZ97" s="898"/>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6"/>
      <c r="BT98" s="897"/>
      <c r="BU98" s="897"/>
      <c r="BV98" s="897"/>
      <c r="BW98" s="897"/>
      <c r="BX98" s="897"/>
      <c r="BY98" s="897"/>
      <c r="BZ98" s="897"/>
      <c r="CA98" s="897"/>
      <c r="CB98" s="897"/>
      <c r="CC98" s="897"/>
      <c r="CD98" s="897"/>
      <c r="CE98" s="897"/>
      <c r="CF98" s="897"/>
      <c r="CG98" s="902"/>
      <c r="CH98" s="899"/>
      <c r="CI98" s="900"/>
      <c r="CJ98" s="900"/>
      <c r="CK98" s="900"/>
      <c r="CL98" s="901"/>
      <c r="CM98" s="899"/>
      <c r="CN98" s="900"/>
      <c r="CO98" s="900"/>
      <c r="CP98" s="900"/>
      <c r="CQ98" s="901"/>
      <c r="CR98" s="899"/>
      <c r="CS98" s="900"/>
      <c r="CT98" s="900"/>
      <c r="CU98" s="900"/>
      <c r="CV98" s="901"/>
      <c r="CW98" s="899"/>
      <c r="CX98" s="900"/>
      <c r="CY98" s="900"/>
      <c r="CZ98" s="900"/>
      <c r="DA98" s="901"/>
      <c r="DB98" s="899"/>
      <c r="DC98" s="900"/>
      <c r="DD98" s="900"/>
      <c r="DE98" s="900"/>
      <c r="DF98" s="901"/>
      <c r="DG98" s="899"/>
      <c r="DH98" s="900"/>
      <c r="DI98" s="900"/>
      <c r="DJ98" s="900"/>
      <c r="DK98" s="901"/>
      <c r="DL98" s="899"/>
      <c r="DM98" s="900"/>
      <c r="DN98" s="900"/>
      <c r="DO98" s="900"/>
      <c r="DP98" s="901"/>
      <c r="DQ98" s="899"/>
      <c r="DR98" s="900"/>
      <c r="DS98" s="900"/>
      <c r="DT98" s="900"/>
      <c r="DU98" s="901"/>
      <c r="DV98" s="896"/>
      <c r="DW98" s="897"/>
      <c r="DX98" s="897"/>
      <c r="DY98" s="897"/>
      <c r="DZ98" s="898"/>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6"/>
      <c r="BT99" s="897"/>
      <c r="BU99" s="897"/>
      <c r="BV99" s="897"/>
      <c r="BW99" s="897"/>
      <c r="BX99" s="897"/>
      <c r="BY99" s="897"/>
      <c r="BZ99" s="897"/>
      <c r="CA99" s="897"/>
      <c r="CB99" s="897"/>
      <c r="CC99" s="897"/>
      <c r="CD99" s="897"/>
      <c r="CE99" s="897"/>
      <c r="CF99" s="897"/>
      <c r="CG99" s="902"/>
      <c r="CH99" s="899"/>
      <c r="CI99" s="900"/>
      <c r="CJ99" s="900"/>
      <c r="CK99" s="900"/>
      <c r="CL99" s="901"/>
      <c r="CM99" s="899"/>
      <c r="CN99" s="900"/>
      <c r="CO99" s="900"/>
      <c r="CP99" s="900"/>
      <c r="CQ99" s="901"/>
      <c r="CR99" s="899"/>
      <c r="CS99" s="900"/>
      <c r="CT99" s="900"/>
      <c r="CU99" s="900"/>
      <c r="CV99" s="901"/>
      <c r="CW99" s="899"/>
      <c r="CX99" s="900"/>
      <c r="CY99" s="900"/>
      <c r="CZ99" s="900"/>
      <c r="DA99" s="901"/>
      <c r="DB99" s="899"/>
      <c r="DC99" s="900"/>
      <c r="DD99" s="900"/>
      <c r="DE99" s="900"/>
      <c r="DF99" s="901"/>
      <c r="DG99" s="899"/>
      <c r="DH99" s="900"/>
      <c r="DI99" s="900"/>
      <c r="DJ99" s="900"/>
      <c r="DK99" s="901"/>
      <c r="DL99" s="899"/>
      <c r="DM99" s="900"/>
      <c r="DN99" s="900"/>
      <c r="DO99" s="900"/>
      <c r="DP99" s="901"/>
      <c r="DQ99" s="899"/>
      <c r="DR99" s="900"/>
      <c r="DS99" s="900"/>
      <c r="DT99" s="900"/>
      <c r="DU99" s="901"/>
      <c r="DV99" s="896"/>
      <c r="DW99" s="897"/>
      <c r="DX99" s="897"/>
      <c r="DY99" s="897"/>
      <c r="DZ99" s="898"/>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6"/>
      <c r="BT100" s="897"/>
      <c r="BU100" s="897"/>
      <c r="BV100" s="897"/>
      <c r="BW100" s="897"/>
      <c r="BX100" s="897"/>
      <c r="BY100" s="897"/>
      <c r="BZ100" s="897"/>
      <c r="CA100" s="897"/>
      <c r="CB100" s="897"/>
      <c r="CC100" s="897"/>
      <c r="CD100" s="897"/>
      <c r="CE100" s="897"/>
      <c r="CF100" s="897"/>
      <c r="CG100" s="902"/>
      <c r="CH100" s="899"/>
      <c r="CI100" s="900"/>
      <c r="CJ100" s="900"/>
      <c r="CK100" s="900"/>
      <c r="CL100" s="901"/>
      <c r="CM100" s="899"/>
      <c r="CN100" s="900"/>
      <c r="CO100" s="900"/>
      <c r="CP100" s="900"/>
      <c r="CQ100" s="901"/>
      <c r="CR100" s="899"/>
      <c r="CS100" s="900"/>
      <c r="CT100" s="900"/>
      <c r="CU100" s="900"/>
      <c r="CV100" s="901"/>
      <c r="CW100" s="899"/>
      <c r="CX100" s="900"/>
      <c r="CY100" s="900"/>
      <c r="CZ100" s="900"/>
      <c r="DA100" s="901"/>
      <c r="DB100" s="899"/>
      <c r="DC100" s="900"/>
      <c r="DD100" s="900"/>
      <c r="DE100" s="900"/>
      <c r="DF100" s="901"/>
      <c r="DG100" s="899"/>
      <c r="DH100" s="900"/>
      <c r="DI100" s="900"/>
      <c r="DJ100" s="900"/>
      <c r="DK100" s="901"/>
      <c r="DL100" s="899"/>
      <c r="DM100" s="900"/>
      <c r="DN100" s="900"/>
      <c r="DO100" s="900"/>
      <c r="DP100" s="901"/>
      <c r="DQ100" s="899"/>
      <c r="DR100" s="900"/>
      <c r="DS100" s="900"/>
      <c r="DT100" s="900"/>
      <c r="DU100" s="901"/>
      <c r="DV100" s="896"/>
      <c r="DW100" s="897"/>
      <c r="DX100" s="897"/>
      <c r="DY100" s="897"/>
      <c r="DZ100" s="898"/>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6"/>
      <c r="BT101" s="897"/>
      <c r="BU101" s="897"/>
      <c r="BV101" s="897"/>
      <c r="BW101" s="897"/>
      <c r="BX101" s="897"/>
      <c r="BY101" s="897"/>
      <c r="BZ101" s="897"/>
      <c r="CA101" s="897"/>
      <c r="CB101" s="897"/>
      <c r="CC101" s="897"/>
      <c r="CD101" s="897"/>
      <c r="CE101" s="897"/>
      <c r="CF101" s="897"/>
      <c r="CG101" s="902"/>
      <c r="CH101" s="899"/>
      <c r="CI101" s="900"/>
      <c r="CJ101" s="900"/>
      <c r="CK101" s="900"/>
      <c r="CL101" s="901"/>
      <c r="CM101" s="899"/>
      <c r="CN101" s="900"/>
      <c r="CO101" s="900"/>
      <c r="CP101" s="900"/>
      <c r="CQ101" s="901"/>
      <c r="CR101" s="899"/>
      <c r="CS101" s="900"/>
      <c r="CT101" s="900"/>
      <c r="CU101" s="900"/>
      <c r="CV101" s="901"/>
      <c r="CW101" s="899"/>
      <c r="CX101" s="900"/>
      <c r="CY101" s="900"/>
      <c r="CZ101" s="900"/>
      <c r="DA101" s="901"/>
      <c r="DB101" s="899"/>
      <c r="DC101" s="900"/>
      <c r="DD101" s="900"/>
      <c r="DE101" s="900"/>
      <c r="DF101" s="901"/>
      <c r="DG101" s="899"/>
      <c r="DH101" s="900"/>
      <c r="DI101" s="900"/>
      <c r="DJ101" s="900"/>
      <c r="DK101" s="901"/>
      <c r="DL101" s="899"/>
      <c r="DM101" s="900"/>
      <c r="DN101" s="900"/>
      <c r="DO101" s="900"/>
      <c r="DP101" s="901"/>
      <c r="DQ101" s="899"/>
      <c r="DR101" s="900"/>
      <c r="DS101" s="900"/>
      <c r="DT101" s="900"/>
      <c r="DU101" s="901"/>
      <c r="DV101" s="896"/>
      <c r="DW101" s="897"/>
      <c r="DX101" s="897"/>
      <c r="DY101" s="897"/>
      <c r="DZ101" s="898"/>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389</v>
      </c>
      <c r="BR102" s="821" t="s">
        <v>414</v>
      </c>
      <c r="BS102" s="822"/>
      <c r="BT102" s="822"/>
      <c r="BU102" s="822"/>
      <c r="BV102" s="822"/>
      <c r="BW102" s="822"/>
      <c r="BX102" s="822"/>
      <c r="BY102" s="822"/>
      <c r="BZ102" s="822"/>
      <c r="CA102" s="822"/>
      <c r="CB102" s="822"/>
      <c r="CC102" s="822"/>
      <c r="CD102" s="822"/>
      <c r="CE102" s="822"/>
      <c r="CF102" s="822"/>
      <c r="CG102" s="823"/>
      <c r="CH102" s="922"/>
      <c r="CI102" s="923"/>
      <c r="CJ102" s="923"/>
      <c r="CK102" s="923"/>
      <c r="CL102" s="924"/>
      <c r="CM102" s="922"/>
      <c r="CN102" s="923"/>
      <c r="CO102" s="923"/>
      <c r="CP102" s="923"/>
      <c r="CQ102" s="924"/>
      <c r="CR102" s="925">
        <v>5</v>
      </c>
      <c r="CS102" s="889"/>
      <c r="CT102" s="889"/>
      <c r="CU102" s="889"/>
      <c r="CV102" s="926"/>
      <c r="CW102" s="925"/>
      <c r="CX102" s="889"/>
      <c r="CY102" s="889"/>
      <c r="CZ102" s="889"/>
      <c r="DA102" s="926"/>
      <c r="DB102" s="925"/>
      <c r="DC102" s="889"/>
      <c r="DD102" s="889"/>
      <c r="DE102" s="889"/>
      <c r="DF102" s="926"/>
      <c r="DG102" s="925"/>
      <c r="DH102" s="889"/>
      <c r="DI102" s="889"/>
      <c r="DJ102" s="889"/>
      <c r="DK102" s="926"/>
      <c r="DL102" s="925"/>
      <c r="DM102" s="889"/>
      <c r="DN102" s="889"/>
      <c r="DO102" s="889"/>
      <c r="DP102" s="926"/>
      <c r="DQ102" s="925">
        <v>24</v>
      </c>
      <c r="DR102" s="889"/>
      <c r="DS102" s="889"/>
      <c r="DT102" s="889"/>
      <c r="DU102" s="926"/>
      <c r="DV102" s="821"/>
      <c r="DW102" s="822"/>
      <c r="DX102" s="822"/>
      <c r="DY102" s="822"/>
      <c r="DZ102" s="949"/>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50" t="s">
        <v>415</v>
      </c>
      <c r="BR103" s="950"/>
      <c r="BS103" s="950"/>
      <c r="BT103" s="950"/>
      <c r="BU103" s="950"/>
      <c r="BV103" s="950"/>
      <c r="BW103" s="950"/>
      <c r="BX103" s="950"/>
      <c r="BY103" s="950"/>
      <c r="BZ103" s="950"/>
      <c r="CA103" s="950"/>
      <c r="CB103" s="950"/>
      <c r="CC103" s="950"/>
      <c r="CD103" s="950"/>
      <c r="CE103" s="950"/>
      <c r="CF103" s="950"/>
      <c r="CG103" s="950"/>
      <c r="CH103" s="950"/>
      <c r="CI103" s="950"/>
      <c r="CJ103" s="950"/>
      <c r="CK103" s="950"/>
      <c r="CL103" s="950"/>
      <c r="CM103" s="950"/>
      <c r="CN103" s="950"/>
      <c r="CO103" s="950"/>
      <c r="CP103" s="950"/>
      <c r="CQ103" s="950"/>
      <c r="CR103" s="950"/>
      <c r="CS103" s="950"/>
      <c r="CT103" s="950"/>
      <c r="CU103" s="950"/>
      <c r="CV103" s="950"/>
      <c r="CW103" s="950"/>
      <c r="CX103" s="950"/>
      <c r="CY103" s="950"/>
      <c r="CZ103" s="950"/>
      <c r="DA103" s="950"/>
      <c r="DB103" s="950"/>
      <c r="DC103" s="950"/>
      <c r="DD103" s="950"/>
      <c r="DE103" s="950"/>
      <c r="DF103" s="950"/>
      <c r="DG103" s="950"/>
      <c r="DH103" s="950"/>
      <c r="DI103" s="950"/>
      <c r="DJ103" s="950"/>
      <c r="DK103" s="950"/>
      <c r="DL103" s="950"/>
      <c r="DM103" s="950"/>
      <c r="DN103" s="950"/>
      <c r="DO103" s="950"/>
      <c r="DP103" s="950"/>
      <c r="DQ103" s="950"/>
      <c r="DR103" s="950"/>
      <c r="DS103" s="950"/>
      <c r="DT103" s="950"/>
      <c r="DU103" s="950"/>
      <c r="DV103" s="950"/>
      <c r="DW103" s="950"/>
      <c r="DX103" s="950"/>
      <c r="DY103" s="950"/>
      <c r="DZ103" s="950"/>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51" t="s">
        <v>416</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417</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418</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52" t="s">
        <v>419</v>
      </c>
      <c r="B108" s="953"/>
      <c r="C108" s="953"/>
      <c r="D108" s="953"/>
      <c r="E108" s="953"/>
      <c r="F108" s="953"/>
      <c r="G108" s="953"/>
      <c r="H108" s="953"/>
      <c r="I108" s="953"/>
      <c r="J108" s="953"/>
      <c r="K108" s="953"/>
      <c r="L108" s="953"/>
      <c r="M108" s="953"/>
      <c r="N108" s="953"/>
      <c r="O108" s="953"/>
      <c r="P108" s="953"/>
      <c r="Q108" s="953"/>
      <c r="R108" s="953"/>
      <c r="S108" s="953"/>
      <c r="T108" s="953"/>
      <c r="U108" s="953"/>
      <c r="V108" s="953"/>
      <c r="W108" s="953"/>
      <c r="X108" s="953"/>
      <c r="Y108" s="953"/>
      <c r="Z108" s="953"/>
      <c r="AA108" s="953"/>
      <c r="AB108" s="953"/>
      <c r="AC108" s="953"/>
      <c r="AD108" s="953"/>
      <c r="AE108" s="953"/>
      <c r="AF108" s="953"/>
      <c r="AG108" s="953"/>
      <c r="AH108" s="953"/>
      <c r="AI108" s="953"/>
      <c r="AJ108" s="953"/>
      <c r="AK108" s="953"/>
      <c r="AL108" s="953"/>
      <c r="AM108" s="953"/>
      <c r="AN108" s="953"/>
      <c r="AO108" s="953"/>
      <c r="AP108" s="953"/>
      <c r="AQ108" s="953"/>
      <c r="AR108" s="953"/>
      <c r="AS108" s="953"/>
      <c r="AT108" s="954"/>
      <c r="AU108" s="952" t="s">
        <v>420</v>
      </c>
      <c r="AV108" s="953"/>
      <c r="AW108" s="953"/>
      <c r="AX108" s="953"/>
      <c r="AY108" s="953"/>
      <c r="AZ108" s="953"/>
      <c r="BA108" s="953"/>
      <c r="BB108" s="953"/>
      <c r="BC108" s="953"/>
      <c r="BD108" s="953"/>
      <c r="BE108" s="953"/>
      <c r="BF108" s="953"/>
      <c r="BG108" s="953"/>
      <c r="BH108" s="953"/>
      <c r="BI108" s="953"/>
      <c r="BJ108" s="953"/>
      <c r="BK108" s="953"/>
      <c r="BL108" s="953"/>
      <c r="BM108" s="953"/>
      <c r="BN108" s="953"/>
      <c r="BO108" s="953"/>
      <c r="BP108" s="953"/>
      <c r="BQ108" s="953"/>
      <c r="BR108" s="953"/>
      <c r="BS108" s="953"/>
      <c r="BT108" s="953"/>
      <c r="BU108" s="953"/>
      <c r="BV108" s="953"/>
      <c r="BW108" s="953"/>
      <c r="BX108" s="953"/>
      <c r="BY108" s="953"/>
      <c r="BZ108" s="953"/>
      <c r="CA108" s="953"/>
      <c r="CB108" s="953"/>
      <c r="CC108" s="953"/>
      <c r="CD108" s="953"/>
      <c r="CE108" s="953"/>
      <c r="CF108" s="953"/>
      <c r="CG108" s="953"/>
      <c r="CH108" s="953"/>
      <c r="CI108" s="953"/>
      <c r="CJ108" s="953"/>
      <c r="CK108" s="953"/>
      <c r="CL108" s="953"/>
      <c r="CM108" s="953"/>
      <c r="CN108" s="953"/>
      <c r="CO108" s="953"/>
      <c r="CP108" s="953"/>
      <c r="CQ108" s="953"/>
      <c r="CR108" s="953"/>
      <c r="CS108" s="953"/>
      <c r="CT108" s="953"/>
      <c r="CU108" s="953"/>
      <c r="CV108" s="953"/>
      <c r="CW108" s="953"/>
      <c r="CX108" s="953"/>
      <c r="CY108" s="953"/>
      <c r="CZ108" s="953"/>
      <c r="DA108" s="953"/>
      <c r="DB108" s="953"/>
      <c r="DC108" s="953"/>
      <c r="DD108" s="953"/>
      <c r="DE108" s="953"/>
      <c r="DF108" s="953"/>
      <c r="DG108" s="953"/>
      <c r="DH108" s="953"/>
      <c r="DI108" s="953"/>
      <c r="DJ108" s="953"/>
      <c r="DK108" s="953"/>
      <c r="DL108" s="953"/>
      <c r="DM108" s="953"/>
      <c r="DN108" s="953"/>
      <c r="DO108" s="953"/>
      <c r="DP108" s="953"/>
      <c r="DQ108" s="953"/>
      <c r="DR108" s="953"/>
      <c r="DS108" s="953"/>
      <c r="DT108" s="953"/>
      <c r="DU108" s="953"/>
      <c r="DV108" s="953"/>
      <c r="DW108" s="953"/>
      <c r="DX108" s="953"/>
      <c r="DY108" s="953"/>
      <c r="DZ108" s="954"/>
    </row>
    <row r="109" spans="1:131" s="221" customFormat="1" ht="26.25" customHeight="1" x14ac:dyDescent="0.2">
      <c r="A109" s="947" t="s">
        <v>421</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27" t="s">
        <v>422</v>
      </c>
      <c r="AB109" s="928"/>
      <c r="AC109" s="928"/>
      <c r="AD109" s="928"/>
      <c r="AE109" s="929"/>
      <c r="AF109" s="927" t="s">
        <v>423</v>
      </c>
      <c r="AG109" s="928"/>
      <c r="AH109" s="928"/>
      <c r="AI109" s="928"/>
      <c r="AJ109" s="929"/>
      <c r="AK109" s="927" t="s">
        <v>305</v>
      </c>
      <c r="AL109" s="928"/>
      <c r="AM109" s="928"/>
      <c r="AN109" s="928"/>
      <c r="AO109" s="929"/>
      <c r="AP109" s="927" t="s">
        <v>424</v>
      </c>
      <c r="AQ109" s="928"/>
      <c r="AR109" s="928"/>
      <c r="AS109" s="928"/>
      <c r="AT109" s="930"/>
      <c r="AU109" s="947" t="s">
        <v>421</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27" t="s">
        <v>422</v>
      </c>
      <c r="BR109" s="928"/>
      <c r="BS109" s="928"/>
      <c r="BT109" s="928"/>
      <c r="BU109" s="929"/>
      <c r="BV109" s="927" t="s">
        <v>423</v>
      </c>
      <c r="BW109" s="928"/>
      <c r="BX109" s="928"/>
      <c r="BY109" s="928"/>
      <c r="BZ109" s="929"/>
      <c r="CA109" s="927" t="s">
        <v>305</v>
      </c>
      <c r="CB109" s="928"/>
      <c r="CC109" s="928"/>
      <c r="CD109" s="928"/>
      <c r="CE109" s="929"/>
      <c r="CF109" s="948" t="s">
        <v>424</v>
      </c>
      <c r="CG109" s="948"/>
      <c r="CH109" s="948"/>
      <c r="CI109" s="948"/>
      <c r="CJ109" s="948"/>
      <c r="CK109" s="927" t="s">
        <v>425</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27" t="s">
        <v>422</v>
      </c>
      <c r="DH109" s="928"/>
      <c r="DI109" s="928"/>
      <c r="DJ109" s="928"/>
      <c r="DK109" s="929"/>
      <c r="DL109" s="927" t="s">
        <v>423</v>
      </c>
      <c r="DM109" s="928"/>
      <c r="DN109" s="928"/>
      <c r="DO109" s="928"/>
      <c r="DP109" s="929"/>
      <c r="DQ109" s="927" t="s">
        <v>305</v>
      </c>
      <c r="DR109" s="928"/>
      <c r="DS109" s="928"/>
      <c r="DT109" s="928"/>
      <c r="DU109" s="929"/>
      <c r="DV109" s="927" t="s">
        <v>424</v>
      </c>
      <c r="DW109" s="928"/>
      <c r="DX109" s="928"/>
      <c r="DY109" s="928"/>
      <c r="DZ109" s="930"/>
    </row>
    <row r="110" spans="1:131" s="221" customFormat="1" ht="26.25" customHeight="1" x14ac:dyDescent="0.2">
      <c r="A110" s="931" t="s">
        <v>426</v>
      </c>
      <c r="B110" s="932"/>
      <c r="C110" s="932"/>
      <c r="D110" s="932"/>
      <c r="E110" s="932"/>
      <c r="F110" s="932"/>
      <c r="G110" s="932"/>
      <c r="H110" s="932"/>
      <c r="I110" s="932"/>
      <c r="J110" s="932"/>
      <c r="K110" s="932"/>
      <c r="L110" s="932"/>
      <c r="M110" s="932"/>
      <c r="N110" s="932"/>
      <c r="O110" s="932"/>
      <c r="P110" s="932"/>
      <c r="Q110" s="932"/>
      <c r="R110" s="932"/>
      <c r="S110" s="932"/>
      <c r="T110" s="932"/>
      <c r="U110" s="932"/>
      <c r="V110" s="932"/>
      <c r="W110" s="932"/>
      <c r="X110" s="932"/>
      <c r="Y110" s="932"/>
      <c r="Z110" s="933"/>
      <c r="AA110" s="934">
        <v>660230</v>
      </c>
      <c r="AB110" s="935"/>
      <c r="AC110" s="935"/>
      <c r="AD110" s="935"/>
      <c r="AE110" s="936"/>
      <c r="AF110" s="937">
        <v>638862</v>
      </c>
      <c r="AG110" s="935"/>
      <c r="AH110" s="935"/>
      <c r="AI110" s="935"/>
      <c r="AJ110" s="936"/>
      <c r="AK110" s="937">
        <v>684531</v>
      </c>
      <c r="AL110" s="935"/>
      <c r="AM110" s="935"/>
      <c r="AN110" s="935"/>
      <c r="AO110" s="936"/>
      <c r="AP110" s="938">
        <v>21.7</v>
      </c>
      <c r="AQ110" s="939"/>
      <c r="AR110" s="939"/>
      <c r="AS110" s="939"/>
      <c r="AT110" s="940"/>
      <c r="AU110" s="941" t="s">
        <v>74</v>
      </c>
      <c r="AV110" s="942"/>
      <c r="AW110" s="942"/>
      <c r="AX110" s="942"/>
      <c r="AY110" s="942"/>
      <c r="AZ110" s="964" t="s">
        <v>427</v>
      </c>
      <c r="BA110" s="932"/>
      <c r="BB110" s="932"/>
      <c r="BC110" s="932"/>
      <c r="BD110" s="932"/>
      <c r="BE110" s="932"/>
      <c r="BF110" s="932"/>
      <c r="BG110" s="932"/>
      <c r="BH110" s="932"/>
      <c r="BI110" s="932"/>
      <c r="BJ110" s="932"/>
      <c r="BK110" s="932"/>
      <c r="BL110" s="932"/>
      <c r="BM110" s="932"/>
      <c r="BN110" s="932"/>
      <c r="BO110" s="932"/>
      <c r="BP110" s="933"/>
      <c r="BQ110" s="965">
        <v>5339169</v>
      </c>
      <c r="BR110" s="966"/>
      <c r="BS110" s="966"/>
      <c r="BT110" s="966"/>
      <c r="BU110" s="966"/>
      <c r="BV110" s="966">
        <v>5377177</v>
      </c>
      <c r="BW110" s="966"/>
      <c r="BX110" s="966"/>
      <c r="BY110" s="966"/>
      <c r="BZ110" s="966"/>
      <c r="CA110" s="966">
        <v>5107718</v>
      </c>
      <c r="CB110" s="966"/>
      <c r="CC110" s="966"/>
      <c r="CD110" s="966"/>
      <c r="CE110" s="966"/>
      <c r="CF110" s="979">
        <v>161.9</v>
      </c>
      <c r="CG110" s="980"/>
      <c r="CH110" s="980"/>
      <c r="CI110" s="980"/>
      <c r="CJ110" s="980"/>
      <c r="CK110" s="981" t="s">
        <v>428</v>
      </c>
      <c r="CL110" s="982"/>
      <c r="CM110" s="964" t="s">
        <v>429</v>
      </c>
      <c r="CN110" s="932"/>
      <c r="CO110" s="932"/>
      <c r="CP110" s="932"/>
      <c r="CQ110" s="932"/>
      <c r="CR110" s="932"/>
      <c r="CS110" s="932"/>
      <c r="CT110" s="932"/>
      <c r="CU110" s="932"/>
      <c r="CV110" s="932"/>
      <c r="CW110" s="932"/>
      <c r="CX110" s="932"/>
      <c r="CY110" s="932"/>
      <c r="CZ110" s="932"/>
      <c r="DA110" s="932"/>
      <c r="DB110" s="932"/>
      <c r="DC110" s="932"/>
      <c r="DD110" s="932"/>
      <c r="DE110" s="932"/>
      <c r="DF110" s="933"/>
      <c r="DG110" s="965" t="s">
        <v>131</v>
      </c>
      <c r="DH110" s="966"/>
      <c r="DI110" s="966"/>
      <c r="DJ110" s="966"/>
      <c r="DK110" s="966"/>
      <c r="DL110" s="966" t="s">
        <v>430</v>
      </c>
      <c r="DM110" s="966"/>
      <c r="DN110" s="966"/>
      <c r="DO110" s="966"/>
      <c r="DP110" s="966"/>
      <c r="DQ110" s="966" t="s">
        <v>131</v>
      </c>
      <c r="DR110" s="966"/>
      <c r="DS110" s="966"/>
      <c r="DT110" s="966"/>
      <c r="DU110" s="966"/>
      <c r="DV110" s="967" t="s">
        <v>430</v>
      </c>
      <c r="DW110" s="967"/>
      <c r="DX110" s="967"/>
      <c r="DY110" s="967"/>
      <c r="DZ110" s="968"/>
    </row>
    <row r="111" spans="1:131" s="221" customFormat="1" ht="26.25" customHeight="1" x14ac:dyDescent="0.2">
      <c r="A111" s="969" t="s">
        <v>431</v>
      </c>
      <c r="B111" s="970"/>
      <c r="C111" s="970"/>
      <c r="D111" s="970"/>
      <c r="E111" s="970"/>
      <c r="F111" s="970"/>
      <c r="G111" s="970"/>
      <c r="H111" s="970"/>
      <c r="I111" s="970"/>
      <c r="J111" s="970"/>
      <c r="K111" s="970"/>
      <c r="L111" s="970"/>
      <c r="M111" s="970"/>
      <c r="N111" s="970"/>
      <c r="O111" s="970"/>
      <c r="P111" s="970"/>
      <c r="Q111" s="970"/>
      <c r="R111" s="970"/>
      <c r="S111" s="970"/>
      <c r="T111" s="970"/>
      <c r="U111" s="970"/>
      <c r="V111" s="970"/>
      <c r="W111" s="970"/>
      <c r="X111" s="970"/>
      <c r="Y111" s="970"/>
      <c r="Z111" s="971"/>
      <c r="AA111" s="972" t="s">
        <v>131</v>
      </c>
      <c r="AB111" s="973"/>
      <c r="AC111" s="973"/>
      <c r="AD111" s="973"/>
      <c r="AE111" s="974"/>
      <c r="AF111" s="975" t="s">
        <v>131</v>
      </c>
      <c r="AG111" s="973"/>
      <c r="AH111" s="973"/>
      <c r="AI111" s="973"/>
      <c r="AJ111" s="974"/>
      <c r="AK111" s="975" t="s">
        <v>131</v>
      </c>
      <c r="AL111" s="973"/>
      <c r="AM111" s="973"/>
      <c r="AN111" s="973"/>
      <c r="AO111" s="974"/>
      <c r="AP111" s="976" t="s">
        <v>131</v>
      </c>
      <c r="AQ111" s="977"/>
      <c r="AR111" s="977"/>
      <c r="AS111" s="977"/>
      <c r="AT111" s="978"/>
      <c r="AU111" s="943"/>
      <c r="AV111" s="944"/>
      <c r="AW111" s="944"/>
      <c r="AX111" s="944"/>
      <c r="AY111" s="944"/>
      <c r="AZ111" s="957" t="s">
        <v>432</v>
      </c>
      <c r="BA111" s="958"/>
      <c r="BB111" s="958"/>
      <c r="BC111" s="958"/>
      <c r="BD111" s="958"/>
      <c r="BE111" s="958"/>
      <c r="BF111" s="958"/>
      <c r="BG111" s="958"/>
      <c r="BH111" s="958"/>
      <c r="BI111" s="958"/>
      <c r="BJ111" s="958"/>
      <c r="BK111" s="958"/>
      <c r="BL111" s="958"/>
      <c r="BM111" s="958"/>
      <c r="BN111" s="958"/>
      <c r="BO111" s="958"/>
      <c r="BP111" s="959"/>
      <c r="BQ111" s="960" t="s">
        <v>131</v>
      </c>
      <c r="BR111" s="961"/>
      <c r="BS111" s="961"/>
      <c r="BT111" s="961"/>
      <c r="BU111" s="961"/>
      <c r="BV111" s="961" t="s">
        <v>430</v>
      </c>
      <c r="BW111" s="961"/>
      <c r="BX111" s="961"/>
      <c r="BY111" s="961"/>
      <c r="BZ111" s="961"/>
      <c r="CA111" s="961" t="s">
        <v>131</v>
      </c>
      <c r="CB111" s="961"/>
      <c r="CC111" s="961"/>
      <c r="CD111" s="961"/>
      <c r="CE111" s="961"/>
      <c r="CF111" s="955" t="s">
        <v>430</v>
      </c>
      <c r="CG111" s="956"/>
      <c r="CH111" s="956"/>
      <c r="CI111" s="956"/>
      <c r="CJ111" s="956"/>
      <c r="CK111" s="983"/>
      <c r="CL111" s="984"/>
      <c r="CM111" s="957" t="s">
        <v>433</v>
      </c>
      <c r="CN111" s="958"/>
      <c r="CO111" s="958"/>
      <c r="CP111" s="958"/>
      <c r="CQ111" s="958"/>
      <c r="CR111" s="958"/>
      <c r="CS111" s="958"/>
      <c r="CT111" s="958"/>
      <c r="CU111" s="958"/>
      <c r="CV111" s="958"/>
      <c r="CW111" s="958"/>
      <c r="CX111" s="958"/>
      <c r="CY111" s="958"/>
      <c r="CZ111" s="958"/>
      <c r="DA111" s="958"/>
      <c r="DB111" s="958"/>
      <c r="DC111" s="958"/>
      <c r="DD111" s="958"/>
      <c r="DE111" s="958"/>
      <c r="DF111" s="959"/>
      <c r="DG111" s="960" t="s">
        <v>131</v>
      </c>
      <c r="DH111" s="961"/>
      <c r="DI111" s="961"/>
      <c r="DJ111" s="961"/>
      <c r="DK111" s="961"/>
      <c r="DL111" s="961" t="s">
        <v>131</v>
      </c>
      <c r="DM111" s="961"/>
      <c r="DN111" s="961"/>
      <c r="DO111" s="961"/>
      <c r="DP111" s="961"/>
      <c r="DQ111" s="961" t="s">
        <v>430</v>
      </c>
      <c r="DR111" s="961"/>
      <c r="DS111" s="961"/>
      <c r="DT111" s="961"/>
      <c r="DU111" s="961"/>
      <c r="DV111" s="962" t="s">
        <v>131</v>
      </c>
      <c r="DW111" s="962"/>
      <c r="DX111" s="962"/>
      <c r="DY111" s="962"/>
      <c r="DZ111" s="963"/>
    </row>
    <row r="112" spans="1:131" s="221" customFormat="1" ht="26.25" customHeight="1" x14ac:dyDescent="0.2">
      <c r="A112" s="987" t="s">
        <v>434</v>
      </c>
      <c r="B112" s="988"/>
      <c r="C112" s="958" t="s">
        <v>435</v>
      </c>
      <c r="D112" s="958"/>
      <c r="E112" s="958"/>
      <c r="F112" s="958"/>
      <c r="G112" s="958"/>
      <c r="H112" s="958"/>
      <c r="I112" s="958"/>
      <c r="J112" s="958"/>
      <c r="K112" s="958"/>
      <c r="L112" s="958"/>
      <c r="M112" s="958"/>
      <c r="N112" s="958"/>
      <c r="O112" s="958"/>
      <c r="P112" s="958"/>
      <c r="Q112" s="958"/>
      <c r="R112" s="958"/>
      <c r="S112" s="958"/>
      <c r="T112" s="958"/>
      <c r="U112" s="958"/>
      <c r="V112" s="958"/>
      <c r="W112" s="958"/>
      <c r="X112" s="958"/>
      <c r="Y112" s="958"/>
      <c r="Z112" s="959"/>
      <c r="AA112" s="993" t="s">
        <v>131</v>
      </c>
      <c r="AB112" s="994"/>
      <c r="AC112" s="994"/>
      <c r="AD112" s="994"/>
      <c r="AE112" s="995"/>
      <c r="AF112" s="996" t="s">
        <v>430</v>
      </c>
      <c r="AG112" s="994"/>
      <c r="AH112" s="994"/>
      <c r="AI112" s="994"/>
      <c r="AJ112" s="995"/>
      <c r="AK112" s="996" t="s">
        <v>430</v>
      </c>
      <c r="AL112" s="994"/>
      <c r="AM112" s="994"/>
      <c r="AN112" s="994"/>
      <c r="AO112" s="995"/>
      <c r="AP112" s="997" t="s">
        <v>430</v>
      </c>
      <c r="AQ112" s="998"/>
      <c r="AR112" s="998"/>
      <c r="AS112" s="998"/>
      <c r="AT112" s="999"/>
      <c r="AU112" s="943"/>
      <c r="AV112" s="944"/>
      <c r="AW112" s="944"/>
      <c r="AX112" s="944"/>
      <c r="AY112" s="944"/>
      <c r="AZ112" s="957" t="s">
        <v>436</v>
      </c>
      <c r="BA112" s="958"/>
      <c r="BB112" s="958"/>
      <c r="BC112" s="958"/>
      <c r="BD112" s="958"/>
      <c r="BE112" s="958"/>
      <c r="BF112" s="958"/>
      <c r="BG112" s="958"/>
      <c r="BH112" s="958"/>
      <c r="BI112" s="958"/>
      <c r="BJ112" s="958"/>
      <c r="BK112" s="958"/>
      <c r="BL112" s="958"/>
      <c r="BM112" s="958"/>
      <c r="BN112" s="958"/>
      <c r="BO112" s="958"/>
      <c r="BP112" s="959"/>
      <c r="BQ112" s="960">
        <v>548806</v>
      </c>
      <c r="BR112" s="961"/>
      <c r="BS112" s="961"/>
      <c r="BT112" s="961"/>
      <c r="BU112" s="961"/>
      <c r="BV112" s="961">
        <v>514865</v>
      </c>
      <c r="BW112" s="961"/>
      <c r="BX112" s="961"/>
      <c r="BY112" s="961"/>
      <c r="BZ112" s="961"/>
      <c r="CA112" s="961">
        <v>463858</v>
      </c>
      <c r="CB112" s="961"/>
      <c r="CC112" s="961"/>
      <c r="CD112" s="961"/>
      <c r="CE112" s="961"/>
      <c r="CF112" s="955">
        <v>14.7</v>
      </c>
      <c r="CG112" s="956"/>
      <c r="CH112" s="956"/>
      <c r="CI112" s="956"/>
      <c r="CJ112" s="956"/>
      <c r="CK112" s="983"/>
      <c r="CL112" s="984"/>
      <c r="CM112" s="957" t="s">
        <v>437</v>
      </c>
      <c r="CN112" s="958"/>
      <c r="CO112" s="958"/>
      <c r="CP112" s="958"/>
      <c r="CQ112" s="958"/>
      <c r="CR112" s="958"/>
      <c r="CS112" s="958"/>
      <c r="CT112" s="958"/>
      <c r="CU112" s="958"/>
      <c r="CV112" s="958"/>
      <c r="CW112" s="958"/>
      <c r="CX112" s="958"/>
      <c r="CY112" s="958"/>
      <c r="CZ112" s="958"/>
      <c r="DA112" s="958"/>
      <c r="DB112" s="958"/>
      <c r="DC112" s="958"/>
      <c r="DD112" s="958"/>
      <c r="DE112" s="958"/>
      <c r="DF112" s="959"/>
      <c r="DG112" s="960" t="s">
        <v>131</v>
      </c>
      <c r="DH112" s="961"/>
      <c r="DI112" s="961"/>
      <c r="DJ112" s="961"/>
      <c r="DK112" s="961"/>
      <c r="DL112" s="961" t="s">
        <v>131</v>
      </c>
      <c r="DM112" s="961"/>
      <c r="DN112" s="961"/>
      <c r="DO112" s="961"/>
      <c r="DP112" s="961"/>
      <c r="DQ112" s="961" t="s">
        <v>131</v>
      </c>
      <c r="DR112" s="961"/>
      <c r="DS112" s="961"/>
      <c r="DT112" s="961"/>
      <c r="DU112" s="961"/>
      <c r="DV112" s="962" t="s">
        <v>430</v>
      </c>
      <c r="DW112" s="962"/>
      <c r="DX112" s="962"/>
      <c r="DY112" s="962"/>
      <c r="DZ112" s="963"/>
    </row>
    <row r="113" spans="1:130" s="221" customFormat="1" ht="26.25" customHeight="1" x14ac:dyDescent="0.2">
      <c r="A113" s="989"/>
      <c r="B113" s="990"/>
      <c r="C113" s="958" t="s">
        <v>438</v>
      </c>
      <c r="D113" s="958"/>
      <c r="E113" s="958"/>
      <c r="F113" s="958"/>
      <c r="G113" s="958"/>
      <c r="H113" s="958"/>
      <c r="I113" s="958"/>
      <c r="J113" s="958"/>
      <c r="K113" s="958"/>
      <c r="L113" s="958"/>
      <c r="M113" s="958"/>
      <c r="N113" s="958"/>
      <c r="O113" s="958"/>
      <c r="P113" s="958"/>
      <c r="Q113" s="958"/>
      <c r="R113" s="958"/>
      <c r="S113" s="958"/>
      <c r="T113" s="958"/>
      <c r="U113" s="958"/>
      <c r="V113" s="958"/>
      <c r="W113" s="958"/>
      <c r="X113" s="958"/>
      <c r="Y113" s="958"/>
      <c r="Z113" s="959"/>
      <c r="AA113" s="972">
        <v>77962</v>
      </c>
      <c r="AB113" s="973"/>
      <c r="AC113" s="973"/>
      <c r="AD113" s="973"/>
      <c r="AE113" s="974"/>
      <c r="AF113" s="975">
        <v>72929</v>
      </c>
      <c r="AG113" s="973"/>
      <c r="AH113" s="973"/>
      <c r="AI113" s="973"/>
      <c r="AJ113" s="974"/>
      <c r="AK113" s="975">
        <v>73355</v>
      </c>
      <c r="AL113" s="973"/>
      <c r="AM113" s="973"/>
      <c r="AN113" s="973"/>
      <c r="AO113" s="974"/>
      <c r="AP113" s="976">
        <v>2.2999999999999998</v>
      </c>
      <c r="AQ113" s="977"/>
      <c r="AR113" s="977"/>
      <c r="AS113" s="977"/>
      <c r="AT113" s="978"/>
      <c r="AU113" s="943"/>
      <c r="AV113" s="944"/>
      <c r="AW113" s="944"/>
      <c r="AX113" s="944"/>
      <c r="AY113" s="944"/>
      <c r="AZ113" s="957" t="s">
        <v>439</v>
      </c>
      <c r="BA113" s="958"/>
      <c r="BB113" s="958"/>
      <c r="BC113" s="958"/>
      <c r="BD113" s="958"/>
      <c r="BE113" s="958"/>
      <c r="BF113" s="958"/>
      <c r="BG113" s="958"/>
      <c r="BH113" s="958"/>
      <c r="BI113" s="958"/>
      <c r="BJ113" s="958"/>
      <c r="BK113" s="958"/>
      <c r="BL113" s="958"/>
      <c r="BM113" s="958"/>
      <c r="BN113" s="958"/>
      <c r="BO113" s="958"/>
      <c r="BP113" s="959"/>
      <c r="BQ113" s="960">
        <v>675714</v>
      </c>
      <c r="BR113" s="961"/>
      <c r="BS113" s="961"/>
      <c r="BT113" s="961"/>
      <c r="BU113" s="961"/>
      <c r="BV113" s="961">
        <v>602221</v>
      </c>
      <c r="BW113" s="961"/>
      <c r="BX113" s="961"/>
      <c r="BY113" s="961"/>
      <c r="BZ113" s="961"/>
      <c r="CA113" s="961">
        <v>542837</v>
      </c>
      <c r="CB113" s="961"/>
      <c r="CC113" s="961"/>
      <c r="CD113" s="961"/>
      <c r="CE113" s="961"/>
      <c r="CF113" s="955">
        <v>17.2</v>
      </c>
      <c r="CG113" s="956"/>
      <c r="CH113" s="956"/>
      <c r="CI113" s="956"/>
      <c r="CJ113" s="956"/>
      <c r="CK113" s="983"/>
      <c r="CL113" s="984"/>
      <c r="CM113" s="957" t="s">
        <v>440</v>
      </c>
      <c r="CN113" s="958"/>
      <c r="CO113" s="958"/>
      <c r="CP113" s="958"/>
      <c r="CQ113" s="958"/>
      <c r="CR113" s="958"/>
      <c r="CS113" s="958"/>
      <c r="CT113" s="958"/>
      <c r="CU113" s="958"/>
      <c r="CV113" s="958"/>
      <c r="CW113" s="958"/>
      <c r="CX113" s="958"/>
      <c r="CY113" s="958"/>
      <c r="CZ113" s="958"/>
      <c r="DA113" s="958"/>
      <c r="DB113" s="958"/>
      <c r="DC113" s="958"/>
      <c r="DD113" s="958"/>
      <c r="DE113" s="958"/>
      <c r="DF113" s="959"/>
      <c r="DG113" s="993" t="s">
        <v>131</v>
      </c>
      <c r="DH113" s="994"/>
      <c r="DI113" s="994"/>
      <c r="DJ113" s="994"/>
      <c r="DK113" s="995"/>
      <c r="DL113" s="996" t="s">
        <v>131</v>
      </c>
      <c r="DM113" s="994"/>
      <c r="DN113" s="994"/>
      <c r="DO113" s="994"/>
      <c r="DP113" s="995"/>
      <c r="DQ113" s="996" t="s">
        <v>430</v>
      </c>
      <c r="DR113" s="994"/>
      <c r="DS113" s="994"/>
      <c r="DT113" s="994"/>
      <c r="DU113" s="995"/>
      <c r="DV113" s="997" t="s">
        <v>131</v>
      </c>
      <c r="DW113" s="998"/>
      <c r="DX113" s="998"/>
      <c r="DY113" s="998"/>
      <c r="DZ113" s="999"/>
    </row>
    <row r="114" spans="1:130" s="221" customFormat="1" ht="26.25" customHeight="1" x14ac:dyDescent="0.2">
      <c r="A114" s="989"/>
      <c r="B114" s="990"/>
      <c r="C114" s="958" t="s">
        <v>441</v>
      </c>
      <c r="D114" s="958"/>
      <c r="E114" s="958"/>
      <c r="F114" s="958"/>
      <c r="G114" s="958"/>
      <c r="H114" s="958"/>
      <c r="I114" s="958"/>
      <c r="J114" s="958"/>
      <c r="K114" s="958"/>
      <c r="L114" s="958"/>
      <c r="M114" s="958"/>
      <c r="N114" s="958"/>
      <c r="O114" s="958"/>
      <c r="P114" s="958"/>
      <c r="Q114" s="958"/>
      <c r="R114" s="958"/>
      <c r="S114" s="958"/>
      <c r="T114" s="958"/>
      <c r="U114" s="958"/>
      <c r="V114" s="958"/>
      <c r="W114" s="958"/>
      <c r="X114" s="958"/>
      <c r="Y114" s="958"/>
      <c r="Z114" s="959"/>
      <c r="AA114" s="993">
        <v>90511</v>
      </c>
      <c r="AB114" s="994"/>
      <c r="AC114" s="994"/>
      <c r="AD114" s="994"/>
      <c r="AE114" s="995"/>
      <c r="AF114" s="996">
        <v>93061</v>
      </c>
      <c r="AG114" s="994"/>
      <c r="AH114" s="994"/>
      <c r="AI114" s="994"/>
      <c r="AJ114" s="995"/>
      <c r="AK114" s="996">
        <v>101307</v>
      </c>
      <c r="AL114" s="994"/>
      <c r="AM114" s="994"/>
      <c r="AN114" s="994"/>
      <c r="AO114" s="995"/>
      <c r="AP114" s="997">
        <v>3.2</v>
      </c>
      <c r="AQ114" s="998"/>
      <c r="AR114" s="998"/>
      <c r="AS114" s="998"/>
      <c r="AT114" s="999"/>
      <c r="AU114" s="943"/>
      <c r="AV114" s="944"/>
      <c r="AW114" s="944"/>
      <c r="AX114" s="944"/>
      <c r="AY114" s="944"/>
      <c r="AZ114" s="957" t="s">
        <v>442</v>
      </c>
      <c r="BA114" s="958"/>
      <c r="BB114" s="958"/>
      <c r="BC114" s="958"/>
      <c r="BD114" s="958"/>
      <c r="BE114" s="958"/>
      <c r="BF114" s="958"/>
      <c r="BG114" s="958"/>
      <c r="BH114" s="958"/>
      <c r="BI114" s="958"/>
      <c r="BJ114" s="958"/>
      <c r="BK114" s="958"/>
      <c r="BL114" s="958"/>
      <c r="BM114" s="958"/>
      <c r="BN114" s="958"/>
      <c r="BO114" s="958"/>
      <c r="BP114" s="959"/>
      <c r="BQ114" s="960">
        <v>1442767</v>
      </c>
      <c r="BR114" s="961"/>
      <c r="BS114" s="961"/>
      <c r="BT114" s="961"/>
      <c r="BU114" s="961"/>
      <c r="BV114" s="961">
        <v>1413812</v>
      </c>
      <c r="BW114" s="961"/>
      <c r="BX114" s="961"/>
      <c r="BY114" s="961"/>
      <c r="BZ114" s="961"/>
      <c r="CA114" s="961">
        <v>1473926</v>
      </c>
      <c r="CB114" s="961"/>
      <c r="CC114" s="961"/>
      <c r="CD114" s="961"/>
      <c r="CE114" s="961"/>
      <c r="CF114" s="955">
        <v>46.7</v>
      </c>
      <c r="CG114" s="956"/>
      <c r="CH114" s="956"/>
      <c r="CI114" s="956"/>
      <c r="CJ114" s="956"/>
      <c r="CK114" s="983"/>
      <c r="CL114" s="984"/>
      <c r="CM114" s="957" t="s">
        <v>443</v>
      </c>
      <c r="CN114" s="958"/>
      <c r="CO114" s="958"/>
      <c r="CP114" s="958"/>
      <c r="CQ114" s="958"/>
      <c r="CR114" s="958"/>
      <c r="CS114" s="958"/>
      <c r="CT114" s="958"/>
      <c r="CU114" s="958"/>
      <c r="CV114" s="958"/>
      <c r="CW114" s="958"/>
      <c r="CX114" s="958"/>
      <c r="CY114" s="958"/>
      <c r="CZ114" s="958"/>
      <c r="DA114" s="958"/>
      <c r="DB114" s="958"/>
      <c r="DC114" s="958"/>
      <c r="DD114" s="958"/>
      <c r="DE114" s="958"/>
      <c r="DF114" s="959"/>
      <c r="DG114" s="993" t="s">
        <v>131</v>
      </c>
      <c r="DH114" s="994"/>
      <c r="DI114" s="994"/>
      <c r="DJ114" s="994"/>
      <c r="DK114" s="995"/>
      <c r="DL114" s="996" t="s">
        <v>131</v>
      </c>
      <c r="DM114" s="994"/>
      <c r="DN114" s="994"/>
      <c r="DO114" s="994"/>
      <c r="DP114" s="995"/>
      <c r="DQ114" s="996" t="s">
        <v>131</v>
      </c>
      <c r="DR114" s="994"/>
      <c r="DS114" s="994"/>
      <c r="DT114" s="994"/>
      <c r="DU114" s="995"/>
      <c r="DV114" s="997" t="s">
        <v>131</v>
      </c>
      <c r="DW114" s="998"/>
      <c r="DX114" s="998"/>
      <c r="DY114" s="998"/>
      <c r="DZ114" s="999"/>
    </row>
    <row r="115" spans="1:130" s="221" customFormat="1" ht="26.25" customHeight="1" x14ac:dyDescent="0.2">
      <c r="A115" s="989"/>
      <c r="B115" s="990"/>
      <c r="C115" s="958" t="s">
        <v>444</v>
      </c>
      <c r="D115" s="958"/>
      <c r="E115" s="958"/>
      <c r="F115" s="958"/>
      <c r="G115" s="958"/>
      <c r="H115" s="958"/>
      <c r="I115" s="958"/>
      <c r="J115" s="958"/>
      <c r="K115" s="958"/>
      <c r="L115" s="958"/>
      <c r="M115" s="958"/>
      <c r="N115" s="958"/>
      <c r="O115" s="958"/>
      <c r="P115" s="958"/>
      <c r="Q115" s="958"/>
      <c r="R115" s="958"/>
      <c r="S115" s="958"/>
      <c r="T115" s="958"/>
      <c r="U115" s="958"/>
      <c r="V115" s="958"/>
      <c r="W115" s="958"/>
      <c r="X115" s="958"/>
      <c r="Y115" s="958"/>
      <c r="Z115" s="959"/>
      <c r="AA115" s="972" t="s">
        <v>131</v>
      </c>
      <c r="AB115" s="973"/>
      <c r="AC115" s="973"/>
      <c r="AD115" s="973"/>
      <c r="AE115" s="974"/>
      <c r="AF115" s="975" t="s">
        <v>430</v>
      </c>
      <c r="AG115" s="973"/>
      <c r="AH115" s="973"/>
      <c r="AI115" s="973"/>
      <c r="AJ115" s="974"/>
      <c r="AK115" s="975" t="s">
        <v>131</v>
      </c>
      <c r="AL115" s="973"/>
      <c r="AM115" s="973"/>
      <c r="AN115" s="973"/>
      <c r="AO115" s="974"/>
      <c r="AP115" s="976" t="s">
        <v>131</v>
      </c>
      <c r="AQ115" s="977"/>
      <c r="AR115" s="977"/>
      <c r="AS115" s="977"/>
      <c r="AT115" s="978"/>
      <c r="AU115" s="943"/>
      <c r="AV115" s="944"/>
      <c r="AW115" s="944"/>
      <c r="AX115" s="944"/>
      <c r="AY115" s="944"/>
      <c r="AZ115" s="957" t="s">
        <v>445</v>
      </c>
      <c r="BA115" s="958"/>
      <c r="BB115" s="958"/>
      <c r="BC115" s="958"/>
      <c r="BD115" s="958"/>
      <c r="BE115" s="958"/>
      <c r="BF115" s="958"/>
      <c r="BG115" s="958"/>
      <c r="BH115" s="958"/>
      <c r="BI115" s="958"/>
      <c r="BJ115" s="958"/>
      <c r="BK115" s="958"/>
      <c r="BL115" s="958"/>
      <c r="BM115" s="958"/>
      <c r="BN115" s="958"/>
      <c r="BO115" s="958"/>
      <c r="BP115" s="959"/>
      <c r="BQ115" s="960">
        <v>33871</v>
      </c>
      <c r="BR115" s="961"/>
      <c r="BS115" s="961"/>
      <c r="BT115" s="961"/>
      <c r="BU115" s="961"/>
      <c r="BV115" s="961">
        <v>27390</v>
      </c>
      <c r="BW115" s="961"/>
      <c r="BX115" s="961"/>
      <c r="BY115" s="961"/>
      <c r="BZ115" s="961"/>
      <c r="CA115" s="961">
        <v>24120</v>
      </c>
      <c r="CB115" s="961"/>
      <c r="CC115" s="961"/>
      <c r="CD115" s="961"/>
      <c r="CE115" s="961"/>
      <c r="CF115" s="955">
        <v>0.8</v>
      </c>
      <c r="CG115" s="956"/>
      <c r="CH115" s="956"/>
      <c r="CI115" s="956"/>
      <c r="CJ115" s="956"/>
      <c r="CK115" s="983"/>
      <c r="CL115" s="984"/>
      <c r="CM115" s="957" t="s">
        <v>446</v>
      </c>
      <c r="CN115" s="958"/>
      <c r="CO115" s="958"/>
      <c r="CP115" s="958"/>
      <c r="CQ115" s="958"/>
      <c r="CR115" s="958"/>
      <c r="CS115" s="958"/>
      <c r="CT115" s="958"/>
      <c r="CU115" s="958"/>
      <c r="CV115" s="958"/>
      <c r="CW115" s="958"/>
      <c r="CX115" s="958"/>
      <c r="CY115" s="958"/>
      <c r="CZ115" s="958"/>
      <c r="DA115" s="958"/>
      <c r="DB115" s="958"/>
      <c r="DC115" s="958"/>
      <c r="DD115" s="958"/>
      <c r="DE115" s="958"/>
      <c r="DF115" s="959"/>
      <c r="DG115" s="993" t="s">
        <v>131</v>
      </c>
      <c r="DH115" s="994"/>
      <c r="DI115" s="994"/>
      <c r="DJ115" s="994"/>
      <c r="DK115" s="995"/>
      <c r="DL115" s="996" t="s">
        <v>131</v>
      </c>
      <c r="DM115" s="994"/>
      <c r="DN115" s="994"/>
      <c r="DO115" s="994"/>
      <c r="DP115" s="995"/>
      <c r="DQ115" s="996" t="s">
        <v>430</v>
      </c>
      <c r="DR115" s="994"/>
      <c r="DS115" s="994"/>
      <c r="DT115" s="994"/>
      <c r="DU115" s="995"/>
      <c r="DV115" s="997" t="s">
        <v>131</v>
      </c>
      <c r="DW115" s="998"/>
      <c r="DX115" s="998"/>
      <c r="DY115" s="998"/>
      <c r="DZ115" s="999"/>
    </row>
    <row r="116" spans="1:130" s="221" customFormat="1" ht="26.25" customHeight="1" x14ac:dyDescent="0.2">
      <c r="A116" s="991"/>
      <c r="B116" s="992"/>
      <c r="C116" s="1000" t="s">
        <v>447</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93" t="s">
        <v>131</v>
      </c>
      <c r="AB116" s="994"/>
      <c r="AC116" s="994"/>
      <c r="AD116" s="994"/>
      <c r="AE116" s="995"/>
      <c r="AF116" s="996" t="s">
        <v>131</v>
      </c>
      <c r="AG116" s="994"/>
      <c r="AH116" s="994"/>
      <c r="AI116" s="994"/>
      <c r="AJ116" s="995"/>
      <c r="AK116" s="996" t="s">
        <v>430</v>
      </c>
      <c r="AL116" s="994"/>
      <c r="AM116" s="994"/>
      <c r="AN116" s="994"/>
      <c r="AO116" s="995"/>
      <c r="AP116" s="997" t="s">
        <v>131</v>
      </c>
      <c r="AQ116" s="998"/>
      <c r="AR116" s="998"/>
      <c r="AS116" s="998"/>
      <c r="AT116" s="999"/>
      <c r="AU116" s="943"/>
      <c r="AV116" s="944"/>
      <c r="AW116" s="944"/>
      <c r="AX116" s="944"/>
      <c r="AY116" s="944"/>
      <c r="AZ116" s="1002" t="s">
        <v>448</v>
      </c>
      <c r="BA116" s="1003"/>
      <c r="BB116" s="1003"/>
      <c r="BC116" s="1003"/>
      <c r="BD116" s="1003"/>
      <c r="BE116" s="1003"/>
      <c r="BF116" s="1003"/>
      <c r="BG116" s="1003"/>
      <c r="BH116" s="1003"/>
      <c r="BI116" s="1003"/>
      <c r="BJ116" s="1003"/>
      <c r="BK116" s="1003"/>
      <c r="BL116" s="1003"/>
      <c r="BM116" s="1003"/>
      <c r="BN116" s="1003"/>
      <c r="BO116" s="1003"/>
      <c r="BP116" s="1004"/>
      <c r="BQ116" s="960" t="s">
        <v>131</v>
      </c>
      <c r="BR116" s="961"/>
      <c r="BS116" s="961"/>
      <c r="BT116" s="961"/>
      <c r="BU116" s="961"/>
      <c r="BV116" s="961" t="s">
        <v>131</v>
      </c>
      <c r="BW116" s="961"/>
      <c r="BX116" s="961"/>
      <c r="BY116" s="961"/>
      <c r="BZ116" s="961"/>
      <c r="CA116" s="961" t="s">
        <v>430</v>
      </c>
      <c r="CB116" s="961"/>
      <c r="CC116" s="961"/>
      <c r="CD116" s="961"/>
      <c r="CE116" s="961"/>
      <c r="CF116" s="955" t="s">
        <v>131</v>
      </c>
      <c r="CG116" s="956"/>
      <c r="CH116" s="956"/>
      <c r="CI116" s="956"/>
      <c r="CJ116" s="956"/>
      <c r="CK116" s="983"/>
      <c r="CL116" s="984"/>
      <c r="CM116" s="957" t="s">
        <v>449</v>
      </c>
      <c r="CN116" s="958"/>
      <c r="CO116" s="958"/>
      <c r="CP116" s="958"/>
      <c r="CQ116" s="958"/>
      <c r="CR116" s="958"/>
      <c r="CS116" s="958"/>
      <c r="CT116" s="958"/>
      <c r="CU116" s="958"/>
      <c r="CV116" s="958"/>
      <c r="CW116" s="958"/>
      <c r="CX116" s="958"/>
      <c r="CY116" s="958"/>
      <c r="CZ116" s="958"/>
      <c r="DA116" s="958"/>
      <c r="DB116" s="958"/>
      <c r="DC116" s="958"/>
      <c r="DD116" s="958"/>
      <c r="DE116" s="958"/>
      <c r="DF116" s="959"/>
      <c r="DG116" s="993" t="s">
        <v>430</v>
      </c>
      <c r="DH116" s="994"/>
      <c r="DI116" s="994"/>
      <c r="DJ116" s="994"/>
      <c r="DK116" s="995"/>
      <c r="DL116" s="996" t="s">
        <v>131</v>
      </c>
      <c r="DM116" s="994"/>
      <c r="DN116" s="994"/>
      <c r="DO116" s="994"/>
      <c r="DP116" s="995"/>
      <c r="DQ116" s="996" t="s">
        <v>131</v>
      </c>
      <c r="DR116" s="994"/>
      <c r="DS116" s="994"/>
      <c r="DT116" s="994"/>
      <c r="DU116" s="995"/>
      <c r="DV116" s="997" t="s">
        <v>131</v>
      </c>
      <c r="DW116" s="998"/>
      <c r="DX116" s="998"/>
      <c r="DY116" s="998"/>
      <c r="DZ116" s="999"/>
    </row>
    <row r="117" spans="1:130" s="221" customFormat="1" ht="26.25" customHeight="1" x14ac:dyDescent="0.2">
      <c r="A117" s="947" t="s">
        <v>187</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1012" t="s">
        <v>450</v>
      </c>
      <c r="Z117" s="929"/>
      <c r="AA117" s="1013">
        <v>828703</v>
      </c>
      <c r="AB117" s="1014"/>
      <c r="AC117" s="1014"/>
      <c r="AD117" s="1014"/>
      <c r="AE117" s="1015"/>
      <c r="AF117" s="1016">
        <v>804852</v>
      </c>
      <c r="AG117" s="1014"/>
      <c r="AH117" s="1014"/>
      <c r="AI117" s="1014"/>
      <c r="AJ117" s="1015"/>
      <c r="AK117" s="1016">
        <v>859193</v>
      </c>
      <c r="AL117" s="1014"/>
      <c r="AM117" s="1014"/>
      <c r="AN117" s="1014"/>
      <c r="AO117" s="1015"/>
      <c r="AP117" s="1017"/>
      <c r="AQ117" s="1018"/>
      <c r="AR117" s="1018"/>
      <c r="AS117" s="1018"/>
      <c r="AT117" s="1019"/>
      <c r="AU117" s="943"/>
      <c r="AV117" s="944"/>
      <c r="AW117" s="944"/>
      <c r="AX117" s="944"/>
      <c r="AY117" s="944"/>
      <c r="AZ117" s="1009" t="s">
        <v>451</v>
      </c>
      <c r="BA117" s="1010"/>
      <c r="BB117" s="1010"/>
      <c r="BC117" s="1010"/>
      <c r="BD117" s="1010"/>
      <c r="BE117" s="1010"/>
      <c r="BF117" s="1010"/>
      <c r="BG117" s="1010"/>
      <c r="BH117" s="1010"/>
      <c r="BI117" s="1010"/>
      <c r="BJ117" s="1010"/>
      <c r="BK117" s="1010"/>
      <c r="BL117" s="1010"/>
      <c r="BM117" s="1010"/>
      <c r="BN117" s="1010"/>
      <c r="BO117" s="1010"/>
      <c r="BP117" s="1011"/>
      <c r="BQ117" s="960" t="s">
        <v>131</v>
      </c>
      <c r="BR117" s="961"/>
      <c r="BS117" s="961"/>
      <c r="BT117" s="961"/>
      <c r="BU117" s="961"/>
      <c r="BV117" s="961" t="s">
        <v>131</v>
      </c>
      <c r="BW117" s="961"/>
      <c r="BX117" s="961"/>
      <c r="BY117" s="961"/>
      <c r="BZ117" s="961"/>
      <c r="CA117" s="961" t="s">
        <v>131</v>
      </c>
      <c r="CB117" s="961"/>
      <c r="CC117" s="961"/>
      <c r="CD117" s="961"/>
      <c r="CE117" s="961"/>
      <c r="CF117" s="955" t="s">
        <v>131</v>
      </c>
      <c r="CG117" s="956"/>
      <c r="CH117" s="956"/>
      <c r="CI117" s="956"/>
      <c r="CJ117" s="956"/>
      <c r="CK117" s="983"/>
      <c r="CL117" s="984"/>
      <c r="CM117" s="957" t="s">
        <v>452</v>
      </c>
      <c r="CN117" s="958"/>
      <c r="CO117" s="958"/>
      <c r="CP117" s="958"/>
      <c r="CQ117" s="958"/>
      <c r="CR117" s="958"/>
      <c r="CS117" s="958"/>
      <c r="CT117" s="958"/>
      <c r="CU117" s="958"/>
      <c r="CV117" s="958"/>
      <c r="CW117" s="958"/>
      <c r="CX117" s="958"/>
      <c r="CY117" s="958"/>
      <c r="CZ117" s="958"/>
      <c r="DA117" s="958"/>
      <c r="DB117" s="958"/>
      <c r="DC117" s="958"/>
      <c r="DD117" s="958"/>
      <c r="DE117" s="958"/>
      <c r="DF117" s="959"/>
      <c r="DG117" s="993" t="s">
        <v>453</v>
      </c>
      <c r="DH117" s="994"/>
      <c r="DI117" s="994"/>
      <c r="DJ117" s="994"/>
      <c r="DK117" s="995"/>
      <c r="DL117" s="996" t="s">
        <v>453</v>
      </c>
      <c r="DM117" s="994"/>
      <c r="DN117" s="994"/>
      <c r="DO117" s="994"/>
      <c r="DP117" s="995"/>
      <c r="DQ117" s="996" t="s">
        <v>453</v>
      </c>
      <c r="DR117" s="994"/>
      <c r="DS117" s="994"/>
      <c r="DT117" s="994"/>
      <c r="DU117" s="995"/>
      <c r="DV117" s="997" t="s">
        <v>131</v>
      </c>
      <c r="DW117" s="998"/>
      <c r="DX117" s="998"/>
      <c r="DY117" s="998"/>
      <c r="DZ117" s="999"/>
    </row>
    <row r="118" spans="1:130" s="221" customFormat="1" ht="26.25" customHeight="1" x14ac:dyDescent="0.2">
      <c r="A118" s="947" t="s">
        <v>425</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27" t="s">
        <v>422</v>
      </c>
      <c r="AB118" s="928"/>
      <c r="AC118" s="928"/>
      <c r="AD118" s="928"/>
      <c r="AE118" s="929"/>
      <c r="AF118" s="927" t="s">
        <v>423</v>
      </c>
      <c r="AG118" s="928"/>
      <c r="AH118" s="928"/>
      <c r="AI118" s="928"/>
      <c r="AJ118" s="929"/>
      <c r="AK118" s="927" t="s">
        <v>305</v>
      </c>
      <c r="AL118" s="928"/>
      <c r="AM118" s="928"/>
      <c r="AN118" s="928"/>
      <c r="AO118" s="929"/>
      <c r="AP118" s="1005" t="s">
        <v>424</v>
      </c>
      <c r="AQ118" s="1006"/>
      <c r="AR118" s="1006"/>
      <c r="AS118" s="1006"/>
      <c r="AT118" s="1007"/>
      <c r="AU118" s="943"/>
      <c r="AV118" s="944"/>
      <c r="AW118" s="944"/>
      <c r="AX118" s="944"/>
      <c r="AY118" s="944"/>
      <c r="AZ118" s="1008" t="s">
        <v>454</v>
      </c>
      <c r="BA118" s="1000"/>
      <c r="BB118" s="1000"/>
      <c r="BC118" s="1000"/>
      <c r="BD118" s="1000"/>
      <c r="BE118" s="1000"/>
      <c r="BF118" s="1000"/>
      <c r="BG118" s="1000"/>
      <c r="BH118" s="1000"/>
      <c r="BI118" s="1000"/>
      <c r="BJ118" s="1000"/>
      <c r="BK118" s="1000"/>
      <c r="BL118" s="1000"/>
      <c r="BM118" s="1000"/>
      <c r="BN118" s="1000"/>
      <c r="BO118" s="1000"/>
      <c r="BP118" s="1001"/>
      <c r="BQ118" s="1034" t="s">
        <v>430</v>
      </c>
      <c r="BR118" s="1035"/>
      <c r="BS118" s="1035"/>
      <c r="BT118" s="1035"/>
      <c r="BU118" s="1035"/>
      <c r="BV118" s="1035" t="s">
        <v>131</v>
      </c>
      <c r="BW118" s="1035"/>
      <c r="BX118" s="1035"/>
      <c r="BY118" s="1035"/>
      <c r="BZ118" s="1035"/>
      <c r="CA118" s="1035" t="s">
        <v>430</v>
      </c>
      <c r="CB118" s="1035"/>
      <c r="CC118" s="1035"/>
      <c r="CD118" s="1035"/>
      <c r="CE118" s="1035"/>
      <c r="CF118" s="955" t="s">
        <v>131</v>
      </c>
      <c r="CG118" s="956"/>
      <c r="CH118" s="956"/>
      <c r="CI118" s="956"/>
      <c r="CJ118" s="956"/>
      <c r="CK118" s="983"/>
      <c r="CL118" s="984"/>
      <c r="CM118" s="957" t="s">
        <v>455</v>
      </c>
      <c r="CN118" s="958"/>
      <c r="CO118" s="958"/>
      <c r="CP118" s="958"/>
      <c r="CQ118" s="958"/>
      <c r="CR118" s="958"/>
      <c r="CS118" s="958"/>
      <c r="CT118" s="958"/>
      <c r="CU118" s="958"/>
      <c r="CV118" s="958"/>
      <c r="CW118" s="958"/>
      <c r="CX118" s="958"/>
      <c r="CY118" s="958"/>
      <c r="CZ118" s="958"/>
      <c r="DA118" s="958"/>
      <c r="DB118" s="958"/>
      <c r="DC118" s="958"/>
      <c r="DD118" s="958"/>
      <c r="DE118" s="958"/>
      <c r="DF118" s="959"/>
      <c r="DG118" s="993" t="s">
        <v>430</v>
      </c>
      <c r="DH118" s="994"/>
      <c r="DI118" s="994"/>
      <c r="DJ118" s="994"/>
      <c r="DK118" s="995"/>
      <c r="DL118" s="996" t="s">
        <v>131</v>
      </c>
      <c r="DM118" s="994"/>
      <c r="DN118" s="994"/>
      <c r="DO118" s="994"/>
      <c r="DP118" s="995"/>
      <c r="DQ118" s="996" t="s">
        <v>131</v>
      </c>
      <c r="DR118" s="994"/>
      <c r="DS118" s="994"/>
      <c r="DT118" s="994"/>
      <c r="DU118" s="995"/>
      <c r="DV118" s="997" t="s">
        <v>131</v>
      </c>
      <c r="DW118" s="998"/>
      <c r="DX118" s="998"/>
      <c r="DY118" s="998"/>
      <c r="DZ118" s="999"/>
    </row>
    <row r="119" spans="1:130" s="221" customFormat="1" ht="26.25" customHeight="1" x14ac:dyDescent="0.2">
      <c r="A119" s="1091" t="s">
        <v>428</v>
      </c>
      <c r="B119" s="982"/>
      <c r="C119" s="964" t="s">
        <v>429</v>
      </c>
      <c r="D119" s="932"/>
      <c r="E119" s="932"/>
      <c r="F119" s="932"/>
      <c r="G119" s="932"/>
      <c r="H119" s="932"/>
      <c r="I119" s="932"/>
      <c r="J119" s="932"/>
      <c r="K119" s="932"/>
      <c r="L119" s="932"/>
      <c r="M119" s="932"/>
      <c r="N119" s="932"/>
      <c r="O119" s="932"/>
      <c r="P119" s="932"/>
      <c r="Q119" s="932"/>
      <c r="R119" s="932"/>
      <c r="S119" s="932"/>
      <c r="T119" s="932"/>
      <c r="U119" s="932"/>
      <c r="V119" s="932"/>
      <c r="W119" s="932"/>
      <c r="X119" s="932"/>
      <c r="Y119" s="932"/>
      <c r="Z119" s="933"/>
      <c r="AA119" s="934" t="s">
        <v>430</v>
      </c>
      <c r="AB119" s="935"/>
      <c r="AC119" s="935"/>
      <c r="AD119" s="935"/>
      <c r="AE119" s="936"/>
      <c r="AF119" s="937" t="s">
        <v>131</v>
      </c>
      <c r="AG119" s="935"/>
      <c r="AH119" s="935"/>
      <c r="AI119" s="935"/>
      <c r="AJ119" s="936"/>
      <c r="AK119" s="937" t="s">
        <v>131</v>
      </c>
      <c r="AL119" s="935"/>
      <c r="AM119" s="935"/>
      <c r="AN119" s="935"/>
      <c r="AO119" s="936"/>
      <c r="AP119" s="938" t="s">
        <v>430</v>
      </c>
      <c r="AQ119" s="939"/>
      <c r="AR119" s="939"/>
      <c r="AS119" s="939"/>
      <c r="AT119" s="940"/>
      <c r="AU119" s="945"/>
      <c r="AV119" s="946"/>
      <c r="AW119" s="946"/>
      <c r="AX119" s="946"/>
      <c r="AY119" s="946"/>
      <c r="AZ119" s="242" t="s">
        <v>187</v>
      </c>
      <c r="BA119" s="242"/>
      <c r="BB119" s="242"/>
      <c r="BC119" s="242"/>
      <c r="BD119" s="242"/>
      <c r="BE119" s="242"/>
      <c r="BF119" s="242"/>
      <c r="BG119" s="242"/>
      <c r="BH119" s="242"/>
      <c r="BI119" s="242"/>
      <c r="BJ119" s="242"/>
      <c r="BK119" s="242"/>
      <c r="BL119" s="242"/>
      <c r="BM119" s="242"/>
      <c r="BN119" s="242"/>
      <c r="BO119" s="1012" t="s">
        <v>456</v>
      </c>
      <c r="BP119" s="1040"/>
      <c r="BQ119" s="1034">
        <v>8040327</v>
      </c>
      <c r="BR119" s="1035"/>
      <c r="BS119" s="1035"/>
      <c r="BT119" s="1035"/>
      <c r="BU119" s="1035"/>
      <c r="BV119" s="1035">
        <v>7935465</v>
      </c>
      <c r="BW119" s="1035"/>
      <c r="BX119" s="1035"/>
      <c r="BY119" s="1035"/>
      <c r="BZ119" s="1035"/>
      <c r="CA119" s="1035">
        <v>7612459</v>
      </c>
      <c r="CB119" s="1035"/>
      <c r="CC119" s="1035"/>
      <c r="CD119" s="1035"/>
      <c r="CE119" s="1035"/>
      <c r="CF119" s="1036"/>
      <c r="CG119" s="1037"/>
      <c r="CH119" s="1037"/>
      <c r="CI119" s="1037"/>
      <c r="CJ119" s="1038"/>
      <c r="CK119" s="985"/>
      <c r="CL119" s="986"/>
      <c r="CM119" s="1008" t="s">
        <v>457</v>
      </c>
      <c r="CN119" s="1000"/>
      <c r="CO119" s="1000"/>
      <c r="CP119" s="1000"/>
      <c r="CQ119" s="1000"/>
      <c r="CR119" s="1000"/>
      <c r="CS119" s="1000"/>
      <c r="CT119" s="1000"/>
      <c r="CU119" s="1000"/>
      <c r="CV119" s="1000"/>
      <c r="CW119" s="1000"/>
      <c r="CX119" s="1000"/>
      <c r="CY119" s="1000"/>
      <c r="CZ119" s="1000"/>
      <c r="DA119" s="1000"/>
      <c r="DB119" s="1000"/>
      <c r="DC119" s="1000"/>
      <c r="DD119" s="1000"/>
      <c r="DE119" s="1000"/>
      <c r="DF119" s="1001"/>
      <c r="DG119" s="1039" t="s">
        <v>131</v>
      </c>
      <c r="DH119" s="1021"/>
      <c r="DI119" s="1021"/>
      <c r="DJ119" s="1021"/>
      <c r="DK119" s="1022"/>
      <c r="DL119" s="1020" t="s">
        <v>131</v>
      </c>
      <c r="DM119" s="1021"/>
      <c r="DN119" s="1021"/>
      <c r="DO119" s="1021"/>
      <c r="DP119" s="1022"/>
      <c r="DQ119" s="1020" t="s">
        <v>131</v>
      </c>
      <c r="DR119" s="1021"/>
      <c r="DS119" s="1021"/>
      <c r="DT119" s="1021"/>
      <c r="DU119" s="1022"/>
      <c r="DV119" s="1023" t="s">
        <v>131</v>
      </c>
      <c r="DW119" s="1024"/>
      <c r="DX119" s="1024"/>
      <c r="DY119" s="1024"/>
      <c r="DZ119" s="1025"/>
    </row>
    <row r="120" spans="1:130" s="221" customFormat="1" ht="26.25" customHeight="1" x14ac:dyDescent="0.2">
      <c r="A120" s="1092"/>
      <c r="B120" s="984"/>
      <c r="C120" s="957" t="s">
        <v>433</v>
      </c>
      <c r="D120" s="958"/>
      <c r="E120" s="958"/>
      <c r="F120" s="958"/>
      <c r="G120" s="958"/>
      <c r="H120" s="958"/>
      <c r="I120" s="958"/>
      <c r="J120" s="958"/>
      <c r="K120" s="958"/>
      <c r="L120" s="958"/>
      <c r="M120" s="958"/>
      <c r="N120" s="958"/>
      <c r="O120" s="958"/>
      <c r="P120" s="958"/>
      <c r="Q120" s="958"/>
      <c r="R120" s="958"/>
      <c r="S120" s="958"/>
      <c r="T120" s="958"/>
      <c r="U120" s="958"/>
      <c r="V120" s="958"/>
      <c r="W120" s="958"/>
      <c r="X120" s="958"/>
      <c r="Y120" s="958"/>
      <c r="Z120" s="959"/>
      <c r="AA120" s="993" t="s">
        <v>131</v>
      </c>
      <c r="AB120" s="994"/>
      <c r="AC120" s="994"/>
      <c r="AD120" s="994"/>
      <c r="AE120" s="995"/>
      <c r="AF120" s="996" t="s">
        <v>131</v>
      </c>
      <c r="AG120" s="994"/>
      <c r="AH120" s="994"/>
      <c r="AI120" s="994"/>
      <c r="AJ120" s="995"/>
      <c r="AK120" s="996" t="s">
        <v>430</v>
      </c>
      <c r="AL120" s="994"/>
      <c r="AM120" s="994"/>
      <c r="AN120" s="994"/>
      <c r="AO120" s="995"/>
      <c r="AP120" s="997" t="s">
        <v>430</v>
      </c>
      <c r="AQ120" s="998"/>
      <c r="AR120" s="998"/>
      <c r="AS120" s="998"/>
      <c r="AT120" s="999"/>
      <c r="AU120" s="1026" t="s">
        <v>458</v>
      </c>
      <c r="AV120" s="1027"/>
      <c r="AW120" s="1027"/>
      <c r="AX120" s="1027"/>
      <c r="AY120" s="1028"/>
      <c r="AZ120" s="964" t="s">
        <v>459</v>
      </c>
      <c r="BA120" s="932"/>
      <c r="BB120" s="932"/>
      <c r="BC120" s="932"/>
      <c r="BD120" s="932"/>
      <c r="BE120" s="932"/>
      <c r="BF120" s="932"/>
      <c r="BG120" s="932"/>
      <c r="BH120" s="932"/>
      <c r="BI120" s="932"/>
      <c r="BJ120" s="932"/>
      <c r="BK120" s="932"/>
      <c r="BL120" s="932"/>
      <c r="BM120" s="932"/>
      <c r="BN120" s="932"/>
      <c r="BO120" s="932"/>
      <c r="BP120" s="933"/>
      <c r="BQ120" s="965">
        <v>2093316</v>
      </c>
      <c r="BR120" s="966"/>
      <c r="BS120" s="966"/>
      <c r="BT120" s="966"/>
      <c r="BU120" s="966"/>
      <c r="BV120" s="966">
        <v>2333785</v>
      </c>
      <c r="BW120" s="966"/>
      <c r="BX120" s="966"/>
      <c r="BY120" s="966"/>
      <c r="BZ120" s="966"/>
      <c r="CA120" s="966">
        <v>2720723</v>
      </c>
      <c r="CB120" s="966"/>
      <c r="CC120" s="966"/>
      <c r="CD120" s="966"/>
      <c r="CE120" s="966"/>
      <c r="CF120" s="979">
        <v>86.3</v>
      </c>
      <c r="CG120" s="980"/>
      <c r="CH120" s="980"/>
      <c r="CI120" s="980"/>
      <c r="CJ120" s="980"/>
      <c r="CK120" s="1041" t="s">
        <v>460</v>
      </c>
      <c r="CL120" s="1042"/>
      <c r="CM120" s="1042"/>
      <c r="CN120" s="1042"/>
      <c r="CO120" s="1043"/>
      <c r="CP120" s="1049" t="s">
        <v>404</v>
      </c>
      <c r="CQ120" s="1050"/>
      <c r="CR120" s="1050"/>
      <c r="CS120" s="1050"/>
      <c r="CT120" s="1050"/>
      <c r="CU120" s="1050"/>
      <c r="CV120" s="1050"/>
      <c r="CW120" s="1050"/>
      <c r="CX120" s="1050"/>
      <c r="CY120" s="1050"/>
      <c r="CZ120" s="1050"/>
      <c r="DA120" s="1050"/>
      <c r="DB120" s="1050"/>
      <c r="DC120" s="1050"/>
      <c r="DD120" s="1050"/>
      <c r="DE120" s="1050"/>
      <c r="DF120" s="1051"/>
      <c r="DG120" s="965">
        <v>487592</v>
      </c>
      <c r="DH120" s="966"/>
      <c r="DI120" s="966"/>
      <c r="DJ120" s="966"/>
      <c r="DK120" s="966"/>
      <c r="DL120" s="966">
        <v>439058</v>
      </c>
      <c r="DM120" s="966"/>
      <c r="DN120" s="966"/>
      <c r="DO120" s="966"/>
      <c r="DP120" s="966"/>
      <c r="DQ120" s="966">
        <v>393875</v>
      </c>
      <c r="DR120" s="966"/>
      <c r="DS120" s="966"/>
      <c r="DT120" s="966"/>
      <c r="DU120" s="966"/>
      <c r="DV120" s="967">
        <v>12.5</v>
      </c>
      <c r="DW120" s="967"/>
      <c r="DX120" s="967"/>
      <c r="DY120" s="967"/>
      <c r="DZ120" s="968"/>
    </row>
    <row r="121" spans="1:130" s="221" customFormat="1" ht="26.25" customHeight="1" x14ac:dyDescent="0.2">
      <c r="A121" s="1092"/>
      <c r="B121" s="984"/>
      <c r="C121" s="1009" t="s">
        <v>461</v>
      </c>
      <c r="D121" s="1010"/>
      <c r="E121" s="1010"/>
      <c r="F121" s="1010"/>
      <c r="G121" s="1010"/>
      <c r="H121" s="1010"/>
      <c r="I121" s="1010"/>
      <c r="J121" s="1010"/>
      <c r="K121" s="1010"/>
      <c r="L121" s="1010"/>
      <c r="M121" s="1010"/>
      <c r="N121" s="1010"/>
      <c r="O121" s="1010"/>
      <c r="P121" s="1010"/>
      <c r="Q121" s="1010"/>
      <c r="R121" s="1010"/>
      <c r="S121" s="1010"/>
      <c r="T121" s="1010"/>
      <c r="U121" s="1010"/>
      <c r="V121" s="1010"/>
      <c r="W121" s="1010"/>
      <c r="X121" s="1010"/>
      <c r="Y121" s="1010"/>
      <c r="Z121" s="1011"/>
      <c r="AA121" s="993" t="s">
        <v>430</v>
      </c>
      <c r="AB121" s="994"/>
      <c r="AC121" s="994"/>
      <c r="AD121" s="994"/>
      <c r="AE121" s="995"/>
      <c r="AF121" s="996" t="s">
        <v>131</v>
      </c>
      <c r="AG121" s="994"/>
      <c r="AH121" s="994"/>
      <c r="AI121" s="994"/>
      <c r="AJ121" s="995"/>
      <c r="AK121" s="996" t="s">
        <v>131</v>
      </c>
      <c r="AL121" s="994"/>
      <c r="AM121" s="994"/>
      <c r="AN121" s="994"/>
      <c r="AO121" s="995"/>
      <c r="AP121" s="997" t="s">
        <v>131</v>
      </c>
      <c r="AQ121" s="998"/>
      <c r="AR121" s="998"/>
      <c r="AS121" s="998"/>
      <c r="AT121" s="999"/>
      <c r="AU121" s="1029"/>
      <c r="AV121" s="1030"/>
      <c r="AW121" s="1030"/>
      <c r="AX121" s="1030"/>
      <c r="AY121" s="1031"/>
      <c r="AZ121" s="957" t="s">
        <v>462</v>
      </c>
      <c r="BA121" s="958"/>
      <c r="BB121" s="958"/>
      <c r="BC121" s="958"/>
      <c r="BD121" s="958"/>
      <c r="BE121" s="958"/>
      <c r="BF121" s="958"/>
      <c r="BG121" s="958"/>
      <c r="BH121" s="958"/>
      <c r="BI121" s="958"/>
      <c r="BJ121" s="958"/>
      <c r="BK121" s="958"/>
      <c r="BL121" s="958"/>
      <c r="BM121" s="958"/>
      <c r="BN121" s="958"/>
      <c r="BO121" s="958"/>
      <c r="BP121" s="959"/>
      <c r="BQ121" s="960">
        <v>2376</v>
      </c>
      <c r="BR121" s="961"/>
      <c r="BS121" s="961"/>
      <c r="BT121" s="961"/>
      <c r="BU121" s="961"/>
      <c r="BV121" s="961">
        <v>1198</v>
      </c>
      <c r="BW121" s="961"/>
      <c r="BX121" s="961"/>
      <c r="BY121" s="961"/>
      <c r="BZ121" s="961"/>
      <c r="CA121" s="961" t="s">
        <v>131</v>
      </c>
      <c r="CB121" s="961"/>
      <c r="CC121" s="961"/>
      <c r="CD121" s="961"/>
      <c r="CE121" s="961"/>
      <c r="CF121" s="955" t="s">
        <v>131</v>
      </c>
      <c r="CG121" s="956"/>
      <c r="CH121" s="956"/>
      <c r="CI121" s="956"/>
      <c r="CJ121" s="956"/>
      <c r="CK121" s="1044"/>
      <c r="CL121" s="1045"/>
      <c r="CM121" s="1045"/>
      <c r="CN121" s="1045"/>
      <c r="CO121" s="1046"/>
      <c r="CP121" s="1054" t="s">
        <v>406</v>
      </c>
      <c r="CQ121" s="1055"/>
      <c r="CR121" s="1055"/>
      <c r="CS121" s="1055"/>
      <c r="CT121" s="1055"/>
      <c r="CU121" s="1055"/>
      <c r="CV121" s="1055"/>
      <c r="CW121" s="1055"/>
      <c r="CX121" s="1055"/>
      <c r="CY121" s="1055"/>
      <c r="CZ121" s="1055"/>
      <c r="DA121" s="1055"/>
      <c r="DB121" s="1055"/>
      <c r="DC121" s="1055"/>
      <c r="DD121" s="1055"/>
      <c r="DE121" s="1055"/>
      <c r="DF121" s="1056"/>
      <c r="DG121" s="960">
        <v>61214</v>
      </c>
      <c r="DH121" s="961"/>
      <c r="DI121" s="961"/>
      <c r="DJ121" s="961"/>
      <c r="DK121" s="961"/>
      <c r="DL121" s="961">
        <v>75807</v>
      </c>
      <c r="DM121" s="961"/>
      <c r="DN121" s="961"/>
      <c r="DO121" s="961"/>
      <c r="DP121" s="961"/>
      <c r="DQ121" s="961">
        <v>69983</v>
      </c>
      <c r="DR121" s="961"/>
      <c r="DS121" s="961"/>
      <c r="DT121" s="961"/>
      <c r="DU121" s="961"/>
      <c r="DV121" s="962">
        <v>2.2000000000000002</v>
      </c>
      <c r="DW121" s="962"/>
      <c r="DX121" s="962"/>
      <c r="DY121" s="962"/>
      <c r="DZ121" s="963"/>
    </row>
    <row r="122" spans="1:130" s="221" customFormat="1" ht="26.25" customHeight="1" x14ac:dyDescent="0.2">
      <c r="A122" s="1092"/>
      <c r="B122" s="984"/>
      <c r="C122" s="957" t="s">
        <v>443</v>
      </c>
      <c r="D122" s="958"/>
      <c r="E122" s="958"/>
      <c r="F122" s="958"/>
      <c r="G122" s="958"/>
      <c r="H122" s="958"/>
      <c r="I122" s="958"/>
      <c r="J122" s="958"/>
      <c r="K122" s="958"/>
      <c r="L122" s="958"/>
      <c r="M122" s="958"/>
      <c r="N122" s="958"/>
      <c r="O122" s="958"/>
      <c r="P122" s="958"/>
      <c r="Q122" s="958"/>
      <c r="R122" s="958"/>
      <c r="S122" s="958"/>
      <c r="T122" s="958"/>
      <c r="U122" s="958"/>
      <c r="V122" s="958"/>
      <c r="W122" s="958"/>
      <c r="X122" s="958"/>
      <c r="Y122" s="958"/>
      <c r="Z122" s="959"/>
      <c r="AA122" s="993" t="s">
        <v>131</v>
      </c>
      <c r="AB122" s="994"/>
      <c r="AC122" s="994"/>
      <c r="AD122" s="994"/>
      <c r="AE122" s="995"/>
      <c r="AF122" s="996" t="s">
        <v>131</v>
      </c>
      <c r="AG122" s="994"/>
      <c r="AH122" s="994"/>
      <c r="AI122" s="994"/>
      <c r="AJ122" s="995"/>
      <c r="AK122" s="996" t="s">
        <v>131</v>
      </c>
      <c r="AL122" s="994"/>
      <c r="AM122" s="994"/>
      <c r="AN122" s="994"/>
      <c r="AO122" s="995"/>
      <c r="AP122" s="997" t="s">
        <v>131</v>
      </c>
      <c r="AQ122" s="998"/>
      <c r="AR122" s="998"/>
      <c r="AS122" s="998"/>
      <c r="AT122" s="999"/>
      <c r="AU122" s="1029"/>
      <c r="AV122" s="1030"/>
      <c r="AW122" s="1030"/>
      <c r="AX122" s="1030"/>
      <c r="AY122" s="1031"/>
      <c r="AZ122" s="1008" t="s">
        <v>463</v>
      </c>
      <c r="BA122" s="1000"/>
      <c r="BB122" s="1000"/>
      <c r="BC122" s="1000"/>
      <c r="BD122" s="1000"/>
      <c r="BE122" s="1000"/>
      <c r="BF122" s="1000"/>
      <c r="BG122" s="1000"/>
      <c r="BH122" s="1000"/>
      <c r="BI122" s="1000"/>
      <c r="BJ122" s="1000"/>
      <c r="BK122" s="1000"/>
      <c r="BL122" s="1000"/>
      <c r="BM122" s="1000"/>
      <c r="BN122" s="1000"/>
      <c r="BO122" s="1000"/>
      <c r="BP122" s="1001"/>
      <c r="BQ122" s="1034">
        <v>4839686</v>
      </c>
      <c r="BR122" s="1035"/>
      <c r="BS122" s="1035"/>
      <c r="BT122" s="1035"/>
      <c r="BU122" s="1035"/>
      <c r="BV122" s="1035">
        <v>4833515</v>
      </c>
      <c r="BW122" s="1035"/>
      <c r="BX122" s="1035"/>
      <c r="BY122" s="1035"/>
      <c r="BZ122" s="1035"/>
      <c r="CA122" s="1035">
        <v>4560169</v>
      </c>
      <c r="CB122" s="1035"/>
      <c r="CC122" s="1035"/>
      <c r="CD122" s="1035"/>
      <c r="CE122" s="1035"/>
      <c r="CF122" s="1052">
        <v>144.6</v>
      </c>
      <c r="CG122" s="1053"/>
      <c r="CH122" s="1053"/>
      <c r="CI122" s="1053"/>
      <c r="CJ122" s="1053"/>
      <c r="CK122" s="1044"/>
      <c r="CL122" s="1045"/>
      <c r="CM122" s="1045"/>
      <c r="CN122" s="1045"/>
      <c r="CO122" s="1046"/>
      <c r="CP122" s="1054" t="s">
        <v>464</v>
      </c>
      <c r="CQ122" s="1055"/>
      <c r="CR122" s="1055"/>
      <c r="CS122" s="1055"/>
      <c r="CT122" s="1055"/>
      <c r="CU122" s="1055"/>
      <c r="CV122" s="1055"/>
      <c r="CW122" s="1055"/>
      <c r="CX122" s="1055"/>
      <c r="CY122" s="1055"/>
      <c r="CZ122" s="1055"/>
      <c r="DA122" s="1055"/>
      <c r="DB122" s="1055"/>
      <c r="DC122" s="1055"/>
      <c r="DD122" s="1055"/>
      <c r="DE122" s="1055"/>
      <c r="DF122" s="1056"/>
      <c r="DG122" s="960" t="s">
        <v>430</v>
      </c>
      <c r="DH122" s="961"/>
      <c r="DI122" s="961"/>
      <c r="DJ122" s="961"/>
      <c r="DK122" s="961"/>
      <c r="DL122" s="961" t="s">
        <v>430</v>
      </c>
      <c r="DM122" s="961"/>
      <c r="DN122" s="961"/>
      <c r="DO122" s="961"/>
      <c r="DP122" s="961"/>
      <c r="DQ122" s="961" t="s">
        <v>430</v>
      </c>
      <c r="DR122" s="961"/>
      <c r="DS122" s="961"/>
      <c r="DT122" s="961"/>
      <c r="DU122" s="961"/>
      <c r="DV122" s="962" t="s">
        <v>430</v>
      </c>
      <c r="DW122" s="962"/>
      <c r="DX122" s="962"/>
      <c r="DY122" s="962"/>
      <c r="DZ122" s="963"/>
    </row>
    <row r="123" spans="1:130" s="221" customFormat="1" ht="26.25" customHeight="1" x14ac:dyDescent="0.2">
      <c r="A123" s="1092"/>
      <c r="B123" s="984"/>
      <c r="C123" s="957" t="s">
        <v>449</v>
      </c>
      <c r="D123" s="958"/>
      <c r="E123" s="958"/>
      <c r="F123" s="958"/>
      <c r="G123" s="958"/>
      <c r="H123" s="958"/>
      <c r="I123" s="958"/>
      <c r="J123" s="958"/>
      <c r="K123" s="958"/>
      <c r="L123" s="958"/>
      <c r="M123" s="958"/>
      <c r="N123" s="958"/>
      <c r="O123" s="958"/>
      <c r="P123" s="958"/>
      <c r="Q123" s="958"/>
      <c r="R123" s="958"/>
      <c r="S123" s="958"/>
      <c r="T123" s="958"/>
      <c r="U123" s="958"/>
      <c r="V123" s="958"/>
      <c r="W123" s="958"/>
      <c r="X123" s="958"/>
      <c r="Y123" s="958"/>
      <c r="Z123" s="959"/>
      <c r="AA123" s="993" t="s">
        <v>430</v>
      </c>
      <c r="AB123" s="994"/>
      <c r="AC123" s="994"/>
      <c r="AD123" s="994"/>
      <c r="AE123" s="995"/>
      <c r="AF123" s="996" t="s">
        <v>430</v>
      </c>
      <c r="AG123" s="994"/>
      <c r="AH123" s="994"/>
      <c r="AI123" s="994"/>
      <c r="AJ123" s="995"/>
      <c r="AK123" s="996" t="s">
        <v>430</v>
      </c>
      <c r="AL123" s="994"/>
      <c r="AM123" s="994"/>
      <c r="AN123" s="994"/>
      <c r="AO123" s="995"/>
      <c r="AP123" s="997" t="s">
        <v>430</v>
      </c>
      <c r="AQ123" s="998"/>
      <c r="AR123" s="998"/>
      <c r="AS123" s="998"/>
      <c r="AT123" s="999"/>
      <c r="AU123" s="1032"/>
      <c r="AV123" s="1033"/>
      <c r="AW123" s="1033"/>
      <c r="AX123" s="1033"/>
      <c r="AY123" s="1033"/>
      <c r="AZ123" s="242" t="s">
        <v>187</v>
      </c>
      <c r="BA123" s="242"/>
      <c r="BB123" s="242"/>
      <c r="BC123" s="242"/>
      <c r="BD123" s="242"/>
      <c r="BE123" s="242"/>
      <c r="BF123" s="242"/>
      <c r="BG123" s="242"/>
      <c r="BH123" s="242"/>
      <c r="BI123" s="242"/>
      <c r="BJ123" s="242"/>
      <c r="BK123" s="242"/>
      <c r="BL123" s="242"/>
      <c r="BM123" s="242"/>
      <c r="BN123" s="242"/>
      <c r="BO123" s="1012" t="s">
        <v>465</v>
      </c>
      <c r="BP123" s="1040"/>
      <c r="BQ123" s="1098">
        <v>6935378</v>
      </c>
      <c r="BR123" s="1099"/>
      <c r="BS123" s="1099"/>
      <c r="BT123" s="1099"/>
      <c r="BU123" s="1099"/>
      <c r="BV123" s="1099">
        <v>7168498</v>
      </c>
      <c r="BW123" s="1099"/>
      <c r="BX123" s="1099"/>
      <c r="BY123" s="1099"/>
      <c r="BZ123" s="1099"/>
      <c r="CA123" s="1099">
        <v>7280892</v>
      </c>
      <c r="CB123" s="1099"/>
      <c r="CC123" s="1099"/>
      <c r="CD123" s="1099"/>
      <c r="CE123" s="1099"/>
      <c r="CF123" s="1036"/>
      <c r="CG123" s="1037"/>
      <c r="CH123" s="1037"/>
      <c r="CI123" s="1037"/>
      <c r="CJ123" s="1038"/>
      <c r="CK123" s="1044"/>
      <c r="CL123" s="1045"/>
      <c r="CM123" s="1045"/>
      <c r="CN123" s="1045"/>
      <c r="CO123" s="1046"/>
      <c r="CP123" s="1054" t="s">
        <v>403</v>
      </c>
      <c r="CQ123" s="1055"/>
      <c r="CR123" s="1055"/>
      <c r="CS123" s="1055"/>
      <c r="CT123" s="1055"/>
      <c r="CU123" s="1055"/>
      <c r="CV123" s="1055"/>
      <c r="CW123" s="1055"/>
      <c r="CX123" s="1055"/>
      <c r="CY123" s="1055"/>
      <c r="CZ123" s="1055"/>
      <c r="DA123" s="1055"/>
      <c r="DB123" s="1055"/>
      <c r="DC123" s="1055"/>
      <c r="DD123" s="1055"/>
      <c r="DE123" s="1055"/>
      <c r="DF123" s="1056"/>
      <c r="DG123" s="993" t="s">
        <v>131</v>
      </c>
      <c r="DH123" s="994"/>
      <c r="DI123" s="994"/>
      <c r="DJ123" s="994"/>
      <c r="DK123" s="995"/>
      <c r="DL123" s="996" t="s">
        <v>131</v>
      </c>
      <c r="DM123" s="994"/>
      <c r="DN123" s="994"/>
      <c r="DO123" s="994"/>
      <c r="DP123" s="995"/>
      <c r="DQ123" s="996" t="s">
        <v>131</v>
      </c>
      <c r="DR123" s="994"/>
      <c r="DS123" s="994"/>
      <c r="DT123" s="994"/>
      <c r="DU123" s="995"/>
      <c r="DV123" s="997" t="s">
        <v>131</v>
      </c>
      <c r="DW123" s="998"/>
      <c r="DX123" s="998"/>
      <c r="DY123" s="998"/>
      <c r="DZ123" s="999"/>
    </row>
    <row r="124" spans="1:130" s="221" customFormat="1" ht="26.25" customHeight="1" thickBot="1" x14ac:dyDescent="0.25">
      <c r="A124" s="1092"/>
      <c r="B124" s="984"/>
      <c r="C124" s="957" t="s">
        <v>452</v>
      </c>
      <c r="D124" s="958"/>
      <c r="E124" s="958"/>
      <c r="F124" s="958"/>
      <c r="G124" s="958"/>
      <c r="H124" s="958"/>
      <c r="I124" s="958"/>
      <c r="J124" s="958"/>
      <c r="K124" s="958"/>
      <c r="L124" s="958"/>
      <c r="M124" s="958"/>
      <c r="N124" s="958"/>
      <c r="O124" s="958"/>
      <c r="P124" s="958"/>
      <c r="Q124" s="958"/>
      <c r="R124" s="958"/>
      <c r="S124" s="958"/>
      <c r="T124" s="958"/>
      <c r="U124" s="958"/>
      <c r="V124" s="958"/>
      <c r="W124" s="958"/>
      <c r="X124" s="958"/>
      <c r="Y124" s="958"/>
      <c r="Z124" s="959"/>
      <c r="AA124" s="993" t="s">
        <v>131</v>
      </c>
      <c r="AB124" s="994"/>
      <c r="AC124" s="994"/>
      <c r="AD124" s="994"/>
      <c r="AE124" s="995"/>
      <c r="AF124" s="996" t="s">
        <v>131</v>
      </c>
      <c r="AG124" s="994"/>
      <c r="AH124" s="994"/>
      <c r="AI124" s="994"/>
      <c r="AJ124" s="995"/>
      <c r="AK124" s="996" t="s">
        <v>131</v>
      </c>
      <c r="AL124" s="994"/>
      <c r="AM124" s="994"/>
      <c r="AN124" s="994"/>
      <c r="AO124" s="995"/>
      <c r="AP124" s="997" t="s">
        <v>131</v>
      </c>
      <c r="AQ124" s="998"/>
      <c r="AR124" s="998"/>
      <c r="AS124" s="998"/>
      <c r="AT124" s="999"/>
      <c r="AU124" s="1094" t="s">
        <v>466</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v>40</v>
      </c>
      <c r="BR124" s="1062"/>
      <c r="BS124" s="1062"/>
      <c r="BT124" s="1062"/>
      <c r="BU124" s="1062"/>
      <c r="BV124" s="1062">
        <v>26.2</v>
      </c>
      <c r="BW124" s="1062"/>
      <c r="BX124" s="1062"/>
      <c r="BY124" s="1062"/>
      <c r="BZ124" s="1062"/>
      <c r="CA124" s="1062">
        <v>10.5</v>
      </c>
      <c r="CB124" s="1062"/>
      <c r="CC124" s="1062"/>
      <c r="CD124" s="1062"/>
      <c r="CE124" s="1062"/>
      <c r="CF124" s="1063"/>
      <c r="CG124" s="1064"/>
      <c r="CH124" s="1064"/>
      <c r="CI124" s="1064"/>
      <c r="CJ124" s="1065"/>
      <c r="CK124" s="1047"/>
      <c r="CL124" s="1047"/>
      <c r="CM124" s="1047"/>
      <c r="CN124" s="1047"/>
      <c r="CO124" s="1048"/>
      <c r="CP124" s="1054" t="s">
        <v>467</v>
      </c>
      <c r="CQ124" s="1055"/>
      <c r="CR124" s="1055"/>
      <c r="CS124" s="1055"/>
      <c r="CT124" s="1055"/>
      <c r="CU124" s="1055"/>
      <c r="CV124" s="1055"/>
      <c r="CW124" s="1055"/>
      <c r="CX124" s="1055"/>
      <c r="CY124" s="1055"/>
      <c r="CZ124" s="1055"/>
      <c r="DA124" s="1055"/>
      <c r="DB124" s="1055"/>
      <c r="DC124" s="1055"/>
      <c r="DD124" s="1055"/>
      <c r="DE124" s="1055"/>
      <c r="DF124" s="1056"/>
      <c r="DG124" s="1039" t="s">
        <v>131</v>
      </c>
      <c r="DH124" s="1021"/>
      <c r="DI124" s="1021"/>
      <c r="DJ124" s="1021"/>
      <c r="DK124" s="1022"/>
      <c r="DL124" s="1020" t="s">
        <v>131</v>
      </c>
      <c r="DM124" s="1021"/>
      <c r="DN124" s="1021"/>
      <c r="DO124" s="1021"/>
      <c r="DP124" s="1022"/>
      <c r="DQ124" s="1020" t="s">
        <v>131</v>
      </c>
      <c r="DR124" s="1021"/>
      <c r="DS124" s="1021"/>
      <c r="DT124" s="1021"/>
      <c r="DU124" s="1022"/>
      <c r="DV124" s="1023" t="s">
        <v>131</v>
      </c>
      <c r="DW124" s="1024"/>
      <c r="DX124" s="1024"/>
      <c r="DY124" s="1024"/>
      <c r="DZ124" s="1025"/>
    </row>
    <row r="125" spans="1:130" s="221" customFormat="1" ht="26.25" customHeight="1" x14ac:dyDescent="0.2">
      <c r="A125" s="1092"/>
      <c r="B125" s="984"/>
      <c r="C125" s="957" t="s">
        <v>455</v>
      </c>
      <c r="D125" s="958"/>
      <c r="E125" s="958"/>
      <c r="F125" s="958"/>
      <c r="G125" s="958"/>
      <c r="H125" s="958"/>
      <c r="I125" s="958"/>
      <c r="J125" s="958"/>
      <c r="K125" s="958"/>
      <c r="L125" s="958"/>
      <c r="M125" s="958"/>
      <c r="N125" s="958"/>
      <c r="O125" s="958"/>
      <c r="P125" s="958"/>
      <c r="Q125" s="958"/>
      <c r="R125" s="958"/>
      <c r="S125" s="958"/>
      <c r="T125" s="958"/>
      <c r="U125" s="958"/>
      <c r="V125" s="958"/>
      <c r="W125" s="958"/>
      <c r="X125" s="958"/>
      <c r="Y125" s="958"/>
      <c r="Z125" s="959"/>
      <c r="AA125" s="993" t="s">
        <v>131</v>
      </c>
      <c r="AB125" s="994"/>
      <c r="AC125" s="994"/>
      <c r="AD125" s="994"/>
      <c r="AE125" s="995"/>
      <c r="AF125" s="996" t="s">
        <v>131</v>
      </c>
      <c r="AG125" s="994"/>
      <c r="AH125" s="994"/>
      <c r="AI125" s="994"/>
      <c r="AJ125" s="995"/>
      <c r="AK125" s="996" t="s">
        <v>131</v>
      </c>
      <c r="AL125" s="994"/>
      <c r="AM125" s="994"/>
      <c r="AN125" s="994"/>
      <c r="AO125" s="995"/>
      <c r="AP125" s="997" t="s">
        <v>131</v>
      </c>
      <c r="AQ125" s="998"/>
      <c r="AR125" s="998"/>
      <c r="AS125" s="998"/>
      <c r="AT125" s="999"/>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7" t="s">
        <v>468</v>
      </c>
      <c r="CL125" s="1042"/>
      <c r="CM125" s="1042"/>
      <c r="CN125" s="1042"/>
      <c r="CO125" s="1043"/>
      <c r="CP125" s="964" t="s">
        <v>469</v>
      </c>
      <c r="CQ125" s="932"/>
      <c r="CR125" s="932"/>
      <c r="CS125" s="932"/>
      <c r="CT125" s="932"/>
      <c r="CU125" s="932"/>
      <c r="CV125" s="932"/>
      <c r="CW125" s="932"/>
      <c r="CX125" s="932"/>
      <c r="CY125" s="932"/>
      <c r="CZ125" s="932"/>
      <c r="DA125" s="932"/>
      <c r="DB125" s="932"/>
      <c r="DC125" s="932"/>
      <c r="DD125" s="932"/>
      <c r="DE125" s="932"/>
      <c r="DF125" s="933"/>
      <c r="DG125" s="965" t="s">
        <v>131</v>
      </c>
      <c r="DH125" s="966"/>
      <c r="DI125" s="966"/>
      <c r="DJ125" s="966"/>
      <c r="DK125" s="966"/>
      <c r="DL125" s="966" t="s">
        <v>131</v>
      </c>
      <c r="DM125" s="966"/>
      <c r="DN125" s="966"/>
      <c r="DO125" s="966"/>
      <c r="DP125" s="966"/>
      <c r="DQ125" s="966" t="s">
        <v>131</v>
      </c>
      <c r="DR125" s="966"/>
      <c r="DS125" s="966"/>
      <c r="DT125" s="966"/>
      <c r="DU125" s="966"/>
      <c r="DV125" s="967" t="s">
        <v>131</v>
      </c>
      <c r="DW125" s="967"/>
      <c r="DX125" s="967"/>
      <c r="DY125" s="967"/>
      <c r="DZ125" s="968"/>
    </row>
    <row r="126" spans="1:130" s="221" customFormat="1" ht="26.25" customHeight="1" thickBot="1" x14ac:dyDescent="0.25">
      <c r="A126" s="1092"/>
      <c r="B126" s="984"/>
      <c r="C126" s="957" t="s">
        <v>457</v>
      </c>
      <c r="D126" s="958"/>
      <c r="E126" s="958"/>
      <c r="F126" s="958"/>
      <c r="G126" s="958"/>
      <c r="H126" s="958"/>
      <c r="I126" s="958"/>
      <c r="J126" s="958"/>
      <c r="K126" s="958"/>
      <c r="L126" s="958"/>
      <c r="M126" s="958"/>
      <c r="N126" s="958"/>
      <c r="O126" s="958"/>
      <c r="P126" s="958"/>
      <c r="Q126" s="958"/>
      <c r="R126" s="958"/>
      <c r="S126" s="958"/>
      <c r="T126" s="958"/>
      <c r="U126" s="958"/>
      <c r="V126" s="958"/>
      <c r="W126" s="958"/>
      <c r="X126" s="958"/>
      <c r="Y126" s="958"/>
      <c r="Z126" s="959"/>
      <c r="AA126" s="993" t="s">
        <v>131</v>
      </c>
      <c r="AB126" s="994"/>
      <c r="AC126" s="994"/>
      <c r="AD126" s="994"/>
      <c r="AE126" s="995"/>
      <c r="AF126" s="996" t="s">
        <v>131</v>
      </c>
      <c r="AG126" s="994"/>
      <c r="AH126" s="994"/>
      <c r="AI126" s="994"/>
      <c r="AJ126" s="995"/>
      <c r="AK126" s="996" t="s">
        <v>131</v>
      </c>
      <c r="AL126" s="994"/>
      <c r="AM126" s="994"/>
      <c r="AN126" s="994"/>
      <c r="AO126" s="995"/>
      <c r="AP126" s="997" t="s">
        <v>131</v>
      </c>
      <c r="AQ126" s="998"/>
      <c r="AR126" s="998"/>
      <c r="AS126" s="998"/>
      <c r="AT126" s="99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8"/>
      <c r="CL126" s="1045"/>
      <c r="CM126" s="1045"/>
      <c r="CN126" s="1045"/>
      <c r="CO126" s="1046"/>
      <c r="CP126" s="957" t="s">
        <v>470</v>
      </c>
      <c r="CQ126" s="958"/>
      <c r="CR126" s="958"/>
      <c r="CS126" s="958"/>
      <c r="CT126" s="958"/>
      <c r="CU126" s="958"/>
      <c r="CV126" s="958"/>
      <c r="CW126" s="958"/>
      <c r="CX126" s="958"/>
      <c r="CY126" s="958"/>
      <c r="CZ126" s="958"/>
      <c r="DA126" s="958"/>
      <c r="DB126" s="958"/>
      <c r="DC126" s="958"/>
      <c r="DD126" s="958"/>
      <c r="DE126" s="958"/>
      <c r="DF126" s="959"/>
      <c r="DG126" s="960" t="s">
        <v>131</v>
      </c>
      <c r="DH126" s="961"/>
      <c r="DI126" s="961"/>
      <c r="DJ126" s="961"/>
      <c r="DK126" s="961"/>
      <c r="DL126" s="961" t="s">
        <v>131</v>
      </c>
      <c r="DM126" s="961"/>
      <c r="DN126" s="961"/>
      <c r="DO126" s="961"/>
      <c r="DP126" s="961"/>
      <c r="DQ126" s="961" t="s">
        <v>131</v>
      </c>
      <c r="DR126" s="961"/>
      <c r="DS126" s="961"/>
      <c r="DT126" s="961"/>
      <c r="DU126" s="961"/>
      <c r="DV126" s="962" t="s">
        <v>131</v>
      </c>
      <c r="DW126" s="962"/>
      <c r="DX126" s="962"/>
      <c r="DY126" s="962"/>
      <c r="DZ126" s="963"/>
    </row>
    <row r="127" spans="1:130" s="221" customFormat="1" ht="26.25" customHeight="1" x14ac:dyDescent="0.2">
      <c r="A127" s="1093"/>
      <c r="B127" s="986"/>
      <c r="C127" s="1008" t="s">
        <v>471</v>
      </c>
      <c r="D127" s="1000"/>
      <c r="E127" s="1000"/>
      <c r="F127" s="1000"/>
      <c r="G127" s="1000"/>
      <c r="H127" s="1000"/>
      <c r="I127" s="1000"/>
      <c r="J127" s="1000"/>
      <c r="K127" s="1000"/>
      <c r="L127" s="1000"/>
      <c r="M127" s="1000"/>
      <c r="N127" s="1000"/>
      <c r="O127" s="1000"/>
      <c r="P127" s="1000"/>
      <c r="Q127" s="1000"/>
      <c r="R127" s="1000"/>
      <c r="S127" s="1000"/>
      <c r="T127" s="1000"/>
      <c r="U127" s="1000"/>
      <c r="V127" s="1000"/>
      <c r="W127" s="1000"/>
      <c r="X127" s="1000"/>
      <c r="Y127" s="1000"/>
      <c r="Z127" s="1001"/>
      <c r="AA127" s="993" t="s">
        <v>131</v>
      </c>
      <c r="AB127" s="994"/>
      <c r="AC127" s="994"/>
      <c r="AD127" s="994"/>
      <c r="AE127" s="995"/>
      <c r="AF127" s="996" t="s">
        <v>131</v>
      </c>
      <c r="AG127" s="994"/>
      <c r="AH127" s="994"/>
      <c r="AI127" s="994"/>
      <c r="AJ127" s="995"/>
      <c r="AK127" s="996" t="s">
        <v>131</v>
      </c>
      <c r="AL127" s="994"/>
      <c r="AM127" s="994"/>
      <c r="AN127" s="994"/>
      <c r="AO127" s="995"/>
      <c r="AP127" s="997" t="s">
        <v>131</v>
      </c>
      <c r="AQ127" s="998"/>
      <c r="AR127" s="998"/>
      <c r="AS127" s="998"/>
      <c r="AT127" s="999"/>
      <c r="AU127" s="223"/>
      <c r="AV127" s="223"/>
      <c r="AW127" s="223"/>
      <c r="AX127" s="1066" t="s">
        <v>472</v>
      </c>
      <c r="AY127" s="1067"/>
      <c r="AZ127" s="1067"/>
      <c r="BA127" s="1067"/>
      <c r="BB127" s="1067"/>
      <c r="BC127" s="1067"/>
      <c r="BD127" s="1067"/>
      <c r="BE127" s="1068"/>
      <c r="BF127" s="1069" t="s">
        <v>473</v>
      </c>
      <c r="BG127" s="1067"/>
      <c r="BH127" s="1067"/>
      <c r="BI127" s="1067"/>
      <c r="BJ127" s="1067"/>
      <c r="BK127" s="1067"/>
      <c r="BL127" s="1068"/>
      <c r="BM127" s="1069" t="s">
        <v>474</v>
      </c>
      <c r="BN127" s="1067"/>
      <c r="BO127" s="1067"/>
      <c r="BP127" s="1067"/>
      <c r="BQ127" s="1067"/>
      <c r="BR127" s="1067"/>
      <c r="BS127" s="1068"/>
      <c r="BT127" s="1069" t="s">
        <v>475</v>
      </c>
      <c r="BU127" s="1067"/>
      <c r="BV127" s="1067"/>
      <c r="BW127" s="1067"/>
      <c r="BX127" s="1067"/>
      <c r="BY127" s="1067"/>
      <c r="BZ127" s="1090"/>
      <c r="CA127" s="223"/>
      <c r="CB127" s="223"/>
      <c r="CC127" s="223"/>
      <c r="CD127" s="246"/>
      <c r="CE127" s="246"/>
      <c r="CF127" s="246"/>
      <c r="CG127" s="223"/>
      <c r="CH127" s="223"/>
      <c r="CI127" s="223"/>
      <c r="CJ127" s="245"/>
      <c r="CK127" s="1058"/>
      <c r="CL127" s="1045"/>
      <c r="CM127" s="1045"/>
      <c r="CN127" s="1045"/>
      <c r="CO127" s="1046"/>
      <c r="CP127" s="957" t="s">
        <v>476</v>
      </c>
      <c r="CQ127" s="958"/>
      <c r="CR127" s="958"/>
      <c r="CS127" s="958"/>
      <c r="CT127" s="958"/>
      <c r="CU127" s="958"/>
      <c r="CV127" s="958"/>
      <c r="CW127" s="958"/>
      <c r="CX127" s="958"/>
      <c r="CY127" s="958"/>
      <c r="CZ127" s="958"/>
      <c r="DA127" s="958"/>
      <c r="DB127" s="958"/>
      <c r="DC127" s="958"/>
      <c r="DD127" s="958"/>
      <c r="DE127" s="958"/>
      <c r="DF127" s="959"/>
      <c r="DG127" s="960" t="s">
        <v>131</v>
      </c>
      <c r="DH127" s="961"/>
      <c r="DI127" s="961"/>
      <c r="DJ127" s="961"/>
      <c r="DK127" s="961"/>
      <c r="DL127" s="961" t="s">
        <v>131</v>
      </c>
      <c r="DM127" s="961"/>
      <c r="DN127" s="961"/>
      <c r="DO127" s="961"/>
      <c r="DP127" s="961"/>
      <c r="DQ127" s="961" t="s">
        <v>131</v>
      </c>
      <c r="DR127" s="961"/>
      <c r="DS127" s="961"/>
      <c r="DT127" s="961"/>
      <c r="DU127" s="961"/>
      <c r="DV127" s="962" t="s">
        <v>131</v>
      </c>
      <c r="DW127" s="962"/>
      <c r="DX127" s="962"/>
      <c r="DY127" s="962"/>
      <c r="DZ127" s="963"/>
    </row>
    <row r="128" spans="1:130" s="221" customFormat="1" ht="26.25" customHeight="1" thickBot="1" x14ac:dyDescent="0.25">
      <c r="A128" s="1076" t="s">
        <v>477</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478</v>
      </c>
      <c r="X128" s="1078"/>
      <c r="Y128" s="1078"/>
      <c r="Z128" s="1079"/>
      <c r="AA128" s="1080">
        <v>2479</v>
      </c>
      <c r="AB128" s="1081"/>
      <c r="AC128" s="1081"/>
      <c r="AD128" s="1081"/>
      <c r="AE128" s="1082"/>
      <c r="AF128" s="1083">
        <v>1213</v>
      </c>
      <c r="AG128" s="1081"/>
      <c r="AH128" s="1081"/>
      <c r="AI128" s="1081"/>
      <c r="AJ128" s="1082"/>
      <c r="AK128" s="1083">
        <v>1213</v>
      </c>
      <c r="AL128" s="1081"/>
      <c r="AM128" s="1081"/>
      <c r="AN128" s="1081"/>
      <c r="AO128" s="1082"/>
      <c r="AP128" s="1084"/>
      <c r="AQ128" s="1085"/>
      <c r="AR128" s="1085"/>
      <c r="AS128" s="1085"/>
      <c r="AT128" s="1086"/>
      <c r="AU128" s="223"/>
      <c r="AV128" s="223"/>
      <c r="AW128" s="223"/>
      <c r="AX128" s="931" t="s">
        <v>479</v>
      </c>
      <c r="AY128" s="932"/>
      <c r="AZ128" s="932"/>
      <c r="BA128" s="932"/>
      <c r="BB128" s="932"/>
      <c r="BC128" s="932"/>
      <c r="BD128" s="932"/>
      <c r="BE128" s="933"/>
      <c r="BF128" s="1087" t="s">
        <v>131</v>
      </c>
      <c r="BG128" s="1088"/>
      <c r="BH128" s="1088"/>
      <c r="BI128" s="1088"/>
      <c r="BJ128" s="1088"/>
      <c r="BK128" s="1088"/>
      <c r="BL128" s="1089"/>
      <c r="BM128" s="1087">
        <v>15</v>
      </c>
      <c r="BN128" s="1088"/>
      <c r="BO128" s="1088"/>
      <c r="BP128" s="1088"/>
      <c r="BQ128" s="1088"/>
      <c r="BR128" s="1088"/>
      <c r="BS128" s="1089"/>
      <c r="BT128" s="1087">
        <v>20</v>
      </c>
      <c r="BU128" s="1088"/>
      <c r="BV128" s="1088"/>
      <c r="BW128" s="1088"/>
      <c r="BX128" s="1088"/>
      <c r="BY128" s="1088"/>
      <c r="BZ128" s="1111"/>
      <c r="CA128" s="246"/>
      <c r="CB128" s="246"/>
      <c r="CC128" s="246"/>
      <c r="CD128" s="246"/>
      <c r="CE128" s="246"/>
      <c r="CF128" s="246"/>
      <c r="CG128" s="223"/>
      <c r="CH128" s="223"/>
      <c r="CI128" s="223"/>
      <c r="CJ128" s="245"/>
      <c r="CK128" s="1059"/>
      <c r="CL128" s="1060"/>
      <c r="CM128" s="1060"/>
      <c r="CN128" s="1060"/>
      <c r="CO128" s="1061"/>
      <c r="CP128" s="1070" t="s">
        <v>480</v>
      </c>
      <c r="CQ128" s="758"/>
      <c r="CR128" s="758"/>
      <c r="CS128" s="758"/>
      <c r="CT128" s="758"/>
      <c r="CU128" s="758"/>
      <c r="CV128" s="758"/>
      <c r="CW128" s="758"/>
      <c r="CX128" s="758"/>
      <c r="CY128" s="758"/>
      <c r="CZ128" s="758"/>
      <c r="DA128" s="758"/>
      <c r="DB128" s="758"/>
      <c r="DC128" s="758"/>
      <c r="DD128" s="758"/>
      <c r="DE128" s="758"/>
      <c r="DF128" s="1071"/>
      <c r="DG128" s="1072">
        <v>33871</v>
      </c>
      <c r="DH128" s="1073"/>
      <c r="DI128" s="1073"/>
      <c r="DJ128" s="1073"/>
      <c r="DK128" s="1073"/>
      <c r="DL128" s="1073">
        <v>27390</v>
      </c>
      <c r="DM128" s="1073"/>
      <c r="DN128" s="1073"/>
      <c r="DO128" s="1073"/>
      <c r="DP128" s="1073"/>
      <c r="DQ128" s="1073">
        <v>24120</v>
      </c>
      <c r="DR128" s="1073"/>
      <c r="DS128" s="1073"/>
      <c r="DT128" s="1073"/>
      <c r="DU128" s="1073"/>
      <c r="DV128" s="1074">
        <v>0.8</v>
      </c>
      <c r="DW128" s="1074"/>
      <c r="DX128" s="1074"/>
      <c r="DY128" s="1074"/>
      <c r="DZ128" s="1075"/>
    </row>
    <row r="129" spans="1:131" s="221" customFormat="1" ht="26.25" customHeight="1" x14ac:dyDescent="0.2">
      <c r="A129" s="969" t="s">
        <v>108</v>
      </c>
      <c r="B129" s="970"/>
      <c r="C129" s="970"/>
      <c r="D129" s="970"/>
      <c r="E129" s="970"/>
      <c r="F129" s="970"/>
      <c r="G129" s="970"/>
      <c r="H129" s="970"/>
      <c r="I129" s="970"/>
      <c r="J129" s="970"/>
      <c r="K129" s="970"/>
      <c r="L129" s="970"/>
      <c r="M129" s="970"/>
      <c r="N129" s="970"/>
      <c r="O129" s="970"/>
      <c r="P129" s="970"/>
      <c r="Q129" s="970"/>
      <c r="R129" s="970"/>
      <c r="S129" s="970"/>
      <c r="T129" s="970"/>
      <c r="U129" s="970"/>
      <c r="V129" s="970"/>
      <c r="W129" s="1105" t="s">
        <v>481</v>
      </c>
      <c r="X129" s="1106"/>
      <c r="Y129" s="1106"/>
      <c r="Z129" s="1107"/>
      <c r="AA129" s="993">
        <v>3341838</v>
      </c>
      <c r="AB129" s="994"/>
      <c r="AC129" s="994"/>
      <c r="AD129" s="994"/>
      <c r="AE129" s="995"/>
      <c r="AF129" s="996">
        <v>3480591</v>
      </c>
      <c r="AG129" s="994"/>
      <c r="AH129" s="994"/>
      <c r="AI129" s="994"/>
      <c r="AJ129" s="995"/>
      <c r="AK129" s="996">
        <v>3739944</v>
      </c>
      <c r="AL129" s="994"/>
      <c r="AM129" s="994"/>
      <c r="AN129" s="994"/>
      <c r="AO129" s="995"/>
      <c r="AP129" s="1108"/>
      <c r="AQ129" s="1109"/>
      <c r="AR129" s="1109"/>
      <c r="AS129" s="1109"/>
      <c r="AT129" s="1110"/>
      <c r="AU129" s="224"/>
      <c r="AV129" s="224"/>
      <c r="AW129" s="224"/>
      <c r="AX129" s="1100" t="s">
        <v>482</v>
      </c>
      <c r="AY129" s="958"/>
      <c r="AZ129" s="958"/>
      <c r="BA129" s="958"/>
      <c r="BB129" s="958"/>
      <c r="BC129" s="958"/>
      <c r="BD129" s="958"/>
      <c r="BE129" s="959"/>
      <c r="BF129" s="1101" t="s">
        <v>131</v>
      </c>
      <c r="BG129" s="1102"/>
      <c r="BH129" s="1102"/>
      <c r="BI129" s="1102"/>
      <c r="BJ129" s="1102"/>
      <c r="BK129" s="1102"/>
      <c r="BL129" s="1103"/>
      <c r="BM129" s="1101">
        <v>20</v>
      </c>
      <c r="BN129" s="1102"/>
      <c r="BO129" s="1102"/>
      <c r="BP129" s="1102"/>
      <c r="BQ129" s="1102"/>
      <c r="BR129" s="1102"/>
      <c r="BS129" s="1103"/>
      <c r="BT129" s="1101">
        <v>30</v>
      </c>
      <c r="BU129" s="1102"/>
      <c r="BV129" s="1102"/>
      <c r="BW129" s="1102"/>
      <c r="BX129" s="1102"/>
      <c r="BY129" s="1102"/>
      <c r="BZ129" s="1104"/>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969" t="s">
        <v>483</v>
      </c>
      <c r="B130" s="970"/>
      <c r="C130" s="970"/>
      <c r="D130" s="970"/>
      <c r="E130" s="970"/>
      <c r="F130" s="970"/>
      <c r="G130" s="970"/>
      <c r="H130" s="970"/>
      <c r="I130" s="970"/>
      <c r="J130" s="970"/>
      <c r="K130" s="970"/>
      <c r="L130" s="970"/>
      <c r="M130" s="970"/>
      <c r="N130" s="970"/>
      <c r="O130" s="970"/>
      <c r="P130" s="970"/>
      <c r="Q130" s="970"/>
      <c r="R130" s="970"/>
      <c r="S130" s="970"/>
      <c r="T130" s="970"/>
      <c r="U130" s="970"/>
      <c r="V130" s="970"/>
      <c r="W130" s="1105" t="s">
        <v>484</v>
      </c>
      <c r="X130" s="1106"/>
      <c r="Y130" s="1106"/>
      <c r="Z130" s="1107"/>
      <c r="AA130" s="993">
        <v>581521</v>
      </c>
      <c r="AB130" s="994"/>
      <c r="AC130" s="994"/>
      <c r="AD130" s="994"/>
      <c r="AE130" s="995"/>
      <c r="AF130" s="996">
        <v>560640</v>
      </c>
      <c r="AG130" s="994"/>
      <c r="AH130" s="994"/>
      <c r="AI130" s="994"/>
      <c r="AJ130" s="995"/>
      <c r="AK130" s="996">
        <v>585871</v>
      </c>
      <c r="AL130" s="994"/>
      <c r="AM130" s="994"/>
      <c r="AN130" s="994"/>
      <c r="AO130" s="995"/>
      <c r="AP130" s="1108"/>
      <c r="AQ130" s="1109"/>
      <c r="AR130" s="1109"/>
      <c r="AS130" s="1109"/>
      <c r="AT130" s="1110"/>
      <c r="AU130" s="224"/>
      <c r="AV130" s="224"/>
      <c r="AW130" s="224"/>
      <c r="AX130" s="1100" t="s">
        <v>485</v>
      </c>
      <c r="AY130" s="958"/>
      <c r="AZ130" s="958"/>
      <c r="BA130" s="958"/>
      <c r="BB130" s="958"/>
      <c r="BC130" s="958"/>
      <c r="BD130" s="958"/>
      <c r="BE130" s="959"/>
      <c r="BF130" s="1136">
        <v>8.6</v>
      </c>
      <c r="BG130" s="1137"/>
      <c r="BH130" s="1137"/>
      <c r="BI130" s="1137"/>
      <c r="BJ130" s="1137"/>
      <c r="BK130" s="1137"/>
      <c r="BL130" s="1138"/>
      <c r="BM130" s="1136">
        <v>25</v>
      </c>
      <c r="BN130" s="1137"/>
      <c r="BO130" s="1137"/>
      <c r="BP130" s="1137"/>
      <c r="BQ130" s="1137"/>
      <c r="BR130" s="1137"/>
      <c r="BS130" s="1138"/>
      <c r="BT130" s="1136">
        <v>35</v>
      </c>
      <c r="BU130" s="1137"/>
      <c r="BV130" s="1137"/>
      <c r="BW130" s="1137"/>
      <c r="BX130" s="1137"/>
      <c r="BY130" s="1137"/>
      <c r="BZ130" s="113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1140"/>
      <c r="B131" s="1141"/>
      <c r="C131" s="1141"/>
      <c r="D131" s="1141"/>
      <c r="E131" s="1141"/>
      <c r="F131" s="1141"/>
      <c r="G131" s="1141"/>
      <c r="H131" s="1141"/>
      <c r="I131" s="1141"/>
      <c r="J131" s="1141"/>
      <c r="K131" s="1141"/>
      <c r="L131" s="1141"/>
      <c r="M131" s="1141"/>
      <c r="N131" s="1141"/>
      <c r="O131" s="1141"/>
      <c r="P131" s="1141"/>
      <c r="Q131" s="1141"/>
      <c r="R131" s="1141"/>
      <c r="S131" s="1141"/>
      <c r="T131" s="1141"/>
      <c r="U131" s="1141"/>
      <c r="V131" s="1141"/>
      <c r="W131" s="1142" t="s">
        <v>486</v>
      </c>
      <c r="X131" s="1143"/>
      <c r="Y131" s="1143"/>
      <c r="Z131" s="1144"/>
      <c r="AA131" s="1039">
        <v>2760317</v>
      </c>
      <c r="AB131" s="1021"/>
      <c r="AC131" s="1021"/>
      <c r="AD131" s="1021"/>
      <c r="AE131" s="1022"/>
      <c r="AF131" s="1020">
        <v>2919951</v>
      </c>
      <c r="AG131" s="1021"/>
      <c r="AH131" s="1021"/>
      <c r="AI131" s="1021"/>
      <c r="AJ131" s="1022"/>
      <c r="AK131" s="1020">
        <v>3154073</v>
      </c>
      <c r="AL131" s="1021"/>
      <c r="AM131" s="1021"/>
      <c r="AN131" s="1021"/>
      <c r="AO131" s="1022"/>
      <c r="AP131" s="1145"/>
      <c r="AQ131" s="1146"/>
      <c r="AR131" s="1146"/>
      <c r="AS131" s="1146"/>
      <c r="AT131" s="1147"/>
      <c r="AU131" s="224"/>
      <c r="AV131" s="224"/>
      <c r="AW131" s="224"/>
      <c r="AX131" s="1118" t="s">
        <v>487</v>
      </c>
      <c r="AY131" s="758"/>
      <c r="AZ131" s="758"/>
      <c r="BA131" s="758"/>
      <c r="BB131" s="758"/>
      <c r="BC131" s="758"/>
      <c r="BD131" s="758"/>
      <c r="BE131" s="1071"/>
      <c r="BF131" s="1119">
        <v>10.5</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1125" t="s">
        <v>488</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489</v>
      </c>
      <c r="W132" s="1129"/>
      <c r="X132" s="1129"/>
      <c r="Y132" s="1129"/>
      <c r="Z132" s="1130"/>
      <c r="AA132" s="1131">
        <v>8.8650325310000007</v>
      </c>
      <c r="AB132" s="1132"/>
      <c r="AC132" s="1132"/>
      <c r="AD132" s="1132"/>
      <c r="AE132" s="1133"/>
      <c r="AF132" s="1134">
        <v>8.3220232119999995</v>
      </c>
      <c r="AG132" s="1132"/>
      <c r="AH132" s="1132"/>
      <c r="AI132" s="1132"/>
      <c r="AJ132" s="1133"/>
      <c r="AK132" s="1134">
        <v>8.6272258120000007</v>
      </c>
      <c r="AL132" s="1132"/>
      <c r="AM132" s="1132"/>
      <c r="AN132" s="1132"/>
      <c r="AO132" s="1133"/>
      <c r="AP132" s="1036"/>
      <c r="AQ132" s="1037"/>
      <c r="AR132" s="1037"/>
      <c r="AS132" s="1037"/>
      <c r="AT132" s="1135"/>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490</v>
      </c>
      <c r="W133" s="1112"/>
      <c r="X133" s="1112"/>
      <c r="Y133" s="1112"/>
      <c r="Z133" s="1113"/>
      <c r="AA133" s="1114">
        <v>9.3000000000000007</v>
      </c>
      <c r="AB133" s="1115"/>
      <c r="AC133" s="1115"/>
      <c r="AD133" s="1115"/>
      <c r="AE133" s="1116"/>
      <c r="AF133" s="1114">
        <v>8.6</v>
      </c>
      <c r="AG133" s="1115"/>
      <c r="AH133" s="1115"/>
      <c r="AI133" s="1115"/>
      <c r="AJ133" s="1116"/>
      <c r="AK133" s="1114">
        <v>8.6</v>
      </c>
      <c r="AL133" s="1115"/>
      <c r="AM133" s="1115"/>
      <c r="AN133" s="1115"/>
      <c r="AO133" s="1116"/>
      <c r="AP133" s="1063"/>
      <c r="AQ133" s="1064"/>
      <c r="AR133" s="1064"/>
      <c r="AS133" s="1064"/>
      <c r="AT133" s="1117"/>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K2zhVh8IgtQgXYVBS60PitVJvO/1b9r7BBiUGoiKNpfByVbybCULTdoef1he5YMY+vLXHoNPRWC7AlV7bUy3hQ==" saltValue="B4l9UUbs4Jy237LD6QVMx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51" customWidth="1"/>
    <col min="121" max="121" width="0" style="250" hidden="1" customWidth="1"/>
    <col min="122" max="16384" width="9" style="250" hidden="1"/>
  </cols>
  <sheetData>
    <row r="1" spans="1:120" ht="13"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0"/>
    </row>
    <row r="17" spans="119:120" ht="13" x14ac:dyDescent="0.2">
      <c r="DP17" s="250"/>
    </row>
    <row r="18" spans="119:120" ht="13" x14ac:dyDescent="0.2"/>
    <row r="19" spans="119:120" ht="13" x14ac:dyDescent="0.2"/>
    <row r="20" spans="119:120" ht="13" x14ac:dyDescent="0.2">
      <c r="DO20" s="250"/>
      <c r="DP20" s="250"/>
    </row>
    <row r="21" spans="119:120" ht="13" x14ac:dyDescent="0.2">
      <c r="DP21" s="250"/>
    </row>
    <row r="22" spans="119:120" ht="13" x14ac:dyDescent="0.2"/>
    <row r="23" spans="119:120" ht="13" x14ac:dyDescent="0.2">
      <c r="DO23" s="250"/>
      <c r="DP23" s="250"/>
    </row>
    <row r="24" spans="119:120" ht="13" x14ac:dyDescent="0.2">
      <c r="DP24" s="250"/>
    </row>
    <row r="25" spans="119:120" ht="13" x14ac:dyDescent="0.2">
      <c r="DP25" s="250"/>
    </row>
    <row r="26" spans="119:120" ht="13" x14ac:dyDescent="0.2">
      <c r="DO26" s="250"/>
      <c r="DP26" s="250"/>
    </row>
    <row r="27" spans="119:120" ht="13" x14ac:dyDescent="0.2"/>
    <row r="28" spans="119:120" ht="13" x14ac:dyDescent="0.2">
      <c r="DO28" s="250"/>
      <c r="DP28" s="250"/>
    </row>
    <row r="29" spans="119:120" ht="13" x14ac:dyDescent="0.2">
      <c r="DP29" s="250"/>
    </row>
    <row r="30" spans="119:120" ht="13" x14ac:dyDescent="0.2"/>
    <row r="31" spans="119:120" ht="13" x14ac:dyDescent="0.2">
      <c r="DO31" s="250"/>
      <c r="DP31" s="250"/>
    </row>
    <row r="32" spans="119:120" ht="13" x14ac:dyDescent="0.2"/>
    <row r="33" spans="98:120" ht="13" x14ac:dyDescent="0.2">
      <c r="DO33" s="250"/>
      <c r="DP33" s="250"/>
    </row>
    <row r="34" spans="98:120" ht="13" x14ac:dyDescent="0.2">
      <c r="DM34" s="250"/>
    </row>
    <row r="35" spans="98:120" ht="13" x14ac:dyDescent="0.2">
      <c r="CT35" s="250"/>
      <c r="CU35" s="250"/>
      <c r="CV35" s="250"/>
      <c r="CY35" s="250"/>
      <c r="CZ35" s="250"/>
      <c r="DA35" s="250"/>
      <c r="DD35" s="250"/>
      <c r="DE35" s="250"/>
      <c r="DF35" s="250"/>
      <c r="DI35" s="250"/>
      <c r="DJ35" s="250"/>
      <c r="DK35" s="250"/>
      <c r="DM35" s="250"/>
      <c r="DN35" s="250"/>
      <c r="DO35" s="250"/>
      <c r="DP35" s="250"/>
    </row>
    <row r="36" spans="98:120" ht="13" x14ac:dyDescent="0.2"/>
    <row r="37" spans="98:120" ht="13" x14ac:dyDescent="0.2">
      <c r="CW37" s="250"/>
      <c r="DB37" s="250"/>
      <c r="DG37" s="250"/>
      <c r="DL37" s="250"/>
      <c r="DP37" s="250"/>
    </row>
    <row r="38" spans="98:120" ht="13"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0"/>
      <c r="DO49" s="250"/>
      <c r="DP49" s="25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0"/>
      <c r="CS63" s="250"/>
      <c r="CX63" s="250"/>
      <c r="DC63" s="250"/>
      <c r="DH63" s="250"/>
    </row>
    <row r="64" spans="22:120" ht="13" x14ac:dyDescent="0.2">
      <c r="V64" s="250"/>
    </row>
    <row r="65" spans="15:120" ht="13"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 x14ac:dyDescent="0.2">
      <c r="Q66" s="250"/>
      <c r="S66" s="250"/>
      <c r="U66" s="250"/>
      <c r="DM66" s="250"/>
    </row>
    <row r="67" spans="15:120" ht="13"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 x14ac:dyDescent="0.2"/>
    <row r="69" spans="15:120" ht="13" x14ac:dyDescent="0.2"/>
    <row r="70" spans="15:120" ht="13" x14ac:dyDescent="0.2"/>
    <row r="71" spans="15:120" ht="13" x14ac:dyDescent="0.2"/>
    <row r="72" spans="15:120" ht="13" x14ac:dyDescent="0.2">
      <c r="DP72" s="250"/>
    </row>
    <row r="73" spans="15:120" ht="13" x14ac:dyDescent="0.2">
      <c r="DP73" s="25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0"/>
      <c r="CX96" s="250"/>
      <c r="DC96" s="250"/>
      <c r="DH96" s="250"/>
    </row>
    <row r="97" spans="24:120" ht="13" x14ac:dyDescent="0.2">
      <c r="CS97" s="250"/>
      <c r="CX97" s="250"/>
      <c r="DC97" s="250"/>
      <c r="DH97" s="250"/>
      <c r="DP97" s="251" t="s">
        <v>491</v>
      </c>
    </row>
    <row r="98" spans="24:120" ht="13" hidden="1" x14ac:dyDescent="0.2">
      <c r="CS98" s="250"/>
      <c r="CX98" s="250"/>
      <c r="DC98" s="250"/>
      <c r="DH98" s="250"/>
    </row>
    <row r="99" spans="24:120" ht="13"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 hidden="1" x14ac:dyDescent="0.2">
      <c r="CT103" s="250"/>
      <c r="CV103" s="250"/>
      <c r="CW103" s="250"/>
      <c r="CY103" s="250"/>
      <c r="DA103" s="250"/>
      <c r="DB103" s="250"/>
      <c r="DD103" s="250"/>
      <c r="DF103" s="250"/>
      <c r="DG103" s="250"/>
      <c r="DI103" s="250"/>
      <c r="DK103" s="250"/>
      <c r="DL103" s="250"/>
      <c r="DM103" s="250"/>
      <c r="DN103" s="250"/>
      <c r="DO103" s="250"/>
      <c r="DP103" s="250"/>
    </row>
    <row r="104" spans="24:120" ht="13" hidden="1" x14ac:dyDescent="0.2">
      <c r="CV104" s="250"/>
      <c r="CW104" s="250"/>
      <c r="DA104" s="250"/>
      <c r="DB104" s="250"/>
      <c r="DF104" s="250"/>
      <c r="DG104" s="250"/>
      <c r="DK104" s="250"/>
      <c r="DL104" s="250"/>
      <c r="DN104" s="250"/>
      <c r="DO104" s="250"/>
      <c r="DP104" s="250"/>
    </row>
    <row r="105" spans="24:120" ht="12.75" hidden="1" customHeight="1" x14ac:dyDescent="0.2"/>
  </sheetData>
  <sheetProtection algorithmName="SHA-512" hashValue="e+yUUGdXmtx7zAWnG/uBEHhk9HDs7Fh96xrdhQvv3v4WY3/A4VAI7sfCPUC2u2rRq5pxMF/BHk6PLYyc56V7mw==" saltValue="r2wiPE0+fREONpjb2AUtl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1" customWidth="1"/>
    <col min="117" max="16384" width="9" style="250" hidden="1"/>
  </cols>
  <sheetData>
    <row r="1" spans="2:116" ht="13"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 x14ac:dyDescent="0.2"/>
    <row r="3" spans="2:116" ht="13" x14ac:dyDescent="0.2"/>
    <row r="4" spans="2:116" ht="13"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 x14ac:dyDescent="0.2"/>
    <row r="20" spans="9:116" ht="13" x14ac:dyDescent="0.2"/>
    <row r="21" spans="9:116" ht="13" x14ac:dyDescent="0.2">
      <c r="DL21" s="250"/>
    </row>
    <row r="22" spans="9:116" ht="13" x14ac:dyDescent="0.2">
      <c r="DI22" s="250"/>
      <c r="DJ22" s="250"/>
      <c r="DK22" s="250"/>
      <c r="DL22" s="250"/>
    </row>
    <row r="23" spans="9:116" ht="13" x14ac:dyDescent="0.2">
      <c r="CY23" s="250"/>
      <c r="CZ23" s="250"/>
      <c r="DA23" s="250"/>
      <c r="DB23" s="250"/>
      <c r="DC23" s="250"/>
      <c r="DD23" s="250"/>
      <c r="DE23" s="250"/>
      <c r="DF23" s="250"/>
      <c r="DG23" s="250"/>
      <c r="DH23" s="250"/>
      <c r="DI23" s="250"/>
      <c r="DJ23" s="250"/>
      <c r="DK23" s="250"/>
      <c r="DL23" s="25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0"/>
      <c r="DA35" s="250"/>
      <c r="DB35" s="250"/>
      <c r="DC35" s="250"/>
      <c r="DD35" s="250"/>
      <c r="DE35" s="250"/>
      <c r="DF35" s="250"/>
      <c r="DG35" s="250"/>
      <c r="DH35" s="250"/>
      <c r="DI35" s="250"/>
      <c r="DJ35" s="250"/>
      <c r="DK35" s="250"/>
      <c r="DL35" s="250"/>
    </row>
    <row r="36" spans="15:116" ht="13" x14ac:dyDescent="0.2"/>
    <row r="37" spans="15:116" ht="13" x14ac:dyDescent="0.2">
      <c r="DL37" s="250"/>
    </row>
    <row r="38" spans="15:116" ht="13" x14ac:dyDescent="0.2">
      <c r="DI38" s="250"/>
      <c r="DJ38" s="250"/>
      <c r="DK38" s="250"/>
      <c r="DL38" s="250"/>
    </row>
    <row r="39" spans="15:116" ht="13" x14ac:dyDescent="0.2"/>
    <row r="40" spans="15:116" ht="13" x14ac:dyDescent="0.2"/>
    <row r="41" spans="15:116" ht="13" x14ac:dyDescent="0.2"/>
    <row r="42" spans="15:116" ht="13" x14ac:dyDescent="0.2"/>
    <row r="43" spans="15:116" ht="13"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 x14ac:dyDescent="0.2">
      <c r="DL44" s="250"/>
    </row>
    <row r="45" spans="15:116" ht="13" x14ac:dyDescent="0.2"/>
    <row r="46" spans="15:116" ht="13" x14ac:dyDescent="0.2">
      <c r="DA46" s="250"/>
      <c r="DB46" s="250"/>
      <c r="DC46" s="250"/>
      <c r="DD46" s="250"/>
      <c r="DE46" s="250"/>
      <c r="DF46" s="250"/>
      <c r="DG46" s="250"/>
      <c r="DH46" s="250"/>
      <c r="DI46" s="250"/>
      <c r="DJ46" s="250"/>
      <c r="DK46" s="250"/>
      <c r="DL46" s="250"/>
    </row>
    <row r="47" spans="15:116" ht="13" x14ac:dyDescent="0.2"/>
    <row r="48" spans="15:116" ht="13" x14ac:dyDescent="0.2"/>
    <row r="49" spans="104:116" ht="13" x14ac:dyDescent="0.2"/>
    <row r="50" spans="104:116" ht="13" x14ac:dyDescent="0.2">
      <c r="CZ50" s="250"/>
      <c r="DA50" s="250"/>
      <c r="DB50" s="250"/>
      <c r="DC50" s="250"/>
      <c r="DD50" s="250"/>
      <c r="DE50" s="250"/>
      <c r="DF50" s="250"/>
      <c r="DG50" s="250"/>
      <c r="DH50" s="250"/>
      <c r="DI50" s="250"/>
      <c r="DJ50" s="250"/>
      <c r="DK50" s="250"/>
      <c r="DL50" s="250"/>
    </row>
    <row r="51" spans="104:116" ht="13" x14ac:dyDescent="0.2"/>
    <row r="52" spans="104:116" ht="13" x14ac:dyDescent="0.2"/>
    <row r="53" spans="104:116" ht="13" x14ac:dyDescent="0.2">
      <c r="DL53" s="25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0"/>
      <c r="DD67" s="250"/>
      <c r="DE67" s="250"/>
      <c r="DF67" s="250"/>
      <c r="DG67" s="250"/>
      <c r="DH67" s="250"/>
      <c r="DI67" s="250"/>
      <c r="DJ67" s="250"/>
      <c r="DK67" s="250"/>
      <c r="DL67" s="25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yc3WgUfedwX4JSOZWOcLOJQXNr6UBL2a10xViOFsEMQmmUZem6EDoE7X0DuxBO5siNeZmJITefTRPQI36bZJVA==" saltValue="t/yadAXmwSV1Mb7suH/haQ=="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52" customWidth="1"/>
    <col min="37" max="44" width="17" style="252" customWidth="1"/>
    <col min="45" max="45" width="6.08984375" style="259" customWidth="1"/>
    <col min="46" max="46" width="3" style="257" customWidth="1"/>
    <col min="47" max="47" width="19.08984375" style="252" hidden="1" customWidth="1"/>
    <col min="48" max="52" width="12.6328125" style="252" hidden="1" customWidth="1"/>
    <col min="53" max="16384" width="8.6328125" style="252" hidden="1"/>
  </cols>
  <sheetData>
    <row r="1" spans="1:46" ht="13" x14ac:dyDescent="0.2">
      <c r="AS1" s="253"/>
      <c r="AT1" s="253"/>
    </row>
    <row r="2" spans="1:46" ht="13" x14ac:dyDescent="0.2">
      <c r="AS2" s="253"/>
      <c r="AT2" s="253"/>
    </row>
    <row r="3" spans="1:46" ht="13" x14ac:dyDescent="0.2">
      <c r="AS3" s="253"/>
      <c r="AT3" s="253"/>
    </row>
    <row r="4" spans="1:46" ht="13" x14ac:dyDescent="0.2">
      <c r="AS4" s="253"/>
      <c r="AT4" s="253"/>
    </row>
    <row r="5" spans="1:46" ht="16.5" x14ac:dyDescent="0.2">
      <c r="A5" s="254" t="s">
        <v>492</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ht="13" x14ac:dyDescent="0.2">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493</v>
      </c>
      <c r="AL6" s="258"/>
      <c r="AM6" s="258"/>
      <c r="AN6" s="258"/>
      <c r="AO6" s="253"/>
      <c r="AP6" s="253"/>
      <c r="AQ6" s="253"/>
      <c r="AR6" s="253"/>
    </row>
    <row r="7" spans="1:46" ht="13.5" customHeight="1" x14ac:dyDescent="0.2">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9" t="s">
        <v>494</v>
      </c>
      <c r="AP7" s="263"/>
      <c r="AQ7" s="264" t="s">
        <v>495</v>
      </c>
      <c r="AR7" s="265"/>
    </row>
    <row r="8" spans="1:46" ht="13" x14ac:dyDescent="0.2">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0"/>
      <c r="AP8" s="269" t="s">
        <v>496</v>
      </c>
      <c r="AQ8" s="270" t="s">
        <v>497</v>
      </c>
      <c r="AR8" s="271" t="s">
        <v>498</v>
      </c>
    </row>
    <row r="9" spans="1:46" ht="13" x14ac:dyDescent="0.2">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51" t="s">
        <v>499</v>
      </c>
      <c r="AL9" s="1152"/>
      <c r="AM9" s="1152"/>
      <c r="AN9" s="1153"/>
      <c r="AO9" s="272">
        <v>906508</v>
      </c>
      <c r="AP9" s="272">
        <v>133664</v>
      </c>
      <c r="AQ9" s="273">
        <v>135698</v>
      </c>
      <c r="AR9" s="274">
        <v>-1.5</v>
      </c>
    </row>
    <row r="10" spans="1:46" ht="13.5" customHeight="1" x14ac:dyDescent="0.2">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51" t="s">
        <v>500</v>
      </c>
      <c r="AL10" s="1152"/>
      <c r="AM10" s="1152"/>
      <c r="AN10" s="1153"/>
      <c r="AO10" s="275">
        <v>232929</v>
      </c>
      <c r="AP10" s="275">
        <v>34345</v>
      </c>
      <c r="AQ10" s="276">
        <v>15070</v>
      </c>
      <c r="AR10" s="277">
        <v>127.9</v>
      </c>
    </row>
    <row r="11" spans="1:46" ht="13.5" customHeight="1" x14ac:dyDescent="0.2">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51" t="s">
        <v>501</v>
      </c>
      <c r="AL11" s="1152"/>
      <c r="AM11" s="1152"/>
      <c r="AN11" s="1153"/>
      <c r="AO11" s="275">
        <v>213094</v>
      </c>
      <c r="AP11" s="275">
        <v>31421</v>
      </c>
      <c r="AQ11" s="276">
        <v>1204</v>
      </c>
      <c r="AR11" s="277">
        <v>2509.6999999999998</v>
      </c>
    </row>
    <row r="12" spans="1:46" ht="13.5" customHeight="1" x14ac:dyDescent="0.2">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51" t="s">
        <v>502</v>
      </c>
      <c r="AL12" s="1152"/>
      <c r="AM12" s="1152"/>
      <c r="AN12" s="1153"/>
      <c r="AO12" s="275" t="s">
        <v>503</v>
      </c>
      <c r="AP12" s="275" t="s">
        <v>503</v>
      </c>
      <c r="AQ12" s="276" t="s">
        <v>503</v>
      </c>
      <c r="AR12" s="277" t="s">
        <v>503</v>
      </c>
    </row>
    <row r="13" spans="1:46" ht="13.5" customHeight="1" x14ac:dyDescent="0.2">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51" t="s">
        <v>504</v>
      </c>
      <c r="AL13" s="1152"/>
      <c r="AM13" s="1152"/>
      <c r="AN13" s="1153"/>
      <c r="AO13" s="275">
        <v>43978</v>
      </c>
      <c r="AP13" s="275">
        <v>6485</v>
      </c>
      <c r="AQ13" s="276">
        <v>5161</v>
      </c>
      <c r="AR13" s="277">
        <v>25.7</v>
      </c>
    </row>
    <row r="14" spans="1:46" ht="13.5" customHeight="1" x14ac:dyDescent="0.2">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51" t="s">
        <v>505</v>
      </c>
      <c r="AL14" s="1152"/>
      <c r="AM14" s="1152"/>
      <c r="AN14" s="1153"/>
      <c r="AO14" s="275">
        <v>15594</v>
      </c>
      <c r="AP14" s="275">
        <v>2299</v>
      </c>
      <c r="AQ14" s="276">
        <v>2589</v>
      </c>
      <c r="AR14" s="277">
        <v>-11.2</v>
      </c>
    </row>
    <row r="15" spans="1:46" ht="13.5" customHeight="1" x14ac:dyDescent="0.2">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4" t="s">
        <v>506</v>
      </c>
      <c r="AL15" s="1155"/>
      <c r="AM15" s="1155"/>
      <c r="AN15" s="1156"/>
      <c r="AO15" s="275">
        <v>-79799</v>
      </c>
      <c r="AP15" s="275">
        <v>-11766</v>
      </c>
      <c r="AQ15" s="276">
        <v>-9993</v>
      </c>
      <c r="AR15" s="277">
        <v>17.7</v>
      </c>
    </row>
    <row r="16" spans="1:46" ht="13" x14ac:dyDescent="0.2">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4" t="s">
        <v>187</v>
      </c>
      <c r="AL16" s="1155"/>
      <c r="AM16" s="1155"/>
      <c r="AN16" s="1156"/>
      <c r="AO16" s="275">
        <v>1332304</v>
      </c>
      <c r="AP16" s="275">
        <v>196447</v>
      </c>
      <c r="AQ16" s="276">
        <v>149729</v>
      </c>
      <c r="AR16" s="277">
        <v>31.2</v>
      </c>
    </row>
    <row r="17" spans="1:46" ht="13" x14ac:dyDescent="0.2">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ht="13" x14ac:dyDescent="0.2">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ht="13" x14ac:dyDescent="0.2">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507</v>
      </c>
      <c r="AL19" s="253"/>
      <c r="AM19" s="253"/>
      <c r="AN19" s="253"/>
      <c r="AO19" s="253"/>
      <c r="AP19" s="253"/>
      <c r="AQ19" s="253"/>
      <c r="AR19" s="253"/>
    </row>
    <row r="20" spans="1:46" ht="13" x14ac:dyDescent="0.2">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508</v>
      </c>
      <c r="AP20" s="284" t="s">
        <v>509</v>
      </c>
      <c r="AQ20" s="285" t="s">
        <v>510</v>
      </c>
      <c r="AR20" s="286"/>
    </row>
    <row r="21" spans="1:46" s="292" customFormat="1" ht="13" x14ac:dyDescent="0.2">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7" t="s">
        <v>511</v>
      </c>
      <c r="AL21" s="1158"/>
      <c r="AM21" s="1158"/>
      <c r="AN21" s="1159"/>
      <c r="AO21" s="288">
        <v>14.3</v>
      </c>
      <c r="AP21" s="289">
        <v>13.47</v>
      </c>
      <c r="AQ21" s="290">
        <v>0.83</v>
      </c>
      <c r="AR21" s="258"/>
      <c r="AS21" s="291"/>
      <c r="AT21" s="287"/>
    </row>
    <row r="22" spans="1:46" s="292" customFormat="1" ht="13" x14ac:dyDescent="0.2">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7" t="s">
        <v>512</v>
      </c>
      <c r="AL22" s="1158"/>
      <c r="AM22" s="1158"/>
      <c r="AN22" s="1159"/>
      <c r="AO22" s="293">
        <v>98.1</v>
      </c>
      <c r="AP22" s="294">
        <v>96.1</v>
      </c>
      <c r="AQ22" s="295">
        <v>2</v>
      </c>
      <c r="AR22" s="279"/>
      <c r="AS22" s="291"/>
      <c r="AT22" s="287"/>
    </row>
    <row r="23" spans="1:46" s="292" customFormat="1" ht="13" x14ac:dyDescent="0.2">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ht="13" x14ac:dyDescent="0.2">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ht="13"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ht="13" x14ac:dyDescent="0.2">
      <c r="A26" s="1148" t="s">
        <v>513</v>
      </c>
      <c r="B26" s="1148"/>
      <c r="C26" s="1148"/>
      <c r="D26" s="1148"/>
      <c r="E26" s="1148"/>
      <c r="F26" s="1148"/>
      <c r="G26" s="1148"/>
      <c r="H26" s="1148"/>
      <c r="I26" s="1148"/>
      <c r="J26" s="1148"/>
      <c r="K26" s="1148"/>
      <c r="L26" s="1148"/>
      <c r="M26" s="1148"/>
      <c r="N26" s="1148"/>
      <c r="O26" s="1148"/>
      <c r="P26" s="1148"/>
      <c r="Q26" s="1148"/>
      <c r="R26" s="1148"/>
      <c r="S26" s="1148"/>
      <c r="T26" s="1148"/>
      <c r="U26" s="1148"/>
      <c r="V26" s="1148"/>
      <c r="W26" s="1148"/>
      <c r="X26" s="1148"/>
      <c r="Y26" s="1148"/>
      <c r="Z26" s="1148"/>
      <c r="AA26" s="1148"/>
      <c r="AB26" s="1148"/>
      <c r="AC26" s="1148"/>
      <c r="AD26" s="1148"/>
      <c r="AE26" s="1148"/>
      <c r="AF26" s="1148"/>
      <c r="AG26" s="1148"/>
      <c r="AH26" s="1148"/>
      <c r="AI26" s="1148"/>
      <c r="AJ26" s="1148"/>
      <c r="AK26" s="1148"/>
      <c r="AL26" s="1148"/>
      <c r="AM26" s="1148"/>
      <c r="AN26" s="1148"/>
      <c r="AO26" s="1148"/>
      <c r="AP26" s="1148"/>
      <c r="AQ26" s="1148"/>
      <c r="AR26" s="1148"/>
      <c r="AS26" s="1148"/>
      <c r="AT26" s="258"/>
    </row>
    <row r="27" spans="1:46" ht="13" x14ac:dyDescent="0.2">
      <c r="A27" s="300"/>
      <c r="AO27" s="253"/>
      <c r="AP27" s="253"/>
      <c r="AQ27" s="253"/>
      <c r="AR27" s="253"/>
      <c r="AS27" s="253"/>
      <c r="AT27" s="253"/>
    </row>
    <row r="28" spans="1:46" ht="16.5" x14ac:dyDescent="0.2">
      <c r="A28" s="254" t="s">
        <v>514</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ht="13" x14ac:dyDescent="0.2">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515</v>
      </c>
      <c r="AL29" s="258"/>
      <c r="AM29" s="258"/>
      <c r="AN29" s="258"/>
      <c r="AO29" s="253"/>
      <c r="AP29" s="253"/>
      <c r="AQ29" s="253"/>
      <c r="AR29" s="253"/>
      <c r="AS29" s="302"/>
    </row>
    <row r="30" spans="1:46" ht="13.5" customHeight="1" x14ac:dyDescent="0.2">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9" t="s">
        <v>494</v>
      </c>
      <c r="AP30" s="263"/>
      <c r="AQ30" s="264" t="s">
        <v>495</v>
      </c>
      <c r="AR30" s="265"/>
    </row>
    <row r="31" spans="1:46" ht="13" x14ac:dyDescent="0.2">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0"/>
      <c r="AP31" s="269" t="s">
        <v>496</v>
      </c>
      <c r="AQ31" s="270" t="s">
        <v>497</v>
      </c>
      <c r="AR31" s="271" t="s">
        <v>498</v>
      </c>
    </row>
    <row r="32" spans="1:46" ht="27" customHeight="1" x14ac:dyDescent="0.2">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5" t="s">
        <v>516</v>
      </c>
      <c r="AL32" s="1166"/>
      <c r="AM32" s="1166"/>
      <c r="AN32" s="1167"/>
      <c r="AO32" s="303">
        <v>684531</v>
      </c>
      <c r="AP32" s="303">
        <v>100934</v>
      </c>
      <c r="AQ32" s="304">
        <v>77495</v>
      </c>
      <c r="AR32" s="305">
        <v>30.2</v>
      </c>
    </row>
    <row r="33" spans="1:46" ht="13.5" customHeight="1" x14ac:dyDescent="0.2">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5" t="s">
        <v>517</v>
      </c>
      <c r="AL33" s="1166"/>
      <c r="AM33" s="1166"/>
      <c r="AN33" s="1167"/>
      <c r="AO33" s="303" t="s">
        <v>503</v>
      </c>
      <c r="AP33" s="303" t="s">
        <v>503</v>
      </c>
      <c r="AQ33" s="304" t="s">
        <v>503</v>
      </c>
      <c r="AR33" s="305" t="s">
        <v>503</v>
      </c>
    </row>
    <row r="34" spans="1:46" ht="27" customHeight="1" x14ac:dyDescent="0.2">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5" t="s">
        <v>518</v>
      </c>
      <c r="AL34" s="1166"/>
      <c r="AM34" s="1166"/>
      <c r="AN34" s="1167"/>
      <c r="AO34" s="303" t="s">
        <v>503</v>
      </c>
      <c r="AP34" s="303" t="s">
        <v>503</v>
      </c>
      <c r="AQ34" s="304" t="s">
        <v>503</v>
      </c>
      <c r="AR34" s="305" t="s">
        <v>503</v>
      </c>
    </row>
    <row r="35" spans="1:46" ht="27" customHeight="1" x14ac:dyDescent="0.2">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5" t="s">
        <v>519</v>
      </c>
      <c r="AL35" s="1166"/>
      <c r="AM35" s="1166"/>
      <c r="AN35" s="1167"/>
      <c r="AO35" s="303">
        <v>73355</v>
      </c>
      <c r="AP35" s="303">
        <v>10816</v>
      </c>
      <c r="AQ35" s="304">
        <v>26940</v>
      </c>
      <c r="AR35" s="305">
        <v>-59.9</v>
      </c>
    </row>
    <row r="36" spans="1:46" ht="27" customHeight="1" x14ac:dyDescent="0.2">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5" t="s">
        <v>520</v>
      </c>
      <c r="AL36" s="1166"/>
      <c r="AM36" s="1166"/>
      <c r="AN36" s="1167"/>
      <c r="AO36" s="303">
        <v>101307</v>
      </c>
      <c r="AP36" s="303">
        <v>14938</v>
      </c>
      <c r="AQ36" s="304">
        <v>3757</v>
      </c>
      <c r="AR36" s="305">
        <v>297.60000000000002</v>
      </c>
    </row>
    <row r="37" spans="1:46" ht="13.5" customHeight="1" x14ac:dyDescent="0.2">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5" t="s">
        <v>521</v>
      </c>
      <c r="AL37" s="1166"/>
      <c r="AM37" s="1166"/>
      <c r="AN37" s="1167"/>
      <c r="AO37" s="303" t="s">
        <v>503</v>
      </c>
      <c r="AP37" s="303" t="s">
        <v>503</v>
      </c>
      <c r="AQ37" s="304">
        <v>476</v>
      </c>
      <c r="AR37" s="305" t="s">
        <v>503</v>
      </c>
    </row>
    <row r="38" spans="1:46" ht="27" customHeight="1" x14ac:dyDescent="0.2">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8" t="s">
        <v>522</v>
      </c>
      <c r="AL38" s="1169"/>
      <c r="AM38" s="1169"/>
      <c r="AN38" s="1170"/>
      <c r="AO38" s="306" t="s">
        <v>503</v>
      </c>
      <c r="AP38" s="306" t="s">
        <v>503</v>
      </c>
      <c r="AQ38" s="307">
        <v>3</v>
      </c>
      <c r="AR38" s="295" t="s">
        <v>503</v>
      </c>
      <c r="AS38" s="302"/>
    </row>
    <row r="39" spans="1:46" ht="13" x14ac:dyDescent="0.2">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8" t="s">
        <v>523</v>
      </c>
      <c r="AL39" s="1169"/>
      <c r="AM39" s="1169"/>
      <c r="AN39" s="1170"/>
      <c r="AO39" s="303">
        <v>-1213</v>
      </c>
      <c r="AP39" s="303">
        <v>-179</v>
      </c>
      <c r="AQ39" s="304">
        <v>-1869</v>
      </c>
      <c r="AR39" s="305">
        <v>-90.4</v>
      </c>
      <c r="AS39" s="302"/>
    </row>
    <row r="40" spans="1:46" ht="27" customHeight="1" x14ac:dyDescent="0.2">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5" t="s">
        <v>524</v>
      </c>
      <c r="AL40" s="1166"/>
      <c r="AM40" s="1166"/>
      <c r="AN40" s="1167"/>
      <c r="AO40" s="303">
        <v>-585871</v>
      </c>
      <c r="AP40" s="303">
        <v>-86386</v>
      </c>
      <c r="AQ40" s="304">
        <v>-73868</v>
      </c>
      <c r="AR40" s="305">
        <v>16.899999999999999</v>
      </c>
      <c r="AS40" s="302"/>
    </row>
    <row r="41" spans="1:46" ht="13" x14ac:dyDescent="0.2">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71" t="s">
        <v>298</v>
      </c>
      <c r="AL41" s="1172"/>
      <c r="AM41" s="1172"/>
      <c r="AN41" s="1173"/>
      <c r="AO41" s="303">
        <v>272109</v>
      </c>
      <c r="AP41" s="303">
        <v>40122</v>
      </c>
      <c r="AQ41" s="304">
        <v>32935</v>
      </c>
      <c r="AR41" s="305">
        <v>21.8</v>
      </c>
      <c r="AS41" s="302"/>
    </row>
    <row r="42" spans="1:46" ht="13" x14ac:dyDescent="0.2">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525</v>
      </c>
      <c r="AL42" s="253"/>
      <c r="AM42" s="253"/>
      <c r="AN42" s="253"/>
      <c r="AO42" s="253"/>
      <c r="AP42" s="253"/>
      <c r="AQ42" s="279"/>
      <c r="AR42" s="279"/>
      <c r="AS42" s="302"/>
    </row>
    <row r="43" spans="1:46" ht="13" x14ac:dyDescent="0.2">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ht="13" x14ac:dyDescent="0.2">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ht="13" x14ac:dyDescent="0.2">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ht="13"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2">
      <c r="A47" s="312" t="s">
        <v>526</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ht="13" x14ac:dyDescent="0.2">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527</v>
      </c>
      <c r="AL48" s="313"/>
      <c r="AM48" s="313"/>
      <c r="AN48" s="313"/>
      <c r="AO48" s="313"/>
      <c r="AP48" s="313"/>
      <c r="AQ48" s="314"/>
      <c r="AR48" s="313"/>
    </row>
    <row r="49" spans="1:44" ht="13.5" customHeight="1" x14ac:dyDescent="0.2">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60" t="s">
        <v>494</v>
      </c>
      <c r="AN49" s="1162" t="s">
        <v>528</v>
      </c>
      <c r="AO49" s="1163"/>
      <c r="AP49" s="1163"/>
      <c r="AQ49" s="1163"/>
      <c r="AR49" s="1164"/>
    </row>
    <row r="50" spans="1:44" ht="13" x14ac:dyDescent="0.2">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61"/>
      <c r="AN50" s="319" t="s">
        <v>529</v>
      </c>
      <c r="AO50" s="320" t="s">
        <v>530</v>
      </c>
      <c r="AP50" s="321" t="s">
        <v>531</v>
      </c>
      <c r="AQ50" s="322" t="s">
        <v>532</v>
      </c>
      <c r="AR50" s="323" t="s">
        <v>533</v>
      </c>
    </row>
    <row r="51" spans="1:44" ht="13" x14ac:dyDescent="0.2">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534</v>
      </c>
      <c r="AL51" s="316"/>
      <c r="AM51" s="324">
        <v>1062025</v>
      </c>
      <c r="AN51" s="325">
        <v>139502</v>
      </c>
      <c r="AO51" s="326">
        <v>14.4</v>
      </c>
      <c r="AP51" s="327">
        <v>122882</v>
      </c>
      <c r="AQ51" s="328">
        <v>-11.4</v>
      </c>
      <c r="AR51" s="329">
        <v>25.8</v>
      </c>
    </row>
    <row r="52" spans="1:44" ht="13" x14ac:dyDescent="0.2">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535</v>
      </c>
      <c r="AM52" s="332">
        <v>398737</v>
      </c>
      <c r="AN52" s="333">
        <v>52376</v>
      </c>
      <c r="AO52" s="334">
        <v>2.1</v>
      </c>
      <c r="AP52" s="335">
        <v>65785</v>
      </c>
      <c r="AQ52" s="336">
        <v>-7.6</v>
      </c>
      <c r="AR52" s="337">
        <v>9.6999999999999993</v>
      </c>
    </row>
    <row r="53" spans="1:44" ht="13" x14ac:dyDescent="0.2">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536</v>
      </c>
      <c r="AL53" s="316"/>
      <c r="AM53" s="324">
        <v>749608</v>
      </c>
      <c r="AN53" s="325">
        <v>101216</v>
      </c>
      <c r="AO53" s="326">
        <v>-27.4</v>
      </c>
      <c r="AP53" s="327">
        <v>114790</v>
      </c>
      <c r="AQ53" s="328">
        <v>-6.6</v>
      </c>
      <c r="AR53" s="329">
        <v>-20.8</v>
      </c>
    </row>
    <row r="54" spans="1:44" ht="13" x14ac:dyDescent="0.2">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535</v>
      </c>
      <c r="AM54" s="332">
        <v>343331</v>
      </c>
      <c r="AN54" s="333">
        <v>46358</v>
      </c>
      <c r="AO54" s="334">
        <v>-11.5</v>
      </c>
      <c r="AP54" s="335">
        <v>55601</v>
      </c>
      <c r="AQ54" s="336">
        <v>-15.5</v>
      </c>
      <c r="AR54" s="337">
        <v>4</v>
      </c>
    </row>
    <row r="55" spans="1:44" ht="13" x14ac:dyDescent="0.2">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537</v>
      </c>
      <c r="AL55" s="316"/>
      <c r="AM55" s="324">
        <v>482299</v>
      </c>
      <c r="AN55" s="325">
        <v>66754</v>
      </c>
      <c r="AO55" s="326">
        <v>-34</v>
      </c>
      <c r="AP55" s="327">
        <v>126262</v>
      </c>
      <c r="AQ55" s="328">
        <v>10</v>
      </c>
      <c r="AR55" s="329">
        <v>-44</v>
      </c>
    </row>
    <row r="56" spans="1:44" ht="13" x14ac:dyDescent="0.2">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535</v>
      </c>
      <c r="AM56" s="332">
        <v>253987</v>
      </c>
      <c r="AN56" s="333">
        <v>35154</v>
      </c>
      <c r="AO56" s="334">
        <v>-24.2</v>
      </c>
      <c r="AP56" s="335">
        <v>56769</v>
      </c>
      <c r="AQ56" s="336">
        <v>2.1</v>
      </c>
      <c r="AR56" s="337">
        <v>-26.3</v>
      </c>
    </row>
    <row r="57" spans="1:44" ht="13" x14ac:dyDescent="0.2">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538</v>
      </c>
      <c r="AL57" s="316"/>
      <c r="AM57" s="324">
        <v>782525</v>
      </c>
      <c r="AN57" s="325">
        <v>111678</v>
      </c>
      <c r="AO57" s="326">
        <v>67.3</v>
      </c>
      <c r="AP57" s="327">
        <v>126525</v>
      </c>
      <c r="AQ57" s="328">
        <v>0.2</v>
      </c>
      <c r="AR57" s="329">
        <v>67.099999999999994</v>
      </c>
    </row>
    <row r="58" spans="1:44" ht="13" x14ac:dyDescent="0.2">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535</v>
      </c>
      <c r="AM58" s="332">
        <v>488464</v>
      </c>
      <c r="AN58" s="333">
        <v>69711</v>
      </c>
      <c r="AO58" s="334">
        <v>98.3</v>
      </c>
      <c r="AP58" s="335">
        <v>67052</v>
      </c>
      <c r="AQ58" s="336">
        <v>18.100000000000001</v>
      </c>
      <c r="AR58" s="337">
        <v>80.2</v>
      </c>
    </row>
    <row r="59" spans="1:44" ht="13" x14ac:dyDescent="0.2">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539</v>
      </c>
      <c r="AL59" s="316"/>
      <c r="AM59" s="324">
        <v>397520</v>
      </c>
      <c r="AN59" s="325">
        <v>58614</v>
      </c>
      <c r="AO59" s="326">
        <v>-47.5</v>
      </c>
      <c r="AP59" s="327">
        <v>122054</v>
      </c>
      <c r="AQ59" s="328">
        <v>-3.5</v>
      </c>
      <c r="AR59" s="329">
        <v>-44</v>
      </c>
    </row>
    <row r="60" spans="1:44" ht="13" x14ac:dyDescent="0.2">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535</v>
      </c>
      <c r="AM60" s="332">
        <v>264316</v>
      </c>
      <c r="AN60" s="333">
        <v>38973</v>
      </c>
      <c r="AO60" s="334">
        <v>-44.1</v>
      </c>
      <c r="AP60" s="335">
        <v>68298</v>
      </c>
      <c r="AQ60" s="336">
        <v>1.9</v>
      </c>
      <c r="AR60" s="337">
        <v>-46</v>
      </c>
    </row>
    <row r="61" spans="1:44" ht="13" x14ac:dyDescent="0.2">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540</v>
      </c>
      <c r="AL61" s="338"/>
      <c r="AM61" s="339">
        <v>694795</v>
      </c>
      <c r="AN61" s="340">
        <v>95553</v>
      </c>
      <c r="AO61" s="341">
        <v>-5.4</v>
      </c>
      <c r="AP61" s="342">
        <v>122503</v>
      </c>
      <c r="AQ61" s="343">
        <v>-2.2999999999999998</v>
      </c>
      <c r="AR61" s="329">
        <v>-3.1</v>
      </c>
    </row>
    <row r="62" spans="1:44" ht="13" x14ac:dyDescent="0.2">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535</v>
      </c>
      <c r="AM62" s="332">
        <v>349767</v>
      </c>
      <c r="AN62" s="333">
        <v>48514</v>
      </c>
      <c r="AO62" s="334">
        <v>4.0999999999999996</v>
      </c>
      <c r="AP62" s="335">
        <v>62701</v>
      </c>
      <c r="AQ62" s="336">
        <v>-0.2</v>
      </c>
      <c r="AR62" s="337">
        <v>4.3</v>
      </c>
    </row>
    <row r="63" spans="1:44" ht="13" x14ac:dyDescent="0.2">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ht="13" x14ac:dyDescent="0.2">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ht="13" x14ac:dyDescent="0.2">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ht="13" x14ac:dyDescent="0.2">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2">
      <c r="AK67" s="253"/>
      <c r="AL67" s="253"/>
      <c r="AM67" s="253"/>
      <c r="AN67" s="253"/>
      <c r="AO67" s="253"/>
      <c r="AP67" s="253"/>
      <c r="AQ67" s="253"/>
      <c r="AR67" s="253"/>
      <c r="AS67" s="253"/>
      <c r="AT67" s="253"/>
    </row>
    <row r="68" spans="1:46" ht="13.5" hidden="1" customHeight="1" x14ac:dyDescent="0.2">
      <c r="AK68" s="253"/>
      <c r="AL68" s="253"/>
      <c r="AM68" s="253"/>
      <c r="AN68" s="253"/>
      <c r="AO68" s="253"/>
      <c r="AP68" s="253"/>
      <c r="AQ68" s="253"/>
      <c r="AR68" s="253"/>
    </row>
    <row r="69" spans="1:46" ht="13.5" hidden="1" customHeight="1" x14ac:dyDescent="0.2">
      <c r="AK69" s="253"/>
      <c r="AL69" s="253"/>
      <c r="AM69" s="253"/>
      <c r="AN69" s="253"/>
      <c r="AO69" s="253"/>
      <c r="AP69" s="253"/>
      <c r="AQ69" s="253"/>
      <c r="AR69" s="253"/>
    </row>
    <row r="70" spans="1:46" ht="13" hidden="1" x14ac:dyDescent="0.2">
      <c r="AK70" s="253"/>
      <c r="AL70" s="253"/>
      <c r="AM70" s="253"/>
      <c r="AN70" s="253"/>
      <c r="AO70" s="253"/>
      <c r="AP70" s="253"/>
      <c r="AQ70" s="253"/>
      <c r="AR70" s="253"/>
    </row>
    <row r="71" spans="1:46" ht="13" hidden="1" x14ac:dyDescent="0.2">
      <c r="AK71" s="253"/>
      <c r="AL71" s="253"/>
      <c r="AM71" s="253"/>
      <c r="AN71" s="253"/>
      <c r="AO71" s="253"/>
      <c r="AP71" s="253"/>
      <c r="AQ71" s="253"/>
      <c r="AR71" s="253"/>
    </row>
    <row r="72" spans="1:46" ht="13" hidden="1" x14ac:dyDescent="0.2">
      <c r="AK72" s="253"/>
      <c r="AL72" s="253"/>
      <c r="AM72" s="253"/>
      <c r="AN72" s="253"/>
      <c r="AO72" s="253"/>
      <c r="AP72" s="253"/>
      <c r="AQ72" s="253"/>
      <c r="AR72" s="253"/>
    </row>
    <row r="73" spans="1:46" ht="13" hidden="1" x14ac:dyDescent="0.2">
      <c r="AK73" s="253"/>
      <c r="AL73" s="253"/>
      <c r="AM73" s="253"/>
      <c r="AN73" s="253"/>
      <c r="AO73" s="253"/>
      <c r="AP73" s="253"/>
      <c r="AQ73" s="253"/>
      <c r="AR73" s="253"/>
    </row>
  </sheetData>
  <sheetProtection algorithmName="SHA-512" hashValue="wUytHQNKC1cqZaGgqCcQUhA/K23a7VXn2N1TLFmHCCGYPA7jj1UhG7uSIW2ZYJK/YUVAC9/pvzhucVGVLY+daw==" saltValue="UTThsuHcsoBszNb48Swzz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 x14ac:dyDescent="0.2">
      <c r="B2" s="250"/>
      <c r="DG2" s="250"/>
    </row>
    <row r="3" spans="2:125" ht="13"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 x14ac:dyDescent="0.2"/>
    <row r="5" spans="2:125" ht="13" x14ac:dyDescent="0.2"/>
    <row r="6" spans="2:125" ht="13" x14ac:dyDescent="0.2"/>
    <row r="7" spans="2:125" ht="13" x14ac:dyDescent="0.2"/>
    <row r="8" spans="2:125" ht="13" x14ac:dyDescent="0.2"/>
    <row r="9" spans="2:125" ht="13" x14ac:dyDescent="0.2">
      <c r="DU9" s="25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0"/>
    </row>
    <row r="18" spans="125:125" ht="13" x14ac:dyDescent="0.2"/>
    <row r="19" spans="125:125" ht="13" x14ac:dyDescent="0.2"/>
    <row r="20" spans="125:125" ht="13" x14ac:dyDescent="0.2">
      <c r="DU20" s="250"/>
    </row>
    <row r="21" spans="125:125" ht="13" x14ac:dyDescent="0.2">
      <c r="DU21" s="25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0"/>
    </row>
    <row r="29" spans="125:125" ht="13" x14ac:dyDescent="0.2"/>
    <row r="30" spans="125:125" ht="13" x14ac:dyDescent="0.2"/>
    <row r="31" spans="125:125" ht="13" x14ac:dyDescent="0.2"/>
    <row r="32" spans="125:125" ht="13" x14ac:dyDescent="0.2"/>
    <row r="33" spans="2:125" ht="13" x14ac:dyDescent="0.2">
      <c r="B33" s="250"/>
      <c r="G33" s="250"/>
      <c r="I33" s="250"/>
    </row>
    <row r="34" spans="2:125" ht="13" x14ac:dyDescent="0.2">
      <c r="C34" s="250"/>
      <c r="P34" s="250"/>
      <c r="DE34" s="250"/>
      <c r="DH34" s="250"/>
    </row>
    <row r="35" spans="2:125" ht="13" x14ac:dyDescent="0.2">
      <c r="D35" s="250"/>
      <c r="E35" s="250"/>
      <c r="DG35" s="250"/>
      <c r="DJ35" s="250"/>
      <c r="DP35" s="250"/>
      <c r="DQ35" s="250"/>
      <c r="DR35" s="250"/>
      <c r="DS35" s="250"/>
      <c r="DT35" s="250"/>
      <c r="DU35" s="250"/>
    </row>
    <row r="36" spans="2:125" ht="13"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 x14ac:dyDescent="0.2">
      <c r="DU37" s="250"/>
    </row>
    <row r="38" spans="2:125" ht="13" x14ac:dyDescent="0.2">
      <c r="DT38" s="250"/>
      <c r="DU38" s="250"/>
    </row>
    <row r="39" spans="2:125" ht="13" x14ac:dyDescent="0.2"/>
    <row r="40" spans="2:125" ht="13" x14ac:dyDescent="0.2">
      <c r="DH40" s="250"/>
    </row>
    <row r="41" spans="2:125" ht="13" x14ac:dyDescent="0.2">
      <c r="DE41" s="250"/>
    </row>
    <row r="42" spans="2:125" ht="13" x14ac:dyDescent="0.2">
      <c r="DG42" s="250"/>
      <c r="DJ42" s="250"/>
    </row>
    <row r="43" spans="2:125" ht="13"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 x14ac:dyDescent="0.2">
      <c r="DU44" s="250"/>
    </row>
    <row r="45" spans="2:125" ht="13" x14ac:dyDescent="0.2"/>
    <row r="46" spans="2:125" ht="13" x14ac:dyDescent="0.2"/>
    <row r="47" spans="2:125" ht="13" x14ac:dyDescent="0.2"/>
    <row r="48" spans="2:125" ht="13" x14ac:dyDescent="0.2">
      <c r="DT48" s="250"/>
      <c r="DU48" s="250"/>
    </row>
    <row r="49" spans="120:125" ht="13" x14ac:dyDescent="0.2">
      <c r="DU49" s="250"/>
    </row>
    <row r="50" spans="120:125" ht="13" x14ac:dyDescent="0.2">
      <c r="DU50" s="250"/>
    </row>
    <row r="51" spans="120:125" ht="13" x14ac:dyDescent="0.2">
      <c r="DP51" s="250"/>
      <c r="DQ51" s="250"/>
      <c r="DR51" s="250"/>
      <c r="DS51" s="250"/>
      <c r="DT51" s="250"/>
      <c r="DU51" s="250"/>
    </row>
    <row r="52" spans="120:125" ht="13" x14ac:dyDescent="0.2"/>
    <row r="53" spans="120:125" ht="13" x14ac:dyDescent="0.2"/>
    <row r="54" spans="120:125" ht="13" x14ac:dyDescent="0.2">
      <c r="DU54" s="250"/>
    </row>
    <row r="55" spans="120:125" ht="13" x14ac:dyDescent="0.2"/>
    <row r="56" spans="120:125" ht="13" x14ac:dyDescent="0.2"/>
    <row r="57" spans="120:125" ht="13" x14ac:dyDescent="0.2"/>
    <row r="58" spans="120:125" ht="13" x14ac:dyDescent="0.2">
      <c r="DU58" s="250"/>
    </row>
    <row r="59" spans="120:125" ht="13" x14ac:dyDescent="0.2"/>
    <row r="60" spans="120:125" ht="13" x14ac:dyDescent="0.2"/>
    <row r="61" spans="120:125" ht="13" x14ac:dyDescent="0.2"/>
    <row r="62" spans="120:125" ht="13" x14ac:dyDescent="0.2"/>
    <row r="63" spans="120:125" ht="13" x14ac:dyDescent="0.2">
      <c r="DU63" s="250"/>
    </row>
    <row r="64" spans="120:125" ht="13" x14ac:dyDescent="0.2">
      <c r="DT64" s="250"/>
      <c r="DU64" s="250"/>
    </row>
    <row r="65" spans="123:125" ht="13" x14ac:dyDescent="0.2"/>
    <row r="66" spans="123:125" ht="13" x14ac:dyDescent="0.2"/>
    <row r="67" spans="123:125" ht="13" x14ac:dyDescent="0.2"/>
    <row r="68" spans="123:125" ht="13" x14ac:dyDescent="0.2"/>
    <row r="69" spans="123:125" ht="13" x14ac:dyDescent="0.2">
      <c r="DS69" s="250"/>
      <c r="DT69" s="250"/>
      <c r="DU69" s="25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0"/>
    </row>
    <row r="83" spans="116:125" ht="13" x14ac:dyDescent="0.2">
      <c r="DM83" s="250"/>
      <c r="DN83" s="250"/>
      <c r="DO83" s="250"/>
      <c r="DP83" s="250"/>
      <c r="DQ83" s="250"/>
      <c r="DR83" s="250"/>
      <c r="DS83" s="250"/>
      <c r="DT83" s="250"/>
      <c r="DU83" s="250"/>
    </row>
    <row r="84" spans="116:125" ht="13" x14ac:dyDescent="0.2"/>
    <row r="85" spans="116:125" ht="13" x14ac:dyDescent="0.2"/>
    <row r="86" spans="116:125" ht="13" x14ac:dyDescent="0.2"/>
    <row r="87" spans="116:125" ht="13" x14ac:dyDescent="0.2"/>
    <row r="88" spans="116:125" ht="13" x14ac:dyDescent="0.2">
      <c r="DU88" s="25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542</v>
      </c>
    </row>
    <row r="121" spans="125:125" ht="13.5" hidden="1" customHeight="1" x14ac:dyDescent="0.2">
      <c r="DU121" s="250"/>
    </row>
  </sheetData>
  <sheetProtection algorithmName="SHA-512" hashValue="mMJ2/P/qz6JrIj7qu8cOI/xEktCWDrjyw5l7hy+YL/+jfCV2ES56pzLzH5Oi16ZzSWEPGDqLzrnL9Pb2N+Kepw==" saltValue="96Qc4nZujZZJVGSeL7+9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 x14ac:dyDescent="0.2">
      <c r="B2" s="250"/>
      <c r="T2" s="250"/>
    </row>
    <row r="3" spans="1:125"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0"/>
      <c r="G33" s="250"/>
      <c r="I33" s="250"/>
    </row>
    <row r="34" spans="2:125" ht="13" x14ac:dyDescent="0.2">
      <c r="C34" s="250"/>
      <c r="P34" s="250"/>
      <c r="R34" s="250"/>
      <c r="U34" s="250"/>
    </row>
    <row r="35" spans="2:125" ht="13"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 x14ac:dyDescent="0.2">
      <c r="F36" s="250"/>
      <c r="H36" s="250"/>
      <c r="J36" s="250"/>
      <c r="K36" s="250"/>
      <c r="L36" s="250"/>
      <c r="M36" s="250"/>
      <c r="N36" s="250"/>
      <c r="O36" s="250"/>
      <c r="Q36" s="250"/>
      <c r="S36" s="250"/>
      <c r="V36" s="250"/>
    </row>
    <row r="37" spans="2:125" ht="13" x14ac:dyDescent="0.2"/>
    <row r="38" spans="2:125" ht="13" x14ac:dyDescent="0.2"/>
    <row r="39" spans="2:125" ht="13" x14ac:dyDescent="0.2"/>
    <row r="40" spans="2:125" ht="13" x14ac:dyDescent="0.2">
      <c r="U40" s="250"/>
    </row>
    <row r="41" spans="2:125" ht="13" x14ac:dyDescent="0.2">
      <c r="R41" s="250"/>
    </row>
    <row r="42" spans="2:125" ht="13"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 x14ac:dyDescent="0.2">
      <c r="Q43" s="250"/>
      <c r="S43" s="250"/>
      <c r="V43" s="25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543</v>
      </c>
    </row>
  </sheetData>
  <sheetProtection algorithmName="SHA-512" hashValue="43osvLI8L5s2SE22V11ciJPZhnRJ1t2bQG61o5H3Y5IYBQP5qEoAGnv1RPkZd1pLqCkDMP2ukzLdsBgVthoDmA==" saltValue="vN4E1aAlxrpaCskdUX5Ib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544</v>
      </c>
      <c r="G46" s="8" t="s">
        <v>545</v>
      </c>
      <c r="H46" s="8" t="s">
        <v>546</v>
      </c>
      <c r="I46" s="8" t="s">
        <v>547</v>
      </c>
      <c r="J46" s="9" t="s">
        <v>548</v>
      </c>
    </row>
    <row r="47" spans="2:10" ht="57.75" customHeight="1" x14ac:dyDescent="0.2">
      <c r="B47" s="10"/>
      <c r="C47" s="1174" t="s">
        <v>3</v>
      </c>
      <c r="D47" s="1174"/>
      <c r="E47" s="1175"/>
      <c r="F47" s="11">
        <v>35.03</v>
      </c>
      <c r="G47" s="12">
        <v>35.049999999999997</v>
      </c>
      <c r="H47" s="12">
        <v>35.380000000000003</v>
      </c>
      <c r="I47" s="12">
        <v>40.49</v>
      </c>
      <c r="J47" s="13">
        <v>45.84</v>
      </c>
    </row>
    <row r="48" spans="2:10" ht="57.75" customHeight="1" x14ac:dyDescent="0.2">
      <c r="B48" s="14"/>
      <c r="C48" s="1176" t="s">
        <v>4</v>
      </c>
      <c r="D48" s="1176"/>
      <c r="E48" s="1177"/>
      <c r="F48" s="15">
        <v>0.5</v>
      </c>
      <c r="G48" s="16">
        <v>2.2999999999999998</v>
      </c>
      <c r="H48" s="16">
        <v>2.15</v>
      </c>
      <c r="I48" s="16">
        <v>0.65</v>
      </c>
      <c r="J48" s="17">
        <v>2.73</v>
      </c>
    </row>
    <row r="49" spans="2:10" ht="57.75" customHeight="1" thickBot="1" x14ac:dyDescent="0.25">
      <c r="B49" s="18"/>
      <c r="C49" s="1178" t="s">
        <v>5</v>
      </c>
      <c r="D49" s="1178"/>
      <c r="E49" s="1179"/>
      <c r="F49" s="19" t="s">
        <v>549</v>
      </c>
      <c r="G49" s="20">
        <v>2.39</v>
      </c>
      <c r="H49" s="20">
        <v>0.54</v>
      </c>
      <c r="I49" s="20">
        <v>5.1100000000000003</v>
      </c>
      <c r="J49" s="21">
        <v>10.28</v>
      </c>
    </row>
    <row r="50" spans="2:10" ht="13" x14ac:dyDescent="0.2"/>
  </sheetData>
  <sheetProtection algorithmName="SHA-512" hashValue="0qHeRMeJdJPrpKFfVoC1qSzxiRXIVtPLnIhkGyENgPXmWeeslwuIXGoU8iyKPy+4PAMOAnx78YN7ypGNzggZtw==" saltValue="HH02yPOyKGInj2Hg4HM3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2023-03-20T06:28:16Z</cp:lastPrinted>
  <dcterms:created xsi:type="dcterms:W3CDTF">2023-02-20T04:22:25Z</dcterms:created>
  <dcterms:modified xsi:type="dcterms:W3CDTF">2023-10-30T07:42:56Z</dcterms:modified>
  <cp:category/>
</cp:coreProperties>
</file>