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10.1.36.23\財政係\03・決算統計\R04\55_財政状況資料集\230906財政状況資料集の作成(2回目)\03_市町村回答\アップロード用\"/>
    </mc:Choice>
  </mc:AlternateContent>
  <xr:revisionPtr revIDLastSave="0" documentId="13_ncr:1_{D700BDDF-45CE-460E-AD2C-8D65F1EDF37C}" xr6:coauthVersionLast="47" xr6:coauthVersionMax="47" xr10:uidLastSave="{00000000-0000-0000-0000-000000000000}"/>
  <bookViews>
    <workbookView xWindow="-110" yWindow="-110" windowWidth="19420" windowHeight="104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E36" i="10" s="1"/>
  <c r="BE37"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<sst xmlns="http://schemas.openxmlformats.org/spreadsheetml/2006/main" count="1143" uniqueCount="617">
  <si>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</si>
  <si>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</si>
  <si>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</si>
  <si>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</si>
  <si>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</si>
  <si>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</si>
  <si>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</si>
  <si>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</si>
  <si>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</si>
  <si>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</si>
  <si>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</si>
  <si>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</si>
  <si>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</si>
  <si>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</si>
  <si>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</si>
  <si>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</si>
  <si>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</si>
  <si>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</si>
  <si>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</si>
  <si>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</si>
  <si>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</si>
  <si>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</si>
  <si>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</si>
  <si>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</si>
  <si>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</si>
  <si>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</si>
  <si>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</si>
  <si>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</si>
  <si>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</si>
  <si>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</si>
  <si>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</si>
  <si>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</si>
  <si>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</si>
  <si>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</si>
  <si>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</si>
  <si>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</si>
  <si>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</si>
  <si>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</si>
  <si>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</si>
  <si>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</si>
  <si>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</si>
  <si>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</si>
  <si>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</si>
  <si>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</si>
  <si>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</si>
  <si>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</si>
  <si>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</si>
  <si>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</si>
  <si>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</si>
  <si>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</si>
  <si>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</si>
  <si>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</si>
  <si>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</si>
  <si>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</si>
  <si>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</si>
  <si>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</si>
  <si>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</si>
  <si>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</si>
  <si>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</si>
  <si>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</si>
  <si>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</si>
  <si>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</si>
  <si>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</si>
  <si>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</si>
  <si>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</si>
  <si>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</si>
  <si>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</si>
  <si>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</si>
  <si>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</si>
  <si>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</si>
  <si>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</si>
  <si>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</si>
  <si>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</si>
  <si>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</si>
  <si>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</si>
  <si>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</si>
  <si>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</si>
  <si>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</si>
  <si>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</si>
  <si>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</si>
  <si>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</si>
  <si>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</si>
  <si>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</si>
  <si>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</si>
  <si>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</si>
  <si>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</si>
  <si>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</si>
  <si>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</si>
  <si>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</si>
  <si>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</si>
  <si>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</si>
  <si>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</si>
  <si>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</si>
  <si>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</si>
  <si>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</si>
  <si>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</si>
  <si>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</si>
  <si>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長野原町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</si>
  <si>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</si>
  <si>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</si>
  <si>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</si>
  <si>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</si>
  <si>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</si>
  <si>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</si>
  <si>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</si>
  <si>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</si>
  <si>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</si>
  <si>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</si>
  <si>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</si>
  <si>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</si>
  <si>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</si>
  <si>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</si>
  <si>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</si>
  <si>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</si>
  <si>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</si>
  <si>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</si>
  <si>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</si>
  <si>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</si>
  <si>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</si>
  <si>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</si>
  <si>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</si>
  <si>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</si>
  <si>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</si>
  <si>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</si>
  <si>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</si>
  <si>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</si>
  <si>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</si>
  <si>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</si>
  <si>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</si>
  <si>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</si>
  <si>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</si>
  <si>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</si>
  <si>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</si>
  <si>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</si>
  <si>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</si>
  <si>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</si>
  <si>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</si>
  <si>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</si>
  <si>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</si>
  <si>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</si>
  <si>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</si>
  <si>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</si>
  <si>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</si>
  <si>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</si>
  <si>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</si>
  <si>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</si>
  <si>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</si>
  <si>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</si>
  <si>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</si>
  <si>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</si>
  <si>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</si>
  <si>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</si>
  <si>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</si>
  <si>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</si>
  <si>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</si>
  <si>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</si>
  <si>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</si>
  <si>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</si>
  <si>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</si>
  <si>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</si>
  <si>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</si>
  <si>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</si>
  <si>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</si>
  <si>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</si>
  <si>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</si>
  <si>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</si>
  <si>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</si>
  <si>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</si>
  <si>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</si>
  <si>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</si>
  <si>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</si>
  <si>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</si>
  <si>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</si>
  <si>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</si>
  <si>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</si>
  <si>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</si>
  <si>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</si>
  <si>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</si>
  <si>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</si>
  <si>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</si>
  <si>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</si>
  <si>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</si>
  <si>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</si>
  <si>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</si>
  <si>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</si>
  <si>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</si>
  <si>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</si>
  <si>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</si>
  <si>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</si>
  <si>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</si>
  <si>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</si>
  <si>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</si>
  <si>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</si>
  <si>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</si>
  <si>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</si>
  <si>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</si>
  <si>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</si>
  <si>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</si>
  <si>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</si>
  <si>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</si>
  <si>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</si>
  <si>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</si>
  <si>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</si>
  <si>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</si>
  <si>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</si>
  <si>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</si>
  <si>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</si>
  <si>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</si>
  <si>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</si>
  <si>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</si>
  <si>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</si>
  <si>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</si>
  <si>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</si>
  <si>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</si>
  <si>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</si>
  <si>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</si>
  <si>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</si>
  <si>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</si>
  <si>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</si>
  <si>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</si>
  <si>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</si>
  <si>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</si>
  <si>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</si>
  <si>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</si>
  <si>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</si>
  <si>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</si>
  <si>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</si>
  <si>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</si>
  <si>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</si>
  <si>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</si>
  <si>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</si>
  <si>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</si>
  <si>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</si>
  <si>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</si>
  <si>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</si>
  <si>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</si>
  <si>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</si>
  <si>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</si>
  <si>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</si>
  <si>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</si>
  <si>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</si>
  <si>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</si>
  <si>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</si>
  <si>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</si>
  <si>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</si>
  <si>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</si>
  <si>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</si>
  <si>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</si>
  <si>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</si>
  <si>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</si>
  <si>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</si>
  <si>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</si>
  <si>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</si>
  <si>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</si>
  <si>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</si>
  <si>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</si>
  <si>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</si>
  <si>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</si>
  <si>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</si>
  <si>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</si>
  <si>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</si>
  <si>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</si>
  <si>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</si>
  <si>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</si>
  <si>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</si>
  <si>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</si>
  <si>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</si>
  <si>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</si>
  <si>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</si>
  <si>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</si>
  <si>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</si>
  <si>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</si>
  <si>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</si>
  <si>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</si>
  <si>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</si>
  <si>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</si>
  <si>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</si>
  <si>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</si>
  <si>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</si>
  <si>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</si>
  <si>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</si>
  <si>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</si>
  <si>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</si>
  <si>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</si>
  <si>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</si>
  <si>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</si>
  <si>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</si>
  <si>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</si>
  <si>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</si>
  <si>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</si>
  <si>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</si>
  <si>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</si>
  <si>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</si>
  <si>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</si>
  <si>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</si>
  <si>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</si>
  <si>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</si>
  <si>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</si>
  <si>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群馬県長野原町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</si>
  <si>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</si>
  <si>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</si>
  <si>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</si>
  <si>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</si>
  <si>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</si>
  <si>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</si>
  <si>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</si>
  <si>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</si>
  <si>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</si>
  <si>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</si>
  <si>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</si>
  <si>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</si>
  <si>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</si>
  <si>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</si>
  <si>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</si>
  <si>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</si>
  <si>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</si>
  <si>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</si>
  <si>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</si>
  <si>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</si>
  <si>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</si>
  <si>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</si>
  <si>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</si>
  <si>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</si>
  <si>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</si>
  <si>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</si>
  <si>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</si>
  <si>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</si>
  <si>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</si>
  <si>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</si>
  <si>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</si>
  <si>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</si>
  <si>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</si>
  <si>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</si>
  <si>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</si>
  <si>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</si>
  <si>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</si>
  <si>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北軽井沢簡易水道事業会計</t>
    <phoneticPr fontId="5"/>
  </si>
  <si>
    <t>法適用企業</t>
    <phoneticPr fontId="5"/>
  </si>
  <si>
    <t>浅間高原水道事業会計</t>
    <phoneticPr fontId="5"/>
  </si>
  <si>
    <t>法適用企業</t>
    <phoneticPr fontId="5"/>
  </si>
  <si>
    <t>簡易水道事業特別会計</t>
    <phoneticPr fontId="5"/>
  </si>
  <si>
    <t>法非適用企業</t>
    <phoneticPr fontId="5"/>
  </si>
  <si>
    <t>農業集落排水事業特別会計</t>
    <phoneticPr fontId="5"/>
  </si>
  <si>
    <t>法非適用企業</t>
    <phoneticPr fontId="5"/>
  </si>
  <si>
    <t>公共下水道事業特別会計</t>
    <phoneticPr fontId="5"/>
  </si>
  <si>
    <t>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</si>
  <si>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</si>
  <si>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</si>
  <si>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</si>
  <si>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</si>
  <si>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</si>
  <si>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</si>
  <si>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</si>
  <si>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</si>
  <si>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</si>
  <si>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</si>
  <si>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</si>
  <si>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</si>
  <si>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</si>
  <si>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</si>
  <si>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</si>
  <si>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</si>
  <si>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</si>
  <si>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</si>
  <si>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</si>
  <si>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</si>
  <si>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</si>
  <si>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</si>
  <si>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</si>
  <si>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</si>
  <si>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</si>
  <si>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</si>
  <si>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</si>
  <si>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</si>
  <si>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</si>
  <si>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</si>
  <si>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</si>
  <si>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</si>
  <si>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</si>
  <si>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</si>
  <si>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</si>
  <si>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</si>
  <si>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</si>
  <si>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</si>
  <si>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</si>
  <si>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</si>
  <si>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</si>
  <si>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</si>
  <si>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</si>
  <si>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</si>
  <si>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</si>
  <si>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</si>
  <si>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</si>
  <si>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</si>
  <si>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</si>
  <si>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</si>
  <si>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</si>
  <si>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</si>
  <si>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</si>
  <si>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</si>
  <si>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</si>
  <si>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</si>
  <si>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</si>
  <si>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</si>
  <si>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</si>
  <si>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</si>
  <si>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北軽井沢簡易水道事業会計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</si>
  <si>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</si>
  <si>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</si>
  <si>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</si>
  <si>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</si>
  <si>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</si>
  <si>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</si>
  <si>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</si>
  <si>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</si>
  <si>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</si>
  <si>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</si>
  <si>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</si>
  <si>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</si>
  <si>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</si>
  <si>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</si>
  <si>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</si>
  <si>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</si>
  <si>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</si>
  <si>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</si>
  <si>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</si>
  <si>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</si>
  <si>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</si>
  <si>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</si>
  <si>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</si>
  <si>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</si>
  <si>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</si>
  <si>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</si>
  <si>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</si>
  <si>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</si>
  <si>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</si>
  <si>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</si>
  <si>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</si>
  <si>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</si>
  <si>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</si>
  <si>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</si>
  <si>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</si>
  <si>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</si>
  <si>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</si>
  <si>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</si>
  <si>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</si>
  <si>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</si>
  <si>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</si>
  <si>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</si>
  <si>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</si>
  <si>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</si>
  <si>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</si>
  <si>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</si>
  <si>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</si>
  <si>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</si>
  <si>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</si>
  <si>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</si>
  <si>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</si>
  <si>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</si>
  <si>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</si>
  <si>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</si>
  <si>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</si>
  <si>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</si>
  <si>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</si>
  <si>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</si>
  <si>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</si>
  <si>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</si>
  <si>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</si>
  <si>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</si>
  <si>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</si>
  <si>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</si>
  <si>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</si>
  <si>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</si>
  <si>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</si>
  <si>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</si>
  <si>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</si>
  <si>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</si>
  <si>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</si>
  <si>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</si>
  <si>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</si>
  <si>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</si>
  <si>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</si>
  <si>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</si>
  <si>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</si>
  <si>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</si>
  <si>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</si>
  <si>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</si>
  <si>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</si>
  <si>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</si>
  <si>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</si>
  <si>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</si>
  <si>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</si>
  <si>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29.33</t>
  </si>
  <si>
    <t>▲ 9.90</t>
  </si>
  <si>
    <t>▲ 8.80</t>
  </si>
  <si>
    <t>一般会計</t>
  </si>
  <si>
    <t>浅間高原水道事業会計</t>
  </si>
  <si>
    <t>北軽井沢簡易水道事業会計</t>
  </si>
  <si>
    <t>国民健康保険特別会計</t>
  </si>
  <si>
    <t>介護保険特別会計</t>
  </si>
  <si>
    <t>簡易水道事業特別会計</t>
  </si>
  <si>
    <t>公共下水道事業特別会計</t>
  </si>
  <si>
    <t>へき地診療所特別会計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</si>
  <si>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</si>
  <si>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</si>
  <si>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</si>
  <si>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</si>
  <si>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</si>
  <si>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</si>
  <si>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</si>
  <si>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</si>
  <si>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</si>
  <si>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</si>
  <si>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</si>
  <si>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</si>
  <si>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</si>
  <si>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西吾妻衛生施設組合</t>
    <rPh sb="0" eb="1">
      <t>ニシ</t>
    </rPh>
    <rPh sb="1" eb="3">
      <t>アガツマ</t>
    </rPh>
    <rPh sb="3" eb="5">
      <t>エイセイ</t>
    </rPh>
    <rPh sb="5" eb="7">
      <t>シセツ</t>
    </rPh>
    <rPh sb="7" eb="9">
      <t>クミアイ</t>
    </rPh>
    <phoneticPr fontId="2"/>
  </si>
  <si>
    <t>-</t>
    <phoneticPr fontId="2"/>
  </si>
  <si>
    <t>西吾妻環境衛生施設組合</t>
    <rPh sb="0" eb="1">
      <t>ニシ</t>
    </rPh>
    <rPh sb="1" eb="3">
      <t>アガツマ</t>
    </rPh>
    <rPh sb="3" eb="5">
      <t>カンキョウ</t>
    </rPh>
    <rPh sb="5" eb="7">
      <t>エイセイ</t>
    </rPh>
    <rPh sb="7" eb="9">
      <t>シセツ</t>
    </rPh>
    <rPh sb="9" eb="11">
      <t>クミアイ</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</si>
  <si>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</si>
  <si>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</si>
  <si>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</si>
  <si>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</si>
  <si>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西吾妻福祉病院組合</t>
    <rPh sb="0" eb="3">
      <t>ニシアガツマ</t>
    </rPh>
    <rPh sb="3" eb="5">
      <t>フクシ</t>
    </rPh>
    <rPh sb="5" eb="7">
      <t>ビョウイン</t>
    </rPh>
    <rPh sb="7" eb="9">
      <t>クミアイ</t>
    </rPh>
    <phoneticPr fontId="2"/>
  </si>
  <si>
    <t>吾妻環境施設組合</t>
    <rPh sb="0" eb="2">
      <t>アガツマ</t>
    </rPh>
    <rPh sb="2" eb="4">
      <t>カンキョウ</t>
    </rPh>
    <rPh sb="4" eb="6">
      <t>シセツ</t>
    </rPh>
    <rPh sb="6" eb="8">
      <t>クミアイ</t>
    </rPh>
    <phoneticPr fontId="2"/>
  </si>
  <si>
    <t>八ッ場ダム周辺整備事業施設管理基金</t>
    <rPh sb="0" eb="3">
      <t>ヤンバ</t>
    </rPh>
    <rPh sb="5" eb="7">
      <t>シュウヘン</t>
    </rPh>
    <rPh sb="7" eb="9">
      <t>セイビ</t>
    </rPh>
    <rPh sb="9" eb="11">
      <t>ジギョウ</t>
    </rPh>
    <rPh sb="11" eb="13">
      <t>シセツ</t>
    </rPh>
    <rPh sb="13" eb="15">
      <t>カンリ</t>
    </rPh>
    <rPh sb="15" eb="17">
      <t>キキン</t>
    </rPh>
    <phoneticPr fontId="2"/>
  </si>
  <si>
    <t>教育施設等整備基金</t>
    <rPh sb="0" eb="2">
      <t>キョウイク</t>
    </rPh>
    <rPh sb="2" eb="4">
      <t>シセツ</t>
    </rPh>
    <rPh sb="4" eb="5">
      <t>トウ</t>
    </rPh>
    <rPh sb="5" eb="7">
      <t>セイビ</t>
    </rPh>
    <rPh sb="7" eb="9">
      <t>キキン</t>
    </rPh>
    <phoneticPr fontId="2"/>
  </si>
  <si>
    <t>八ッ場ダム周辺整備事業基金</t>
    <rPh sb="0" eb="3">
      <t>ヤンバ</t>
    </rPh>
    <rPh sb="5" eb="7">
      <t>シュウヘン</t>
    </rPh>
    <rPh sb="7" eb="9">
      <t>セイビ</t>
    </rPh>
    <rPh sb="9" eb="11">
      <t>ジギョウ</t>
    </rPh>
    <rPh sb="11" eb="13">
      <t>キキン</t>
    </rPh>
    <phoneticPr fontId="2"/>
  </si>
  <si>
    <t>多目的基金</t>
    <rPh sb="0" eb="3">
      <t>タモクテキ</t>
    </rPh>
    <rPh sb="3" eb="5">
      <t>キキン</t>
    </rPh>
    <phoneticPr fontId="2"/>
  </si>
  <si>
    <t>ふるさと応援基金</t>
    <rPh sb="4" eb="6">
      <t>オウエン</t>
    </rPh>
    <rPh sb="6" eb="8">
      <t>キキン</t>
    </rPh>
    <phoneticPr fontId="2"/>
  </si>
  <si>
    <t xml:space="preserve">※8：職員の状況については、令和3年地方公務員給与実態調査に基づいている。 </t>
  </si>
  <si>
    <t>令和3年度</t>
    <phoneticPr fontId="25"/>
  </si>
  <si>
    <t>群馬県長野原町</t>
    <phoneticPr fontId="25"/>
  </si>
  <si>
    <t>歳出の状況（単位 千円・％）</t>
    <phoneticPr fontId="5"/>
  </si>
  <si>
    <t>目的別歳出の状況（単位 千円・％）</t>
    <phoneticPr fontId="5"/>
  </si>
  <si>
    <t>地方譲与税</t>
    <phoneticPr fontId="5"/>
  </si>
  <si>
    <t>　法定普通税</t>
    <phoneticPr fontId="5"/>
  </si>
  <si>
    <t>-</t>
    <phoneticPr fontId="5"/>
  </si>
  <si>
    <t>　　市町村民税</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</si>
  <si>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</si>
  <si>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</si>
  <si>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</si>
  <si>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</si>
  <si>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</si>
  <si>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</si>
  <si>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</si>
  <si>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</si>
  <si>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</si>
  <si>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</si>
  <si>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</si>
  <si>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</si>
  <si>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</si>
  <si>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</si>
  <si>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</si>
  <si>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</si>
  <si>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</si>
  <si>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</si>
  <si>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</si>
  <si>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</si>
  <si>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</si>
  <si>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</si>
  <si>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</si>
  <si>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</si>
  <si>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</si>
  <si>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　特別交付税</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</si>
  <si>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</si>
  <si>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</si>
  <si>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</si>
  <si>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</si>
  <si>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</si>
  <si>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</si>
  <si>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</si>
  <si>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</si>
  <si>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</si>
  <si>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</si>
  <si>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</si>
  <si>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</si>
  <si>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</si>
  <si>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</si>
  <si>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</si>
  <si>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病院</t>
    <phoneticPr fontId="5"/>
  </si>
  <si>
    <t>　　うち一部事務組合負担金</t>
    <phoneticPr fontId="5"/>
  </si>
  <si>
    <t>下水道</t>
    <phoneticPr fontId="5"/>
  </si>
  <si>
    <t>　繰出金</t>
    <phoneticPr fontId="5"/>
  </si>
  <si>
    <t>簡易水道</t>
    <phoneticPr fontId="5"/>
  </si>
  <si>
    <t>　積立金</t>
    <phoneticPr fontId="5"/>
  </si>
  <si>
    <t>上水道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</si>
  <si>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</si>
  <si>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</si>
  <si>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</si>
  <si>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</si>
  <si>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</si>
  <si>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</si>
  <si>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</si>
  <si>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</si>
  <si>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</si>
  <si>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</si>
  <si>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</si>
  <si>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</si>
  <si>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</si>
  <si>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</si>
  <si>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</si>
  <si>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</si>
  <si>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</si>
  <si>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</si>
  <si>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</si>
  <si>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</si>
  <si>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</si>
  <si>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</si>
  <si>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</si>
  <si>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</si>
  <si>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</si>
  <si>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</si>
  <si>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</si>
  <si>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</si>
  <si>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</si>
  <si>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将来負担比率の算出がないため、組み合せ分析においても算出がない。</t>
    <rPh sb="0" eb="2">
      <t>ショウライ</t>
    </rPh>
    <rPh sb="2" eb="4">
      <t>フタン</t>
    </rPh>
    <rPh sb="4" eb="6">
      <t>ヒリツ</t>
    </rPh>
    <rPh sb="7" eb="9">
      <t>サンシュツ</t>
    </rPh>
    <rPh sb="15" eb="16">
      <t>ク</t>
    </rPh>
    <rPh sb="17" eb="18">
      <t>アワ</t>
    </rPh>
    <rPh sb="19" eb="21">
      <t>ブンセキ</t>
    </rPh>
    <rPh sb="26" eb="28">
      <t>サンシュツ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</si>
</sst>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color indexed="8"/>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9" fontId="1" fillId="0" borderId="0" applyFont="0" applyFill="0" applyBorder="0" applyAlignment="0" applyProtection="0">
      <alignment vertical="center"/>
    </xf>
    <xf numFmtId="38" fontId="16" fillId="0" borderId="0" applyFont="0" applyFill="0" applyBorder="0" applyAlignment="0" applyProtection="0"/>
    <xf numFmtId="38" fontId="16"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38" fontId="1"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alignment vertical="center"/>
    </xf>
    <xf numFmtId="6" fontId="16" fillId="0" borderId="0" applyFont="0" applyFill="0" applyBorder="0" applyAlignment="0" applyProtection="0"/>
    <xf numFmtId="0" fontId="1" fillId="0" borderId="0">
      <alignment vertical="center"/>
    </xf>
    <xf numFmtId="0" fontId="1" fillId="0" borderId="0">
      <alignment vertical="center"/>
    </xf>
    <xf numFmtId="0" fontId="38" fillId="0" borderId="0">
      <alignment vertical="center"/>
    </xf>
    <xf numFmtId="0" fontId="16" fillId="0" borderId="0"/>
    <xf numFmtId="0" fontId="1" fillId="0" borderId="0">
      <alignment vertical="center"/>
    </xf>
    <xf numFmtId="0" fontId="16" fillId="0" borderId="0">
      <alignment vertical="center"/>
    </xf>
    <xf numFmtId="0" fontId="24" fillId="0" borderId="0"/>
    <xf numFmtId="0" fontId="16" fillId="0" borderId="0"/>
    <xf numFmtId="0" fontId="1" fillId="0" borderId="0">
      <alignment vertical="center"/>
    </xf>
    <xf numFmtId="0" fontId="14" fillId="0" borderId="0">
      <alignment vertical="center"/>
    </xf>
    <xf numFmtId="0" fontId="20" fillId="0" borderId="0">
      <alignment vertical="center"/>
    </xf>
    <xf numFmtId="0" fontId="1" fillId="0" borderId="0">
      <alignment vertical="center"/>
    </xf>
    <xf numFmtId="0" fontId="39"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38" applyFont="1" applyFill="1">
      <alignment vertical="center"/>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4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42">
    <cellStyle name="パーセント 2" xfId="20" xr:uid="{00000000-0005-0000-0000-000000000000}"/>
    <cellStyle name="桁区切り 2" xfId="21" xr:uid="{00000000-0005-0000-0000-000001000000}"/>
    <cellStyle name="桁区切り 2 2" xfId="22" xr:uid="{00000000-0005-0000-0000-000002000000}"/>
    <cellStyle name="桁区切り 2 3" xfId="23" xr:uid="{00000000-0005-0000-0000-000003000000}"/>
    <cellStyle name="桁区切り 3" xfId="24" xr:uid="{00000000-0005-0000-0000-000004000000}"/>
    <cellStyle name="桁区切り 4" xfId="25" xr:uid="{00000000-0005-0000-0000-000005000000}"/>
    <cellStyle name="桁区切り 5" xfId="26" xr:uid="{00000000-0005-0000-0000-000006000000}"/>
    <cellStyle name="通貨 2" xfId="27" xr:uid="{00000000-0005-0000-0000-000007000000}"/>
    <cellStyle name="通貨 3" xfId="28" xr:uid="{00000000-0005-0000-0000-000008000000}"/>
    <cellStyle name="標準" xfId="0" builtinId="0"/>
    <cellStyle name="標準 2" xfId="6" xr:uid="{00000000-0005-0000-0000-00000A000000}"/>
    <cellStyle name="標準 2 2" xfId="7" xr:uid="{00000000-0005-0000-0000-00000B000000}"/>
    <cellStyle name="標準 2 3" xfId="10" xr:uid="{00000000-0005-0000-0000-00000C000000}"/>
    <cellStyle name="標準 2 3 2" xfId="29" xr:uid="{00000000-0005-0000-0000-00000D000000}"/>
    <cellStyle name="標準 2 4" xfId="39" xr:uid="{00000000-0005-0000-0000-00000E000000}"/>
    <cellStyle name="標準 2_2007AJAHO401600" xfId="30" xr:uid="{00000000-0005-0000-0000-00000F000000}"/>
    <cellStyle name="標準 3" xfId="11" xr:uid="{00000000-0005-0000-0000-000010000000}"/>
    <cellStyle name="標準 3 2" xfId="32" xr:uid="{00000000-0005-0000-0000-000011000000}"/>
    <cellStyle name="標準 3 3" xfId="40" xr:uid="{00000000-0005-0000-0000-000012000000}"/>
    <cellStyle name="標準 3 4" xfId="31" xr:uid="{00000000-0005-0000-0000-000013000000}"/>
    <cellStyle name="標準 3_APAHO401000" xfId="33" xr:uid="{00000000-0005-0000-0000-000014000000}"/>
    <cellStyle name="標準 4" xfId="5" xr:uid="{00000000-0005-0000-0000-000015000000}"/>
    <cellStyle name="標準 4 2" xfId="34" xr:uid="{00000000-0005-0000-0000-000016000000}"/>
    <cellStyle name="標準 4_APAHO401000" xfId="35" xr:uid="{00000000-0005-0000-0000-000017000000}"/>
    <cellStyle name="標準 4_APAHO401600" xfId="1" xr:uid="{00000000-0005-0000-0000-000018000000}"/>
    <cellStyle name="標準 4_APAHO4019001" xfId="4" xr:uid="{00000000-0005-0000-0000-000019000000}"/>
    <cellStyle name="標準 4_ZJ08_022012_青森市_2010" xfId="3" xr:uid="{00000000-0005-0000-0000-00001A000000}"/>
    <cellStyle name="標準 5" xfId="36" xr:uid="{00000000-0005-0000-0000-00001B000000}"/>
    <cellStyle name="標準 6" xfId="8" xr:uid="{00000000-0005-0000-0000-00001C000000}"/>
    <cellStyle name="標準 6 2" xfId="38" xr:uid="{00000000-0005-0000-0000-00001D000000}"/>
    <cellStyle name="標準 6 3" xfId="37" xr:uid="{00000000-0005-0000-0000-00001E000000}"/>
    <cellStyle name="標準 6_APAHO401000" xfId="9" xr:uid="{00000000-0005-0000-0000-00001F000000}"/>
    <cellStyle name="標準 6_APAHO401200_O-JJ1016-001-3_財政状況資料集(決算状況カード(各会計・関係団体))(Rev2)2" xfId="15" xr:uid="{00000000-0005-0000-0000-000020000000}"/>
    <cellStyle name="標準 6_APAHO402200_O-JJ1016-001-3_財政状況資料集(決算状況カード(各会計・関係団体))(Rev2)2" xfId="12" xr:uid="{00000000-0005-0000-0000-000021000000}"/>
    <cellStyle name="標準 7" xfId="41" xr:uid="{00000000-0005-0000-0000-000022000000}"/>
    <cellStyle name="標準_【レイアウト】（県）資料３（Ｐ２）　歳出比較分析表" xfId="16" xr:uid="{00000000-0005-0000-0000-000023000000}"/>
    <cellStyle name="標準_【レイアウト】（市）資料３（Ｐ２）　歳出比較分析表" xfId="17" xr:uid="{00000000-0005-0000-0000-000024000000}"/>
    <cellStyle name="標準_APAHO251300" xfId="18" xr:uid="{00000000-0005-0000-0000-000025000000}"/>
    <cellStyle name="標準_APAHO252300" xfId="19" xr:uid="{00000000-0005-0000-0000-000026000000}"/>
    <cellStyle name="標準_Book1" xfId="13" xr:uid="{00000000-0005-0000-0000-000027000000}"/>
    <cellStyle name="標準_O-JJ0722-001-3_決算状況カード(各会計・関係団体)_O-JJ1016-001-3_財政状況資料集(決算状況カード(各会計・関係団体))(Rev2)2" xfId="14" xr:uid="{00000000-0005-0000-0000-000028000000}"/>
    <cellStyle name="標準_O-JJ0722-001-8_連結実質赤字比率に係る赤字・黒字の構成分析" xfId="2" xr:uid="{00000000-0005-0000-0000-00002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116162</c:v>
                </c:pt>
                <c:pt idx="1">
                  <c:v>121449</c:v>
                </c:pt>
                <c:pt idx="2">
                  <c:v>145139</c:v>
                </c:pt>
                <c:pt idx="3">
                  <c:v>125391</c:v>
                </c:pt>
                <c:pt idx="4">
                  <c:v>138402</c:v>
                </c:pt>
              </c:numCache>
            </c:numRef>
          </c:val>
          <c:smooth val="0"/>
          <c:extLst>
            <c:ext xmlns:c16="http://schemas.microsoft.com/office/drawing/2014/chart" uri="{C3380CC4-5D6E-409C-BE32-E72D297353CC}">
              <c16:uniqueId val="{00000000-5B21-4739-9D26-702466350F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665751</c:v>
                </c:pt>
                <c:pt idx="1">
                  <c:v>1106633</c:v>
                </c:pt>
                <c:pt idx="2">
                  <c:v>1719121</c:v>
                </c:pt>
                <c:pt idx="3">
                  <c:v>556419</c:v>
                </c:pt>
                <c:pt idx="4">
                  <c:v>103854</c:v>
                </c:pt>
              </c:numCache>
            </c:numRef>
          </c:val>
          <c:smooth val="0"/>
          <c:extLst>
            <c:ext xmlns:c16="http://schemas.microsoft.com/office/drawing/2014/chart" uri="{C3380CC4-5D6E-409C-BE32-E72D297353CC}">
              <c16:uniqueId val="{00000001-5B21-4739-9D26-702466350F8C}"/>
            </c:ext>
          </c:extLst>
        </c:ser>
        <c:dLbls>
          <c:showLegendKey val="0"/>
          <c:showVal val="0"/>
          <c:showCatName val="0"/>
          <c:showSerName val="0"/>
          <c:showPercent val="0"/>
          <c:showBubbleSize val="0"/>
        </c:dLbls>
        <c:marker val="1"/>
        <c:smooth val="0"/>
        <c:axId val="41867904"/>
        <c:axId val="47166208"/>
      </c:lineChart>
      <c:catAx>
        <c:axId val="41867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166208"/>
        <c:crosses val="autoZero"/>
        <c:auto val="1"/>
        <c:lblAlgn val="ctr"/>
        <c:lblOffset val="100"/>
        <c:tickLblSkip val="1"/>
        <c:tickMarkSkip val="1"/>
        <c:noMultiLvlLbl val="0"/>
      </c:catAx>
      <c:valAx>
        <c:axId val="47166208"/>
        <c:scaling>
          <c:orientation val="minMax"/>
          <c:max val="2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867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17.23</c:v>
                </c:pt>
                <c:pt idx="1">
                  <c:v>13.14</c:v>
                </c:pt>
                <c:pt idx="2">
                  <c:v>16.649999999999999</c:v>
                </c:pt>
                <c:pt idx="3">
                  <c:v>14.17</c:v>
                </c:pt>
                <c:pt idx="4">
                  <c:v>12.79</c:v>
                </c:pt>
              </c:numCache>
            </c:numRef>
          </c:val>
          <c:extLst>
            <c:ext xmlns:c16="http://schemas.microsoft.com/office/drawing/2014/chart" uri="{C3380CC4-5D6E-409C-BE32-E72D297353CC}">
              <c16:uniqueId val="{00000000-6B2B-4345-A149-C7E68FA2BC0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84.36</c:v>
                </c:pt>
                <c:pt idx="1">
                  <c:v>106.18</c:v>
                </c:pt>
                <c:pt idx="2">
                  <c:v>98.73</c:v>
                </c:pt>
                <c:pt idx="3">
                  <c:v>92.06</c:v>
                </c:pt>
                <c:pt idx="4">
                  <c:v>91.82</c:v>
                </c:pt>
              </c:numCache>
            </c:numRef>
          </c:val>
          <c:extLst>
            <c:ext xmlns:c16="http://schemas.microsoft.com/office/drawing/2014/chart" uri="{C3380CC4-5D6E-409C-BE32-E72D297353CC}">
              <c16:uniqueId val="{00000001-6B2B-4345-A149-C7E68FA2BC0F}"/>
            </c:ext>
          </c:extLst>
        </c:ser>
        <c:dLbls>
          <c:showLegendKey val="0"/>
          <c:showVal val="0"/>
          <c:showCatName val="0"/>
          <c:showSerName val="0"/>
          <c:showPercent val="0"/>
          <c:showBubbleSize val="0"/>
        </c:dLbls>
        <c:gapWidth val="250"/>
        <c:overlap val="100"/>
        <c:axId val="143198464"/>
        <c:axId val="1432129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-29.33</c:v>
                </c:pt>
                <c:pt idx="1">
                  <c:v>9.56</c:v>
                </c:pt>
                <c:pt idx="2">
                  <c:v>-9.9</c:v>
                </c:pt>
                <c:pt idx="3">
                  <c:v>-8.8000000000000007</c:v>
                </c:pt>
                <c:pt idx="4">
                  <c:v>0.94</c:v>
                </c:pt>
              </c:numCache>
            </c:numRef>
          </c:val>
          <c:smooth val="0"/>
          <c:extLst>
            <c:ext xmlns:c16="http://schemas.microsoft.com/office/drawing/2014/chart" uri="{C3380CC4-5D6E-409C-BE32-E72D297353CC}">
              <c16:uniqueId val="{00000002-6B2B-4345-A149-C7E68FA2BC0F}"/>
            </c:ext>
          </c:extLst>
        </c:ser>
        <c:dLbls>
          <c:showLegendKey val="0"/>
          <c:showVal val="0"/>
          <c:showCatName val="0"/>
          <c:showSerName val="0"/>
          <c:showPercent val="0"/>
          <c:showBubbleSize val="0"/>
        </c:dLbls>
        <c:marker val="1"/>
        <c:smooth val="0"/>
        <c:axId val="143198464"/>
        <c:axId val="143212928"/>
      </c:lineChart>
      <c:catAx>
        <c:axId val="1431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3212928"/>
        <c:crosses val="autoZero"/>
        <c:auto val="1"/>
        <c:lblAlgn val="ctr"/>
        <c:lblOffset val="100"/>
        <c:tickLblSkip val="1"/>
        <c:tickMarkSkip val="1"/>
        <c:noMultiLvlLbl val="0"/>
      </c:catAx>
      <c:valAx>
        <c:axId val="143212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1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1.1399999999999999</c:v>
                </c:pt>
                <c:pt idx="2">
                  <c:v>#N/A</c:v>
                </c:pt>
                <c:pt idx="3">
                  <c:v>1</c:v>
                </c:pt>
                <c:pt idx="4">
                  <c:v>#N/A</c:v>
                </c:pt>
                <c:pt idx="5">
                  <c:v>1.01</c:v>
                </c:pt>
                <c:pt idx="6">
                  <c:v>#N/A</c:v>
                </c:pt>
                <c:pt idx="7">
                  <c:v>0.55000000000000004</c:v>
                </c:pt>
                <c:pt idx="8">
                  <c:v>#N/A</c:v>
                </c:pt>
                <c:pt idx="9">
                  <c:v>0.47</c:v>
                </c:pt>
              </c:numCache>
            </c:numRef>
          </c:val>
          <c:extLst>
            <c:ext xmlns:c16="http://schemas.microsoft.com/office/drawing/2014/chart" uri="{C3380CC4-5D6E-409C-BE32-E72D297353CC}">
              <c16:uniqueId val="{00000000-A27A-4826-BA93-91A3A4C2FD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7A-4826-BA93-91A3A4C2FD5F}"/>
            </c:ext>
          </c:extLst>
        </c:ser>
        <c:ser>
          <c:idx val="2"/>
          <c:order val="2"/>
          <c:tx>
            <c:strRef>
              <c:f>データシート!$A$29</c:f>
              <c:strCache>
                <c:ptCount val="1"/>
                <c:pt idx="0">
                  <c:v>へき地診療所特別会計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0.34</c:v>
                </c:pt>
                <c:pt idx="2">
                  <c:v>#N/A</c:v>
                </c:pt>
                <c:pt idx="3">
                  <c:v>0.47</c:v>
                </c:pt>
                <c:pt idx="4">
                  <c:v>#N/A</c:v>
                </c:pt>
                <c:pt idx="5">
                  <c:v>0.38</c:v>
                </c:pt>
                <c:pt idx="6">
                  <c:v>#N/A</c:v>
                </c:pt>
                <c:pt idx="7">
                  <c:v>0.35</c:v>
                </c:pt>
                <c:pt idx="8">
                  <c:v>#N/A</c:v>
                </c:pt>
                <c:pt idx="9">
                  <c:v>0.6</c:v>
                </c:pt>
              </c:numCache>
            </c:numRef>
          </c:val>
          <c:extLst>
            <c:ext xmlns:c16="http://schemas.microsoft.com/office/drawing/2014/chart" uri="{C3380CC4-5D6E-409C-BE32-E72D297353CC}">
              <c16:uniqueId val="{00000002-A27A-4826-BA93-91A3A4C2FD5F}"/>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1.1100000000000001</c:v>
                </c:pt>
                <c:pt idx="2">
                  <c:v>#N/A</c:v>
                </c:pt>
                <c:pt idx="3">
                  <c:v>0.77</c:v>
                </c:pt>
                <c:pt idx="4">
                  <c:v>#N/A</c:v>
                </c:pt>
                <c:pt idx="5">
                  <c:v>0.86</c:v>
                </c:pt>
                <c:pt idx="6">
                  <c:v>#N/A</c:v>
                </c:pt>
                <c:pt idx="7">
                  <c:v>0.71</c:v>
                </c:pt>
                <c:pt idx="8">
                  <c:v>#N/A</c:v>
                </c:pt>
                <c:pt idx="9">
                  <c:v>0.67</c:v>
                </c:pt>
              </c:numCache>
            </c:numRef>
          </c:val>
          <c:extLst>
            <c:ext xmlns:c16="http://schemas.microsoft.com/office/drawing/2014/chart" uri="{C3380CC4-5D6E-409C-BE32-E72D297353CC}">
              <c16:uniqueId val="{00000003-A27A-4826-BA93-91A3A4C2FD5F}"/>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0.56000000000000005</c:v>
                </c:pt>
                <c:pt idx="2">
                  <c:v>#N/A</c:v>
                </c:pt>
                <c:pt idx="3">
                  <c:v>0.98</c:v>
                </c:pt>
                <c:pt idx="4">
                  <c:v>#N/A</c:v>
                </c:pt>
                <c:pt idx="5">
                  <c:v>3.17</c:v>
                </c:pt>
                <c:pt idx="6">
                  <c:v>#N/A</c:v>
                </c:pt>
                <c:pt idx="7">
                  <c:v>1.06</c:v>
                </c:pt>
                <c:pt idx="8">
                  <c:v>#N/A</c:v>
                </c:pt>
                <c:pt idx="9">
                  <c:v>0.71</c:v>
                </c:pt>
              </c:numCache>
            </c:numRef>
          </c:val>
          <c:extLst>
            <c:ext xmlns:c16="http://schemas.microsoft.com/office/drawing/2014/chart" uri="{C3380CC4-5D6E-409C-BE32-E72D297353CC}">
              <c16:uniqueId val="{00000004-A27A-4826-BA93-91A3A4C2FD5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1.05</c:v>
                </c:pt>
                <c:pt idx="2">
                  <c:v>#N/A</c:v>
                </c:pt>
                <c:pt idx="3">
                  <c:v>1.45</c:v>
                </c:pt>
                <c:pt idx="4">
                  <c:v>#N/A</c:v>
                </c:pt>
                <c:pt idx="5">
                  <c:v>1.44</c:v>
                </c:pt>
                <c:pt idx="6">
                  <c:v>#N/A</c:v>
                </c:pt>
                <c:pt idx="7">
                  <c:v>2</c:v>
                </c:pt>
                <c:pt idx="8">
                  <c:v>#N/A</c:v>
                </c:pt>
                <c:pt idx="9">
                  <c:v>2.4300000000000002</c:v>
                </c:pt>
              </c:numCache>
            </c:numRef>
          </c:val>
          <c:extLst>
            <c:ext xmlns:c16="http://schemas.microsoft.com/office/drawing/2014/chart" uri="{C3380CC4-5D6E-409C-BE32-E72D297353CC}">
              <c16:uniqueId val="{00000005-A27A-4826-BA93-91A3A4C2FD5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2.57</c:v>
                </c:pt>
                <c:pt idx="2">
                  <c:v>#N/A</c:v>
                </c:pt>
                <c:pt idx="3">
                  <c:v>1.38</c:v>
                </c:pt>
                <c:pt idx="4">
                  <c:v>#N/A</c:v>
                </c:pt>
                <c:pt idx="5">
                  <c:v>1.71</c:v>
                </c:pt>
                <c:pt idx="6">
                  <c:v>#N/A</c:v>
                </c:pt>
                <c:pt idx="7">
                  <c:v>2.4500000000000002</c:v>
                </c:pt>
                <c:pt idx="8">
                  <c:v>#N/A</c:v>
                </c:pt>
                <c:pt idx="9">
                  <c:v>2.9</c:v>
                </c:pt>
              </c:numCache>
            </c:numRef>
          </c:val>
          <c:extLst>
            <c:ext xmlns:c16="http://schemas.microsoft.com/office/drawing/2014/chart" uri="{C3380CC4-5D6E-409C-BE32-E72D297353CC}">
              <c16:uniqueId val="{00000006-A27A-4826-BA93-91A3A4C2FD5F}"/>
            </c:ext>
          </c:extLst>
        </c:ser>
        <c:ser>
          <c:idx val="7"/>
          <c:order val="7"/>
          <c:tx>
            <c:strRef>
              <c:f>データシート!$A$34</c:f>
              <c:strCache>
                <c:ptCount val="1"/>
                <c:pt idx="0">
                  <c:v>北軽井沢簡易水道事業会計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5.3</c:v>
                </c:pt>
                <c:pt idx="2">
                  <c:v>#N/A</c:v>
                </c:pt>
                <c:pt idx="3">
                  <c:v>5.32</c:v>
                </c:pt>
                <c:pt idx="4">
                  <c:v>#N/A</c:v>
                </c:pt>
                <c:pt idx="5">
                  <c:v>5.81</c:v>
                </c:pt>
                <c:pt idx="6">
                  <c:v>#N/A</c:v>
                </c:pt>
                <c:pt idx="7">
                  <c:v>5.65</c:v>
                </c:pt>
                <c:pt idx="8">
                  <c:v>#N/A</c:v>
                </c:pt>
                <c:pt idx="9">
                  <c:v>5.99</c:v>
                </c:pt>
              </c:numCache>
            </c:numRef>
          </c:val>
          <c:extLst>
            <c:ext xmlns:c16="http://schemas.microsoft.com/office/drawing/2014/chart" uri="{C3380CC4-5D6E-409C-BE32-E72D297353CC}">
              <c16:uniqueId val="{00000007-A27A-4826-BA93-91A3A4C2FD5F}"/>
            </c:ext>
          </c:extLst>
        </c:ser>
        <c:ser>
          <c:idx val="8"/>
          <c:order val="8"/>
          <c:tx>
            <c:strRef>
              <c:f>データシート!$A$35</c:f>
              <c:strCache>
                <c:ptCount val="1"/>
                <c:pt idx="0">
                  <c:v>浅間高原水道事業会計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6.38</c:v>
                </c:pt>
                <c:pt idx="2">
                  <c:v>#N/A</c:v>
                </c:pt>
                <c:pt idx="3">
                  <c:v>6.6</c:v>
                </c:pt>
                <c:pt idx="4">
                  <c:v>#N/A</c:v>
                </c:pt>
                <c:pt idx="5">
                  <c:v>7.32</c:v>
                </c:pt>
                <c:pt idx="6">
                  <c:v>#N/A</c:v>
                </c:pt>
                <c:pt idx="7">
                  <c:v>7.3</c:v>
                </c:pt>
                <c:pt idx="8">
                  <c:v>#N/A</c:v>
                </c:pt>
                <c:pt idx="9">
                  <c:v>7.23</c:v>
                </c:pt>
              </c:numCache>
            </c:numRef>
          </c:val>
          <c:extLst>
            <c:ext xmlns:c16="http://schemas.microsoft.com/office/drawing/2014/chart" uri="{C3380CC4-5D6E-409C-BE32-E72D297353CC}">
              <c16:uniqueId val="{00000008-A27A-4826-BA93-91A3A4C2FD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16.39</c:v>
                </c:pt>
                <c:pt idx="2">
                  <c:v>#N/A</c:v>
                </c:pt>
                <c:pt idx="3">
                  <c:v>12.18</c:v>
                </c:pt>
                <c:pt idx="4">
                  <c:v>#N/A</c:v>
                </c:pt>
                <c:pt idx="5">
                  <c:v>15.84</c:v>
                </c:pt>
                <c:pt idx="6">
                  <c:v>#N/A</c:v>
                </c:pt>
                <c:pt idx="7">
                  <c:v>13.81</c:v>
                </c:pt>
                <c:pt idx="8">
                  <c:v>#N/A</c:v>
                </c:pt>
                <c:pt idx="9">
                  <c:v>12.18</c:v>
                </c:pt>
              </c:numCache>
            </c:numRef>
          </c:val>
          <c:extLst>
            <c:ext xmlns:c16="http://schemas.microsoft.com/office/drawing/2014/chart" uri="{C3380CC4-5D6E-409C-BE32-E72D297353CC}">
              <c16:uniqueId val="{00000009-A27A-4826-BA93-91A3A4C2FD5F}"/>
            </c:ext>
          </c:extLst>
        </c:ser>
        <c:dLbls>
          <c:showLegendKey val="0"/>
          <c:showVal val="0"/>
          <c:showCatName val="0"/>
          <c:showSerName val="0"/>
          <c:showPercent val="0"/>
          <c:showBubbleSize val="0"/>
        </c:dLbls>
        <c:gapWidth val="150"/>
        <c:overlap val="100"/>
        <c:axId val="143290752"/>
        <c:axId val="143292288"/>
      </c:barChart>
      <c:catAx>
        <c:axId val="14329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3292288"/>
        <c:crosses val="autoZero"/>
        <c:auto val="1"/>
        <c:lblAlgn val="ctr"/>
        <c:lblOffset val="100"/>
        <c:tickLblSkip val="1"/>
        <c:tickMarkSkip val="1"/>
        <c:noMultiLvlLbl val="0"/>
      </c:catAx>
      <c:valAx>
        <c:axId val="143292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90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319</c:v>
                </c:pt>
                <c:pt idx="5">
                  <c:v>315</c:v>
                </c:pt>
                <c:pt idx="8">
                  <c:v>311</c:v>
                </c:pt>
                <c:pt idx="11">
                  <c:v>305</c:v>
                </c:pt>
                <c:pt idx="14">
                  <c:v>295</c:v>
                </c:pt>
              </c:numCache>
            </c:numRef>
          </c:val>
          <c:extLst>
            <c:ext xmlns:c16="http://schemas.microsoft.com/office/drawing/2014/chart" uri="{C3380CC4-5D6E-409C-BE32-E72D297353CC}">
              <c16:uniqueId val="{00000000-6B37-4182-A759-A5B6AB8E6D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37-4182-A759-A5B6AB8E6D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6B37-4182-A759-A5B6AB8E6D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125</c:v>
                </c:pt>
                <c:pt idx="3">
                  <c:v>129</c:v>
                </c:pt>
                <c:pt idx="6">
                  <c:v>121</c:v>
                </c:pt>
                <c:pt idx="9">
                  <c:v>128</c:v>
                </c:pt>
                <c:pt idx="12">
                  <c:v>123</c:v>
                </c:pt>
              </c:numCache>
            </c:numRef>
          </c:val>
          <c:extLst>
            <c:ext xmlns:c16="http://schemas.microsoft.com/office/drawing/2014/chart" uri="{C3380CC4-5D6E-409C-BE32-E72D297353CC}">
              <c16:uniqueId val="{00000003-6B37-4182-A759-A5B6AB8E6D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c:v>
                </c:pt>
                <c:pt idx="3">
                  <c:v>34</c:v>
                </c:pt>
                <c:pt idx="6">
                  <c:v>33</c:v>
                </c:pt>
                <c:pt idx="9">
                  <c:v>31</c:v>
                </c:pt>
                <c:pt idx="12">
                  <c:v>26</c:v>
                </c:pt>
              </c:numCache>
            </c:numRef>
          </c:val>
          <c:extLst>
            <c:ext xmlns:c16="http://schemas.microsoft.com/office/drawing/2014/chart" uri="{C3380CC4-5D6E-409C-BE32-E72D297353CC}">
              <c16:uniqueId val="{00000004-6B37-4182-A759-A5B6AB8E6D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37-4182-A759-A5B6AB8E6D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37-4182-A759-A5B6AB8E6D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382</c:v>
                </c:pt>
                <c:pt idx="3">
                  <c:v>382</c:v>
                </c:pt>
                <c:pt idx="6">
                  <c:v>389</c:v>
                </c:pt>
                <c:pt idx="9">
                  <c:v>415</c:v>
                </c:pt>
                <c:pt idx="12">
                  <c:v>440</c:v>
                </c:pt>
              </c:numCache>
            </c:numRef>
          </c:val>
          <c:extLst>
            <c:ext xmlns:c16="http://schemas.microsoft.com/office/drawing/2014/chart" uri="{C3380CC4-5D6E-409C-BE32-E72D297353CC}">
              <c16:uniqueId val="{00000007-6B37-4182-A759-A5B6AB8E6DF0}"/>
            </c:ext>
          </c:extLst>
        </c:ser>
        <c:dLbls>
          <c:showLegendKey val="0"/>
          <c:showVal val="0"/>
          <c:showCatName val="0"/>
          <c:showSerName val="0"/>
          <c:showPercent val="0"/>
          <c:showBubbleSize val="0"/>
        </c:dLbls>
        <c:gapWidth val="100"/>
        <c:overlap val="100"/>
        <c:axId val="46382464"/>
        <c:axId val="46388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221</c:v>
                </c:pt>
                <c:pt idx="2">
                  <c:v>#N/A</c:v>
                </c:pt>
                <c:pt idx="3">
                  <c:v>#N/A</c:v>
                </c:pt>
                <c:pt idx="4">
                  <c:v>232</c:v>
                </c:pt>
                <c:pt idx="5">
                  <c:v>#N/A</c:v>
                </c:pt>
                <c:pt idx="6">
                  <c:v>#N/A</c:v>
                </c:pt>
                <c:pt idx="7">
                  <c:v>234</c:v>
                </c:pt>
                <c:pt idx="8">
                  <c:v>#N/A</c:v>
                </c:pt>
                <c:pt idx="9">
                  <c:v>#N/A</c:v>
                </c:pt>
                <c:pt idx="10">
                  <c:v>271</c:v>
                </c:pt>
                <c:pt idx="11">
                  <c:v>#N/A</c:v>
                </c:pt>
                <c:pt idx="12">
                  <c:v>#N/A</c:v>
                </c:pt>
                <c:pt idx="13">
                  <c:v>296</c:v>
                </c:pt>
                <c:pt idx="14">
                  <c:v>#N/A</c:v>
                </c:pt>
              </c:numCache>
            </c:numRef>
          </c:val>
          <c:smooth val="0"/>
          <c:extLst>
            <c:ext xmlns:c16="http://schemas.microsoft.com/office/drawing/2014/chart" uri="{C3380CC4-5D6E-409C-BE32-E72D297353CC}">
              <c16:uniqueId val="{00000008-6B37-4182-A759-A5B6AB8E6DF0}"/>
            </c:ext>
          </c:extLst>
        </c:ser>
        <c:dLbls>
          <c:showLegendKey val="0"/>
          <c:showVal val="0"/>
          <c:showCatName val="0"/>
          <c:showSerName val="0"/>
          <c:showPercent val="0"/>
          <c:showBubbleSize val="0"/>
        </c:dLbls>
        <c:marker val="1"/>
        <c:smooth val="0"/>
        <c:axId val="46382464"/>
        <c:axId val="46388736"/>
      </c:lineChart>
      <c:catAx>
        <c:axId val="4638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88736"/>
        <c:crosses val="autoZero"/>
        <c:auto val="1"/>
        <c:lblAlgn val="ctr"/>
        <c:lblOffset val="100"/>
        <c:tickLblSkip val="1"/>
        <c:tickMarkSkip val="1"/>
        <c:noMultiLvlLbl val="0"/>
      </c:catAx>
      <c:valAx>
        <c:axId val="4638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8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3309</c:v>
                </c:pt>
                <c:pt idx="5">
                  <c:v>3310</c:v>
                </c:pt>
                <c:pt idx="8">
                  <c:v>3177</c:v>
                </c:pt>
                <c:pt idx="11">
                  <c:v>3456</c:v>
                </c:pt>
                <c:pt idx="14">
                  <c:v>3359</c:v>
                </c:pt>
              </c:numCache>
            </c:numRef>
          </c:val>
          <c:extLst>
            <c:ext xmlns:c16="http://schemas.microsoft.com/office/drawing/2014/chart" uri="{C3380CC4-5D6E-409C-BE32-E72D297353CC}">
              <c16:uniqueId val="{00000000-B313-4D91-8717-3F107DB9CF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36</c:v>
                </c:pt>
                <c:pt idx="5">
                  <c:v>61</c:v>
                </c:pt>
                <c:pt idx="8">
                  <c:v>72</c:v>
                </c:pt>
                <c:pt idx="11">
                  <c:v>60</c:v>
                </c:pt>
                <c:pt idx="14">
                  <c:v>39</c:v>
                </c:pt>
              </c:numCache>
            </c:numRef>
          </c:val>
          <c:extLst>
            <c:ext xmlns:c16="http://schemas.microsoft.com/office/drawing/2014/chart" uri="{C3380CC4-5D6E-409C-BE32-E72D297353CC}">
              <c16:uniqueId val="{00000001-B313-4D91-8717-3F107DB9CF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5938</c:v>
                </c:pt>
                <c:pt idx="5">
                  <c:v>6212</c:v>
                </c:pt>
                <c:pt idx="8">
                  <c:v>6492</c:v>
                </c:pt>
                <c:pt idx="11">
                  <c:v>6456</c:v>
                </c:pt>
                <c:pt idx="14">
                  <c:v>6906</c:v>
                </c:pt>
              </c:numCache>
            </c:numRef>
          </c:val>
          <c:extLst>
            <c:ext xmlns:c16="http://schemas.microsoft.com/office/drawing/2014/chart" uri="{C3380CC4-5D6E-409C-BE32-E72D297353CC}">
              <c16:uniqueId val="{00000002-B313-4D91-8717-3F107DB9CF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313-4D91-8717-3F107DB9CF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313-4D91-8717-3F107DB9CF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1</c:v>
                </c:pt>
                <c:pt idx="6">
                  <c:v>0</c:v>
                </c:pt>
                <c:pt idx="9">
                  <c:v>0</c:v>
                </c:pt>
                <c:pt idx="12">
                  <c:v>0</c:v>
                </c:pt>
              </c:numCache>
            </c:numRef>
          </c:val>
          <c:extLst>
            <c:ext xmlns:c16="http://schemas.microsoft.com/office/drawing/2014/chart" uri="{C3380CC4-5D6E-409C-BE32-E72D297353CC}">
              <c16:uniqueId val="{00000005-B313-4D91-8717-3F107DB9CF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722</c:v>
                </c:pt>
                <c:pt idx="3">
                  <c:v>703</c:v>
                </c:pt>
                <c:pt idx="6">
                  <c:v>658</c:v>
                </c:pt>
                <c:pt idx="9">
                  <c:v>644</c:v>
                </c:pt>
                <c:pt idx="12">
                  <c:v>608</c:v>
                </c:pt>
              </c:numCache>
            </c:numRef>
          </c:val>
          <c:extLst>
            <c:ext xmlns:c16="http://schemas.microsoft.com/office/drawing/2014/chart" uri="{C3380CC4-5D6E-409C-BE32-E72D297353CC}">
              <c16:uniqueId val="{00000006-B313-4D91-8717-3F107DB9CF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1243</c:v>
                </c:pt>
                <c:pt idx="3">
                  <c:v>1132</c:v>
                </c:pt>
                <c:pt idx="6">
                  <c:v>1050</c:v>
                </c:pt>
                <c:pt idx="9">
                  <c:v>1085</c:v>
                </c:pt>
                <c:pt idx="12">
                  <c:v>1044</c:v>
                </c:pt>
              </c:numCache>
            </c:numRef>
          </c:val>
          <c:extLst>
            <c:ext xmlns:c16="http://schemas.microsoft.com/office/drawing/2014/chart" uri="{C3380CC4-5D6E-409C-BE32-E72D297353CC}">
              <c16:uniqueId val="{00000007-B313-4D91-8717-3F107DB9CF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293</c:v>
                </c:pt>
                <c:pt idx="3">
                  <c:v>278</c:v>
                </c:pt>
                <c:pt idx="6">
                  <c:v>243</c:v>
                </c:pt>
                <c:pt idx="9">
                  <c:v>219</c:v>
                </c:pt>
                <c:pt idx="12">
                  <c:v>205</c:v>
                </c:pt>
              </c:numCache>
            </c:numRef>
          </c:val>
          <c:extLst>
            <c:ext xmlns:c16="http://schemas.microsoft.com/office/drawing/2014/chart" uri="{C3380CC4-5D6E-409C-BE32-E72D297353CC}">
              <c16:uniqueId val="{00000008-B313-4D91-8717-3F107DB9CF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c:v>
                </c:pt>
                <c:pt idx="3">
                  <c:v>11</c:v>
                </c:pt>
                <c:pt idx="6">
                  <c:v>9</c:v>
                </c:pt>
                <c:pt idx="9">
                  <c:v>8</c:v>
                </c:pt>
                <c:pt idx="12">
                  <c:v>8</c:v>
                </c:pt>
              </c:numCache>
            </c:numRef>
          </c:val>
          <c:extLst>
            <c:ext xmlns:c16="http://schemas.microsoft.com/office/drawing/2014/chart" uri="{C3380CC4-5D6E-409C-BE32-E72D297353CC}">
              <c16:uniqueId val="{00000009-B313-4D91-8717-3F107DB9CF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4212</c:v>
                </c:pt>
                <c:pt idx="3">
                  <c:v>4512</c:v>
                </c:pt>
                <c:pt idx="6">
                  <c:v>4529</c:v>
                </c:pt>
                <c:pt idx="9">
                  <c:v>4648</c:v>
                </c:pt>
                <c:pt idx="12">
                  <c:v>4453</c:v>
                </c:pt>
              </c:numCache>
            </c:numRef>
          </c:val>
          <c:extLst>
            <c:ext xmlns:c16="http://schemas.microsoft.com/office/drawing/2014/chart" uri="{C3380CC4-5D6E-409C-BE32-E72D297353CC}">
              <c16:uniqueId val="{0000000A-B313-4D91-8717-3F107DB9CFAA}"/>
            </c:ext>
          </c:extLst>
        </c:ser>
        <c:dLbls>
          <c:showLegendKey val="0"/>
          <c:showVal val="0"/>
          <c:showCatName val="0"/>
          <c:showSerName val="0"/>
          <c:showPercent val="0"/>
          <c:showBubbleSize val="0"/>
        </c:dLbls>
        <c:gapWidth val="100"/>
        <c:overlap val="100"/>
        <c:axId val="143942016"/>
        <c:axId val="143943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313-4D91-8717-3F107DB9CFAA}"/>
            </c:ext>
          </c:extLst>
        </c:ser>
        <c:dLbls>
          <c:showLegendKey val="0"/>
          <c:showVal val="0"/>
          <c:showCatName val="0"/>
          <c:showSerName val="0"/>
          <c:showPercent val="0"/>
          <c:showBubbleSize val="0"/>
        </c:dLbls>
        <c:marker val="1"/>
        <c:smooth val="0"/>
        <c:axId val="143942016"/>
        <c:axId val="143943936"/>
      </c:lineChart>
      <c:catAx>
        <c:axId val="14394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943936"/>
        <c:crosses val="autoZero"/>
        <c:auto val="1"/>
        <c:lblAlgn val="ctr"/>
        <c:lblOffset val="100"/>
        <c:tickLblSkip val="1"/>
        <c:tickMarkSkip val="1"/>
        <c:noMultiLvlLbl val="0"/>
      </c:catAx>
      <c:valAx>
        <c:axId val="143943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94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2617</c:v>
                </c:pt>
                <c:pt idx="1">
                  <c:v>2624</c:v>
                </c:pt>
                <c:pt idx="2">
                  <c:v>2859</c:v>
                </c:pt>
              </c:numCache>
            </c:numRef>
          </c:val>
          <c:extLst>
            <c:ext xmlns:c16="http://schemas.microsoft.com/office/drawing/2014/chart" uri="{C3380CC4-5D6E-409C-BE32-E72D297353CC}">
              <c16:uniqueId val="{00000000-6938-4BD0-B898-DB38EC3A3F0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760</c:v>
                </c:pt>
                <c:pt idx="1">
                  <c:v>680</c:v>
                </c:pt>
                <c:pt idx="2">
                  <c:v>693</c:v>
                </c:pt>
              </c:numCache>
            </c:numRef>
          </c:val>
          <c:extLst>
            <c:ext xmlns:c16="http://schemas.microsoft.com/office/drawing/2014/chart" uri="{C3380CC4-5D6E-409C-BE32-E72D297353CC}">
              <c16:uniqueId val="{00000001-6938-4BD0-B898-DB38EC3A3F0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3080</c:v>
                </c:pt>
                <c:pt idx="1">
                  <c:v>3111</c:v>
                </c:pt>
                <c:pt idx="2">
                  <c:v>3304</c:v>
                </c:pt>
              </c:numCache>
            </c:numRef>
          </c:val>
          <c:extLst>
            <c:ext xmlns:c16="http://schemas.microsoft.com/office/drawing/2014/chart" uri="{C3380CC4-5D6E-409C-BE32-E72D297353CC}">
              <c16:uniqueId val="{00000002-6938-4BD0-B898-DB38EC3A3F03}"/>
            </c:ext>
          </c:extLst>
        </c:ser>
        <c:dLbls>
          <c:showLegendKey val="0"/>
          <c:showVal val="0"/>
          <c:showCatName val="0"/>
          <c:showSerName val="0"/>
          <c:showPercent val="0"/>
          <c:showBubbleSize val="0"/>
        </c:dLbls>
        <c:gapWidth val="120"/>
        <c:overlap val="100"/>
        <c:axId val="143861632"/>
        <c:axId val="143863168"/>
      </c:barChart>
      <c:catAx>
        <c:axId val="143861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3863168"/>
        <c:crosses val="autoZero"/>
        <c:auto val="1"/>
        <c:lblAlgn val="ctr"/>
        <c:lblOffset val="100"/>
        <c:tickLblSkip val="1"/>
        <c:tickMarkSkip val="1"/>
        <c:noMultiLvlLbl val="0"/>
      </c:catAx>
      <c:valAx>
        <c:axId val="143863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43861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{D6463A91-5698-43E7-9010-96D2172E858A}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B42-4F9C-A393-240040C03E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{42DE83F4-A779-457A-B947-00C2BFC3AD21}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42-4F9C-A393-240040C03E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{CCCC6748-44FF-40AF-9A36-D1DB2989DAFD}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42-4F9C-A393-240040C03E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{74E807CF-0212-433E-89A4-606D81EA3169}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42-4F9C-A393-240040C03E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{040FC327-FA70-488C-A390-2ADA4F926E49}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42-4F9C-A393-240040C03E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{809AC952-6ACC-419F-ACFF-C9423AAC82E5}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B42-4F9C-A393-240040C03E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{E4E38FDA-B973-43B2-A076-E03123C4EE66}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B42-4F9C-A393-240040C03E5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{9A267A7F-4B8E-4320-9C55-290499F5D515}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B42-4F9C-A393-240040C03E5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{6BDE92F3-3CE2-4BE3-8769-94915AB061D3}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B42-4F9C-A393-240040C03E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47.5</c:v>
                </c:pt>
                <c:pt idx="32">
                  <c:v>49.7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B42-4F9C-A393-240040C03E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{9109870D-32AB-4BEF-86B8-43BA3F5E0724}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B42-4F9C-A393-240040C03E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{97F060B0-FC78-4ADE-BDDF-C056201FCF99}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42-4F9C-A393-240040C03E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{2CE9C3B9-E0C7-433E-A20F-260B6772F732}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42-4F9C-A393-240040C03E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{7C2016D8-CF32-4D1F-B6A9-C64AC93A3F7E}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42-4F9C-A393-240040C03E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{045021EC-8741-4877-AA2D-F85441C2F7D3}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42-4F9C-A393-240040C03E5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{08A035DE-36CA-4BBE-B272-F42350743DDD}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B42-4F9C-A393-240040C03E5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{90D479D7-4920-4AE5-9EDF-D2493B760464}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B42-4F9C-A393-240040C03E54}"/>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{264DCB53-D840-4842-931D-D5C713AF07FA}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B42-4F9C-A393-240040C03E54}"/>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{65009725-4811-4A3F-A16F-ABFBA73C5EC9}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B42-4F9C-A393-240040C03E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62.8</c:v>
                </c:pt>
                <c:pt idx="32">
                  <c:v>62.8</c:v>
                </c:pt>
              </c:numCache>
            </c:numRef>
          </c:xVal>
          <c:yVal>
            <c:numRef>
              <c:f>公会計指標分析・財政指標組合せ分析表!$BP$55:$DC$55</c:f>
              <c:numCache>
                <c:formatCode>#,##0.0;"▲ "#,##0.0</c:formatCode>
                <c:ptCount val="40"/>
                <c:pt idx="24">
                  <c:v>3.4</c:v>
                </c:pt>
                <c:pt idx="32">
                  <c:v>0</c:v>
                </c:pt>
              </c:numCache>
            </c:numRef>
          </c:yVal>
          <c:smooth val="0"/>
          <c:extLst>
            <c:ext xmlns:c16="http://schemas.microsoft.com/office/drawing/2014/chart" uri="{C3380CC4-5D6E-409C-BE32-E72D297353CC}">
              <c16:uniqueId val="{00000013-3B42-4F9C-A393-240040C03E54}"/>
            </c:ext>
          </c:extLst>
        </c:ser>
        <c:dLbls>
          <c:showLegendKey val="0"/>
          <c:showVal val="1"/>
          <c:showCatName val="0"/>
          <c:showSerName val="0"/>
          <c:showPercent val="0"/>
          <c:showBubbleSize val="0"/>
        </c:dLbls>
        <c:axId val="191438208"/>
        <c:axId val="191464960"/>
      </c:scatterChart>
      <c:valAx>
        <c:axId val="191438208"/>
        <c:scaling>
          <c:orientation val="maxMin"/>
          <c:max val="75.399999999999991"/>
          <c:min val="50.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1464960"/>
        <c:crosses val="autoZero"/>
        <c:crossBetween val="midCat"/>
      </c:valAx>
      <c:valAx>
        <c:axId val="191464960"/>
        <c:scaling>
          <c:orientation val="maxMin"/>
          <c:max val="4"/>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1438208"/>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{1F8B3DBD-F93B-4FA8-AD22-EF2A5346716B}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B4F-4299-B6FA-9ECF68E328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{272A308E-8EF8-411A-A3A0-604FE1DC15F9}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4F-4299-B6FA-9ECF68E328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{F719DA9B-0020-43C9-9E22-903A455F68F3}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4F-4299-B6FA-9ECF68E328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{0EC80C78-8E6D-4EE9-B0B6-C818471C5937}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4F-4299-B6FA-9ECF68E328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{2407F04C-4690-45FD-818E-804F591BC28E}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4F-4299-B6FA-9ECF68E328C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{7F0F9878-FC0A-4E24-B45F-6F2E2C147ECE}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B4F-4299-B6FA-9ECF68E328C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{19740472-1845-4407-BCCF-0AD6735C1D54}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B4F-4299-B6FA-9ECF68E328C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{7DDED2BC-9825-4C2B-BAAB-336635D9AB33}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B4F-4299-B6FA-9ECF68E328C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{F11231D3-AE90-46E9-8930-8ED1B121A74F}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B4F-4299-B6FA-9ECF68E328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9.1999999999999993</c:v>
                </c:pt>
                <c:pt idx="16">
                  <c:v>9.6999999999999993</c:v>
                </c:pt>
                <c:pt idx="24">
                  <c:v>10.1</c:v>
                </c:pt>
                <c:pt idx="32">
                  <c:v>10.3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4F-4299-B6FA-9ECF68E328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{7BA66CA0-DF53-41CF-ADD2-872B9D867A52}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B4F-4299-B6FA-9ECF68E328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{1169830D-6493-48D6-8537-A99580831ED5}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4F-4299-B6FA-9ECF68E328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{CDFA1452-169F-43DD-9471-29CBCDE40515}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4F-4299-B6FA-9ECF68E328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{AF7F605F-0A71-40BF-8D89-FBDF82B79E05}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4F-4299-B6FA-9ECF68E328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{447AC062-D97D-4BDB-AB8C-01EF7F864D51}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4F-4299-B6FA-9ECF68E328C1}"/>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{17037B4E-7EA1-40A9-9BAA-8ED0B34A0AB0}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B4F-4299-B6FA-9ECF68E328C1}"/>
                </c:ext>
              </c:extLst>
            </c:dLbl>
            <c:dLbl>
              <c:idx val="16"/>
              <c:layout>
                <c:manualLayout>
                  <c:x val="-4.4905057365901176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{83F6C176-B699-4047-B121-01CC5988F759}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B4F-4299-B6FA-9ECF68E328C1}"/>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{7875D2F3-1BE5-4534-9CEF-78AF2D349F17}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B4F-4299-B6FA-9ECF68E328C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{C6E820C9-A97A-40DD-B328-885C752C4D54}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B4F-4299-B6FA-9ECF68E328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8.8000000000000007</c:v>
                </c:pt>
                <c:pt idx="24">
                  <c:v>8.8000000000000007</c:v>
                </c:pt>
                <c:pt idx="32">
                  <c:v>8.3000000000000007</c:v>
                </c:pt>
              </c:numCache>
            </c:numRef>
          </c:xVal>
          <c:yVal>
            <c:numRef>
              <c:f>公会計指標分析・財政指標組合せ分析表!$BP$77:$DC$77</c:f>
              <c:numCache>
                <c:formatCode>#,##0.0;"▲ "#,##0.0</c:formatCode>
                <c:ptCount val="40"/>
                <c:pt idx="0">
                  <c:v>23.4</c:v>
                </c:pt>
                <c:pt idx="8">
                  <c:v>7.6</c:v>
                </c:pt>
                <c:pt idx="16">
                  <c:v>3</c:v>
                </c:pt>
                <c:pt idx="24">
                  <c:v>3.4</c:v>
                </c:pt>
                <c:pt idx="32">
                  <c:v>0</c:v>
                </c:pt>
              </c:numCache>
            </c:numRef>
          </c:yVal>
          <c:smooth val="0"/>
          <c:extLst>
            <c:ext xmlns:c16="http://schemas.microsoft.com/office/drawing/2014/chart" uri="{C3380CC4-5D6E-409C-BE32-E72D297353CC}">
              <c16:uniqueId val="{00000013-CB4F-4299-B6FA-9ECF68E328C1}"/>
            </c:ext>
          </c:extLst>
        </c:ser>
        <c:dLbls>
          <c:showLegendKey val="0"/>
          <c:showVal val="1"/>
          <c:showCatName val="0"/>
          <c:showSerName val="0"/>
          <c:showPercent val="0"/>
          <c:showBubbleSize val="0"/>
        </c:dLbls>
        <c:axId val="191945344"/>
        <c:axId val="192226048"/>
      </c:scatterChart>
      <c:valAx>
        <c:axId val="191945344"/>
        <c:scaling>
          <c:orientation val="maxMin"/>
          <c:max val="8.9"/>
          <c:min val="8.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92226048"/>
        <c:crosses val="autoZero"/>
        <c:crossBetween val="midCat"/>
      </c:valAx>
      <c:valAx>
        <c:axId val="192226048"/>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91945344"/>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においては、緊急防災・減災事業債（防災行政無線デジタル化整備事業）の据え置き期間が終了し、元金償還が開始したことにより増額した。過疎地域に指定され、過疎対策債の起債を行っているため、今後はその償還が見込まれ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公営企業の起債においては、近年起債していないため変化がない。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組合等においては、病院関係の負担金が大きい。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世代間負担の公平化と公債費負担の平準化の観点まら財政措置の優位な起債を活用し、適切な地方債発行を今後も図りたい。</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現状において、充当可能財源（主に基金残高）が多いため、将来負担比率は該当がない。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今後は過疎対策事業等の起債の増加が見込まれ、また、八ッ場ダム建設関連事業の施設維持管理等により基金の取り崩しが見込まれるが、当面、比率がプラスになることは無いと思われる。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地方債と基金のバランス、世代間の負担の公平化、財政負担の平準化等の観点により安定的な財政運営に努める。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群馬県長野原町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億円となっており、前年度から約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億円、教育施設等整備基金で約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億円増加した一方で、基本財産運用基金で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億円、八ッ場ダム周辺整備事業基金で約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動向等による地方税の減収、災害対応等などの不測の事態への対応に加え、八ッ場ダム建設に伴う生活再建事業により整備した施設の管理運営・追加補完整備や公共施設の老朽化対策、学校統合による校舎整備など、今後の財政需要の増大に適切に対応していけるよう一定額を確保し財政の健全化につなげ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・八ッ場ダム周辺整備事業施設管理基金：八ッ場ダム建設に伴う生活再建事業として整備された施設等の管理運営及び振興のための財源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・教育施設等整備基金：教育施設整備のための財源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・八ッ場ダム周辺整備事業基金：八ッ場ダム建設に伴う生活再建事業のための財源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・多目的基金：一般行政に必要な施設及び農業・観光振興事業のための財源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・ふるさと応援基金：ふるさと応援寄附金を円滑に活用するための財源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・教育施設等整備基金は学校統合による校舎の再整備等に活用するため、約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・八ッ場ダム周辺整備事業基金は、各生活再建に伴う施設整備補完事業のために、約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・基本財産運用基金は、土地の賃貸借契約に基づき、前納金返還財源として、約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・各特定目的基金の使途に基づき、需要に備え積み立て・取り崩しを行っていく。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・学校統合により校舎の再整備、長寿命化等を行うため教育施設管理基金を取り崩す予定。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・八ッ場ダム関連基金においては、今後施設の管理運用を続けていく中の限りある財源として、基金の運用を活かしながら地域振興を図りたい。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・普通交付税の追加交付、地方税（固定資産税）の増加等により取り崩しが減少したため、約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・人口減少による地方税・各種交付金等歳入の減収や、大規模災害発生などの不測の事態、また老朽化した公共施設の対策費用に備えるため、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一定割合の残高を引き続き確保していく。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・臨時財政対策債の償還財源及び特定の事業において起債した償還財源として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億円積立を行ったが、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億円取り崩しを行ったため、結果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・特定の事業のため起債した償還財源として、今後も計画通り取り崩しを行っていく。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・人口減少が今後も想定でき、起債における将来への財政負担を考慮して、償還財源として必要が生じた際は、積み立てを行っていく。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有形固定資産減価償却率について、類似団体平均値と比較すると、</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13.1</a:t>
          </a:r>
          <a:r>
            <a:rPr kumimoji="1" lang="ja-JP" altLang="en-US" sz="1100">
              <a:latin typeface="ＭＳ Ｐゴシック" panose="020B0600070205080204" pitchFamily="50" charset="-128"/>
              <a:ea typeface="ＭＳ Ｐゴシック" panose="020B0600070205080204" pitchFamily="50" charset="-128"/>
            </a:rPr>
            <a:t>ポイント低く、比較的新しい施設等が多いと思われる。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これは、八ッ場ダム建設に伴う生活再建事業を進めてきた間、</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投資的経費が極めて大きかったことによる</a:t>
          </a:r>
          <a:r>
            <a:rPr kumimoji="1" lang="ja-JP" altLang="en-US" sz="1100">
              <a:solidFill>
                <a:srgbClr val="FF0000"/>
              </a:solidFill>
              <a:latin typeface="ＭＳ Ｐゴシック" panose="020B0600070205080204" pitchFamily="50" charset="-128"/>
              <a:ea typeface="ＭＳ Ｐゴシック" panose="020B0600070205080204" pitchFamily="50" charset="-128"/>
            </a:rPr>
            <a:t>と</a:t>
          </a:r>
          <a:r>
            <a:rPr kumimoji="1" lang="ja-JP" altLang="en-US" sz="1100">
              <a:latin typeface="ＭＳ Ｐゴシック" panose="020B0600070205080204" pitchFamily="50" charset="-128"/>
              <a:ea typeface="ＭＳ Ｐゴシック" panose="020B0600070205080204" pitchFamily="50" charset="-128"/>
            </a:rPr>
            <a:t>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今後も施設の長寿命化、総量の見直しや複合化、集約化を進め、</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財政の健全性を保ちつつ、適切な固定資産の更新に努めたい。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00000000-0008-0000-0D00-000048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00000000-0008-0000-0D00-000049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35</xdr:row>
      <xdr:rowOff>80645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flipV="1">
          <a:off x="4760595" y="5443401"/>
          <a:ext cx="1270" cy="1409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84472</xdr:rowOff>
    </xdr:from>
    <xdr:ext cx="405111" cy="259045"/>
    <xdr:sp macro="" textlink="">
      <xdr:nvSpPr>
        <xdr:cNvPr id="75" name="有形固定資産減価償却率最小値テキスト">
          <a:extLst>
            <a:ext uri="{FF2B5EF4-FFF2-40B4-BE49-F238E27FC236}">
              <a16:creationId xmlns:a16="http://schemas.microsoft.com/office/drawing/2014/main" id="{00000000-0008-0000-0D00-00004B000000}"/>
            </a:ext>
          </a:extLst>
        </xdr:cNvPr>
        <xdr:cNvSpPr txBox="1"/>
      </xdr:nvSpPr>
      <xdr:spPr>
        <a:xfrm>
          <a:off x="4813300" y="6856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80645</xdr:rowOff>
    </xdr:from>
    <xdr:to>
      <xdr:col>23</xdr:col>
      <xdr:colOff>174625</xdr:colOff>
      <xdr:row>35</xdr:row>
      <xdr:rowOff>80645</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6852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7" name="有形固定資産減価償却率最大値テキスト">
          <a:extLst>
            <a:ext uri="{FF2B5EF4-FFF2-40B4-BE49-F238E27FC236}">
              <a16:creationId xmlns:a16="http://schemas.microsoft.com/office/drawing/2014/main" id="{00000000-0008-0000-0D00-00004D000000}"/>
            </a:ext>
          </a:extLst>
        </xdr:cNvPr>
        <xdr:cNvSpPr txBox="1"/>
      </xdr:nvSpPr>
      <xdr:spPr>
        <a:xfrm>
          <a:off x="4813300" y="5218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8" name="直線コネクタ 77">
          <a:extLst>
            <a:ext uri="{FF2B5EF4-FFF2-40B4-BE49-F238E27FC236}">
              <a16:creationId xmlns:a16="http://schemas.microsoft.com/office/drawing/2014/main" id="{00000000-0008-0000-0D00-00004E000000}"/>
            </a:ext>
          </a:extLst>
        </xdr:cNvPr>
        <xdr:cNvCxnSpPr/>
      </xdr:nvCxnSpPr>
      <xdr:spPr>
        <a:xfrm>
          <a:off x="4673600" y="544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9" name="有形固定資産減価償却率平均値テキスト">
          <a:extLst>
            <a:ext uri="{FF2B5EF4-FFF2-40B4-BE49-F238E27FC236}">
              <a16:creationId xmlns:a16="http://schemas.microsoft.com/office/drawing/2014/main" id="{00000000-0008-0000-0D00-00004F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135799</xdr:rowOff>
    </xdr:from>
    <xdr:to>
      <xdr:col>19</xdr:col>
      <xdr:colOff>187325</xdr:colOff>
      <xdr:row>32</xdr:row>
      <xdr:rowOff>65949</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151221</xdr:rowOff>
    </xdr:from>
    <xdr:to>
      <xdr:col>15</xdr:col>
      <xdr:colOff>187325</xdr:colOff>
      <xdr:row>32</xdr:row>
      <xdr:rowOff>81371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3238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2476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24765</xdr:rowOff>
    </xdr:from>
    <xdr:to>
      <xdr:col>7</xdr:col>
      <xdr:colOff>187325</xdr:colOff>
      <xdr:row>31</xdr:row>
      <xdr:rowOff>126365</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714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74658</xdr:rowOff>
    </xdr:from>
    <xdr:to>
      <xdr:col>23</xdr:col>
      <xdr:colOff>136525</xdr:colOff>
      <xdr:row>30</xdr:row>
      <xdr:rowOff>4808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47117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97535</xdr:rowOff>
    </xdr:from>
    <xdr:ext cx="405111" cy="259045"/>
    <xdr:sp macro="" textlink="">
      <xdr:nvSpPr>
        <xdr:cNvPr id="91" name="有形固定資産減価償却率該当値テキスト">
          <a:extLst>
            <a:ext uri="{FF2B5EF4-FFF2-40B4-BE49-F238E27FC236}">
              <a16:creationId xmlns:a16="http://schemas.microsoft.com/office/drawing/2014/main" id="{00000000-0008-0000-0D00-00005B000000}"/>
            </a:ext>
          </a:extLst>
        </xdr:cNvPr>
        <xdr:cNvSpPr txBox="1"/>
      </xdr:nvSpPr>
      <xdr:spPr>
        <a:xfrm>
          <a:off x="4813300" y="566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6803</xdr:rowOff>
    </xdr:from>
    <xdr:to>
      <xdr:col>19</xdr:col>
      <xdr:colOff>187325</xdr:colOff>
      <xdr:row>29</xdr:row>
      <xdr:rowOff>108403</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4000500" y="57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57603</xdr:rowOff>
    </xdr:from>
    <xdr:to>
      <xdr:col>23</xdr:col>
      <xdr:colOff>85725</xdr:colOff>
      <xdr:row>29</xdr:row>
      <xdr:rowOff>125458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4051300" y="5801178"/>
          <a:ext cx="711200" cy="67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57076</xdr:rowOff>
    </xdr:from>
    <xdr:ext cx="405111" cy="259045"/>
    <xdr:sp macro="" textlink="">
      <xdr:nvSpPr>
        <xdr:cNvPr id="94" name="n_1aveValue有形固定資産減価償却率">
          <a:extLst>
            <a:ext uri="{FF2B5EF4-FFF2-40B4-BE49-F238E27FC236}">
              <a16:creationId xmlns:a16="http://schemas.microsoft.com/office/drawing/2014/main" id="{00000000-0008-0000-0D00-00005E000000}"/>
            </a:ext>
          </a:extLst>
        </xdr:cNvPr>
        <xdr:cNvSpPr txBox="1"/>
      </xdr:nvSpPr>
      <xdr:spPr>
        <a:xfrm>
          <a:off x="3836044"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97898</xdr:rowOff>
    </xdr:from>
    <xdr:ext cx="405111" cy="259045"/>
    <xdr:sp macro="" textlink="">
      <xdr:nvSpPr>
        <xdr:cNvPr id="95" name="n_2aveValue有形固定資産減価償却率">
          <a:extLst>
            <a:ext uri="{FF2B5EF4-FFF2-40B4-BE49-F238E27FC236}">
              <a16:creationId xmlns:a16="http://schemas.microsoft.com/office/drawing/2014/main" id="{00000000-0008-0000-0D00-00005F000000}"/>
            </a:ext>
          </a:extLst>
        </xdr:cNvPr>
        <xdr:cNvSpPr txBox="1"/>
      </xdr:nvSpPr>
      <xdr:spPr>
        <a:xfrm>
          <a:off x="30867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100982</xdr:rowOff>
    </xdr:from>
    <xdr:ext cx="405111" cy="259045"/>
    <xdr:sp macro="" textlink="">
      <xdr:nvSpPr>
        <xdr:cNvPr id="96" name="n_3aveValue有形固定資産減価償却率">
          <a:extLst>
            <a:ext uri="{FF2B5EF4-FFF2-40B4-BE49-F238E27FC236}">
              <a16:creationId xmlns:a16="http://schemas.microsoft.com/office/drawing/2014/main" id="{00000000-0008-0000-0D00-000060000000}"/>
            </a:ext>
          </a:extLst>
        </xdr:cNvPr>
        <xdr:cNvSpPr txBox="1"/>
      </xdr:nvSpPr>
      <xdr:spPr>
        <a:xfrm>
          <a:off x="2324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142892</xdr:rowOff>
    </xdr:from>
    <xdr:ext cx="405111" cy="259045"/>
    <xdr:sp macro="" textlink="">
      <xdr:nvSpPr>
        <xdr:cNvPr id="97" name="n_4aveValue有形固定資産減価償却率">
          <a:extLst>
            <a:ext uri="{FF2B5EF4-FFF2-40B4-BE49-F238E27FC236}">
              <a16:creationId xmlns:a16="http://schemas.microsoft.com/office/drawing/2014/main" id="{00000000-0008-0000-0D00-000061000000}"/>
            </a:ext>
          </a:extLst>
        </xdr:cNvPr>
        <xdr:cNvSpPr txBox="1"/>
      </xdr:nvSpPr>
      <xdr:spPr>
        <a:xfrm>
          <a:off x="1562744"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124930</xdr:rowOff>
    </xdr:from>
    <xdr:ext cx="405111" cy="259045"/>
    <xdr:sp macro="" textlink="">
      <xdr:nvSpPr>
        <xdr:cNvPr id="98" name="n_1mainValue有形固定資産減価償却率">
          <a:extLst>
            <a:ext uri="{FF2B5EF4-FFF2-40B4-BE49-F238E27FC236}">
              <a16:creationId xmlns:a16="http://schemas.microsoft.com/office/drawing/2014/main" id="{00000000-0008-0000-0D00-000062000000}"/>
            </a:ext>
          </a:extLst>
        </xdr:cNvPr>
        <xdr:cNvSpPr txBox="1"/>
      </xdr:nvSpPr>
      <xdr:spPr>
        <a:xfrm>
          <a:off x="38360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将来負担額を充当可能財源が上回ったため、債務償還比率は</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算定されない状況となった。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今後も有利な起債等は積極的に活用し、地方債と基金のバランス、</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世代間の負担の公平化、財政負担の平準化等の観点により、</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安定的な財政運営に努めたい。</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117928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121755</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72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117928</xdr:rowOff>
    </xdr:from>
    <xdr:to>
      <xdr:col>76</xdr:col>
      <xdr:colOff>111125</xdr:colOff>
      <xdr:row>34</xdr:row>
      <xdr:rowOff>117928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718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146657</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718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168230</xdr:rowOff>
    </xdr:from>
    <xdr:to>
      <xdr:col>76</xdr:col>
      <xdr:colOff>73025</xdr:colOff>
      <xdr:row>29</xdr:row>
      <xdr:rowOff>98380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74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39070</xdr:rowOff>
    </xdr:from>
    <xdr:to>
      <xdr:col>72</xdr:col>
      <xdr:colOff>123825</xdr:colOff>
      <xdr:row>30</xdr:row>
      <xdr:rowOff>140670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59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71147</xdr:rowOff>
    </xdr:from>
    <xdr:to>
      <xdr:col>68</xdr:col>
      <xdr:colOff>123825</xdr:colOff>
      <xdr:row>31</xdr:row>
      <xdr:rowOff>1297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59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02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171078</xdr:rowOff>
    </xdr:from>
    <xdr:to>
      <xdr:col>60</xdr:col>
      <xdr:colOff>123825</xdr:colOff>
      <xdr:row>31</xdr:row>
      <xdr:rowOff>101228</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08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834</xdr:rowOff>
    </xdr:from>
    <xdr:to>
      <xdr:col>72</xdr:col>
      <xdr:colOff>123825</xdr:colOff>
      <xdr:row>26</xdr:row>
      <xdr:rowOff>102434</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23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71156</xdr:rowOff>
    </xdr:from>
    <xdr:to>
      <xdr:col>64</xdr:col>
      <xdr:colOff>123825</xdr:colOff>
      <xdr:row>27</xdr:row>
      <xdr:rowOff>1306</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530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107705</xdr:rowOff>
    </xdr:from>
    <xdr:to>
      <xdr:col>60</xdr:col>
      <xdr:colOff>123825</xdr:colOff>
      <xdr:row>27</xdr:row>
      <xdr:rowOff>37855</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1747500" y="53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121956</xdr:rowOff>
    </xdr:from>
    <xdr:to>
      <xdr:col>64</xdr:col>
      <xdr:colOff>73025</xdr:colOff>
      <xdr:row>26</xdr:row>
      <xdr:rowOff>158505</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1798300" y="5351181"/>
          <a:ext cx="762000" cy="3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131797</xdr:rowOff>
    </xdr:from>
    <xdr:ext cx="469744" cy="259045"/>
    <xdr:sp macro="" textlink="">
      <xdr:nvSpPr>
        <xdr:cNvPr id="149" name="n_1aveValue債務償還比率">
          <a:extLst>
            <a:ext uri="{FF2B5EF4-FFF2-40B4-BE49-F238E27FC236}">
              <a16:creationId xmlns:a16="http://schemas.microsoft.com/office/drawing/2014/main" id="{00000000-0008-0000-0D00-000095000000}"/>
            </a:ext>
          </a:extLst>
        </xdr:cNvPr>
        <xdr:cNvSpPr txBox="1"/>
      </xdr:nvSpPr>
      <xdr:spPr>
        <a:xfrm>
          <a:off x="13836727" y="604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17824</xdr:rowOff>
    </xdr:from>
    <xdr:ext cx="469744" cy="259045"/>
    <xdr:sp macro="" textlink="">
      <xdr:nvSpPr>
        <xdr:cNvPr id="150" name="n_2aveValue債務償還比率">
          <a:extLst>
            <a:ext uri="{FF2B5EF4-FFF2-40B4-BE49-F238E27FC236}">
              <a16:creationId xmlns:a16="http://schemas.microsoft.com/office/drawing/2014/main" id="{00000000-0008-0000-0D00-000096000000}"/>
            </a:ext>
          </a:extLst>
        </xdr:cNvPr>
        <xdr:cNvSpPr txBox="1"/>
      </xdr:nvSpPr>
      <xdr:spPr>
        <a:xfrm>
          <a:off x="13087427" y="576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51" name="n_3aveValue債務償還比率">
          <a:extLst>
            <a:ext uri="{FF2B5EF4-FFF2-40B4-BE49-F238E27FC236}">
              <a16:creationId xmlns:a16="http://schemas.microsoft.com/office/drawing/2014/main" id="{00000000-0008-0000-0D00-000097000000}"/>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92355</xdr:rowOff>
    </xdr:from>
    <xdr:ext cx="469744" cy="259045"/>
    <xdr:sp macro="" textlink="">
      <xdr:nvSpPr>
        <xdr:cNvPr id="152" name="n_4aveValue債務償還比率">
          <a:extLst>
            <a:ext uri="{FF2B5EF4-FFF2-40B4-BE49-F238E27FC236}">
              <a16:creationId xmlns:a16="http://schemas.microsoft.com/office/drawing/2014/main" id="{00000000-0008-0000-0D00-000098000000}"/>
            </a:ext>
          </a:extLst>
        </xdr:cNvPr>
        <xdr:cNvSpPr txBox="1"/>
      </xdr:nvSpPr>
      <xdr:spPr>
        <a:xfrm>
          <a:off x="11563427" y="617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118961</xdr:rowOff>
    </xdr:from>
    <xdr:ext cx="405111" cy="259045"/>
    <xdr:sp macro="" textlink="">
      <xdr:nvSpPr>
        <xdr:cNvPr id="153" name="n_1mainValue債務償還比率">
          <a:extLst>
            <a:ext uri="{FF2B5EF4-FFF2-40B4-BE49-F238E27FC236}">
              <a16:creationId xmlns:a16="http://schemas.microsoft.com/office/drawing/2014/main" id="{00000000-0008-0000-0D00-000099000000}"/>
            </a:ext>
          </a:extLst>
        </xdr:cNvPr>
        <xdr:cNvSpPr txBox="1"/>
      </xdr:nvSpPr>
      <xdr:spPr>
        <a:xfrm>
          <a:off x="13869044" y="500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17833</xdr:rowOff>
    </xdr:from>
    <xdr:ext cx="405111" cy="259045"/>
    <xdr:sp macro="" textlink="">
      <xdr:nvSpPr>
        <xdr:cNvPr id="154" name="n_3mainValue債務償還比率">
          <a:extLst>
            <a:ext uri="{FF2B5EF4-FFF2-40B4-BE49-F238E27FC236}">
              <a16:creationId xmlns:a16="http://schemas.microsoft.com/office/drawing/2014/main" id="{00000000-0008-0000-0D00-00009A000000}"/>
            </a:ext>
          </a:extLst>
        </xdr:cNvPr>
        <xdr:cNvSpPr txBox="1"/>
      </xdr:nvSpPr>
      <xdr:spPr>
        <a:xfrm>
          <a:off x="12357744" y="5075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54382</xdr:rowOff>
    </xdr:from>
    <xdr:ext cx="405111" cy="259045"/>
    <xdr:sp macro="" textlink="">
      <xdr:nvSpPr>
        <xdr:cNvPr id="155" name="n_4mainValue債務償還比率">
          <a:extLst>
            <a:ext uri="{FF2B5EF4-FFF2-40B4-BE49-F238E27FC236}">
              <a16:creationId xmlns:a16="http://schemas.microsoft.com/office/drawing/2014/main" id="{00000000-0008-0000-0D00-00009B000000}"/>
            </a:ext>
          </a:extLst>
        </xdr:cNvPr>
        <xdr:cNvSpPr txBox="1"/>
      </xdr:nvSpPr>
      <xdr:spPr>
        <a:xfrm>
          <a:off x="11595744" y="51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6" name="正方形/長方形 155">
          <a:extLst>
            <a:ext uri="{FF2B5EF4-FFF2-40B4-BE49-F238E27FC236}">
              <a16:creationId xmlns:a16="http://schemas.microsoft.com/office/drawing/2014/main" id="{00000000-0008-0000-0D00-00009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7" name="正方形/長方形 156">
          <a:extLst>
            <a:ext uri="{FF2B5EF4-FFF2-40B4-BE49-F238E27FC236}">
              <a16:creationId xmlns:a16="http://schemas.microsoft.com/office/drawing/2014/main" id="{00000000-0008-0000-0D00-00009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8" name="テキスト ボックス 157">
          <a:extLst>
            <a:ext uri="{FF2B5EF4-FFF2-40B4-BE49-F238E27FC236}">
              <a16:creationId xmlns:a16="http://schemas.microsoft.com/office/drawing/2014/main" id="{00000000-0008-0000-0D00-00009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9" name="テキスト ボックス 158">
          <a:extLst>
            <a:ext uri="{FF2B5EF4-FFF2-40B4-BE49-F238E27FC236}">
              <a16:creationId xmlns:a16="http://schemas.microsoft.com/office/drawing/2014/main" id="{00000000-0008-0000-0D00-00009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165735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1665"/>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169562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165735</xdr:rowOff>
    </xdr:from>
    <xdr:to>
      <xdr:col>24</xdr:col>
      <xdr:colOff>152400</xdr:colOff>
      <xdr:row>41</xdr:row>
      <xdr:rowOff>165735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142892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133985</xdr:rowOff>
    </xdr:from>
    <xdr:to>
      <xdr:col>6</xdr:col>
      <xdr:colOff>38100</xdr:colOff>
      <xdr:row>38</xdr:row>
      <xdr:rowOff>64135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158767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113030</xdr:rowOff>
    </xdr:from>
    <xdr:to>
      <xdr:col>20</xdr:col>
      <xdr:colOff>38100</xdr:colOff>
      <xdr:row>38</xdr:row>
      <xdr:rowOff>43180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163830</xdr:rowOff>
    </xdr:from>
    <xdr:to>
      <xdr:col>24</xdr:col>
      <xdr:colOff>63500</xdr:colOff>
      <xdr:row>38</xdr:row>
      <xdr:rowOff>15240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07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80662</xdr:rowOff>
    </xdr:from>
    <xdr:ext cx="405111" cy="259045"/>
    <xdr:sp macro="" textlink="">
      <xdr:nvSpPr>
        <xdr:cNvPr id="80" name="n_4aveValue【道路】&#10;有形固定資産減価償却率">
          <a:extLst>
            <a:ext uri="{FF2B5EF4-FFF2-40B4-BE49-F238E27FC236}">
              <a16:creationId xmlns:a16="http://schemas.microsoft.com/office/drawing/2014/main" id="{00000000-0008-0000-0E00-000050000000}"/>
            </a:ext>
          </a:extLst>
        </xdr:cNvPr>
        <xdr:cNvSpPr txBox="1"/>
      </xdr:nvSpPr>
      <xdr:spPr>
        <a:xfrm>
          <a:off x="927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59707</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121072</xdr:rowOff>
    </xdr:from>
    <xdr:to>
      <xdr:col>54</xdr:col>
      <xdr:colOff>189865</xdr:colOff>
      <xdr:row>42</xdr:row>
      <xdr:rowOff>37339</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607472"/>
          <a:ext cx="0" cy="1630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66752</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6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37339</xdr:rowOff>
    </xdr:from>
    <xdr:to>
      <xdr:col>55</xdr:col>
      <xdr:colOff>88900</xdr:colOff>
      <xdr:row>42</xdr:row>
      <xdr:rowOff>37339</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3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67749</xdr:rowOff>
    </xdr:from>
    <xdr:ext cx="690189"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3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121072</xdr:rowOff>
    </xdr:from>
    <xdr:to>
      <xdr:col>55</xdr:col>
      <xdr:colOff>88900</xdr:colOff>
      <xdr:row>32</xdr:row>
      <xdr:rowOff>121072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155652</xdr:rowOff>
    </xdr:from>
    <xdr:ext cx="599010"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7013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132775</xdr:rowOff>
    </xdr:from>
    <xdr:to>
      <xdr:col>55</xdr:col>
      <xdr:colOff>50800</xdr:colOff>
      <xdr:row>42</xdr:row>
      <xdr:rowOff>62925</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71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152389</xdr:rowOff>
    </xdr:from>
    <xdr:to>
      <xdr:col>50</xdr:col>
      <xdr:colOff>165100</xdr:colOff>
      <xdr:row>42</xdr:row>
      <xdr:rowOff>82539</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718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152209</xdr:rowOff>
    </xdr:from>
    <xdr:to>
      <xdr:col>46</xdr:col>
      <xdr:colOff>38100</xdr:colOff>
      <xdr:row>42</xdr:row>
      <xdr:rowOff>82359</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718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152168</xdr:rowOff>
    </xdr:from>
    <xdr:to>
      <xdr:col>41</xdr:col>
      <xdr:colOff>101600</xdr:colOff>
      <xdr:row>42</xdr:row>
      <xdr:rowOff>82318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71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152504</xdr:rowOff>
    </xdr:from>
    <xdr:to>
      <xdr:col>36</xdr:col>
      <xdr:colOff>165100</xdr:colOff>
      <xdr:row>42</xdr:row>
      <xdr:rowOff>82654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6921500" y="718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149306</xdr:rowOff>
    </xdr:from>
    <xdr:to>
      <xdr:col>55</xdr:col>
      <xdr:colOff>50800</xdr:colOff>
      <xdr:row>42</xdr:row>
      <xdr:rowOff>79456</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717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111202</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71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149419</xdr:rowOff>
    </xdr:from>
    <xdr:to>
      <xdr:col>50</xdr:col>
      <xdr:colOff>165100</xdr:colOff>
      <xdr:row>42</xdr:row>
      <xdr:rowOff>79569</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7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28656</xdr:rowOff>
    </xdr:from>
    <xdr:to>
      <xdr:col>55</xdr:col>
      <xdr:colOff>0</xdr:colOff>
      <xdr:row>42</xdr:row>
      <xdr:rowOff>28769</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7229556"/>
          <a:ext cx="8382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73666</xdr:rowOff>
    </xdr:from>
    <xdr:ext cx="534377" cy="259045"/>
    <xdr:sp macro="" textlink="">
      <xdr:nvSpPr>
        <xdr:cNvPr id="125" name="n_1aveValue【道路】&#10;一人当たり延長">
          <a:extLst>
            <a:ext uri="{FF2B5EF4-FFF2-40B4-BE49-F238E27FC236}">
              <a16:creationId xmlns:a16="http://schemas.microsoft.com/office/drawing/2014/main" id="{00000000-0008-0000-0E00-00007D000000}"/>
            </a:ext>
          </a:extLst>
        </xdr:cNvPr>
        <xdr:cNvSpPr txBox="1"/>
      </xdr:nvSpPr>
      <xdr:spPr>
        <a:xfrm>
          <a:off x="9359411" y="72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98886</xdr:rowOff>
    </xdr:from>
    <xdr:ext cx="534377" cy="259045"/>
    <xdr:sp macro="" textlink="">
      <xdr:nvSpPr>
        <xdr:cNvPr id="126" name="n_2aveValue【道路】&#10;一人当たり延長">
          <a:extLst>
            <a:ext uri="{FF2B5EF4-FFF2-40B4-BE49-F238E27FC236}">
              <a16:creationId xmlns:a16="http://schemas.microsoft.com/office/drawing/2014/main" id="{00000000-0008-0000-0E00-00007E000000}"/>
            </a:ext>
          </a:extLst>
        </xdr:cNvPr>
        <xdr:cNvSpPr txBox="1"/>
      </xdr:nvSpPr>
      <xdr:spPr>
        <a:xfrm>
          <a:off x="8483111" y="695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98845</xdr:rowOff>
    </xdr:from>
    <xdr:ext cx="534377" cy="259045"/>
    <xdr:sp macro="" textlink="">
      <xdr:nvSpPr>
        <xdr:cNvPr id="127" name="n_3aveValue【道路】&#10;一人当たり延長">
          <a:extLst>
            <a:ext uri="{FF2B5EF4-FFF2-40B4-BE49-F238E27FC236}">
              <a16:creationId xmlns:a16="http://schemas.microsoft.com/office/drawing/2014/main" id="{00000000-0008-0000-0E00-00007F000000}"/>
            </a:ext>
          </a:extLst>
        </xdr:cNvPr>
        <xdr:cNvSpPr txBox="1"/>
      </xdr:nvSpPr>
      <xdr:spPr>
        <a:xfrm>
          <a:off x="7594111" y="6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99181</xdr:rowOff>
    </xdr:from>
    <xdr:ext cx="534377" cy="259045"/>
    <xdr:sp macro="" textlink="">
      <xdr:nvSpPr>
        <xdr:cNvPr id="128" name="n_4aveValue【道路】&#10;一人当たり延長">
          <a:extLst>
            <a:ext uri="{FF2B5EF4-FFF2-40B4-BE49-F238E27FC236}">
              <a16:creationId xmlns:a16="http://schemas.microsoft.com/office/drawing/2014/main" id="{00000000-0008-0000-0E00-000080000000}"/>
            </a:ext>
          </a:extLst>
        </xdr:cNvPr>
        <xdr:cNvSpPr txBox="1"/>
      </xdr:nvSpPr>
      <xdr:spPr>
        <a:xfrm>
          <a:off x="6705111" y="695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96096</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695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a:extLst>
            <a:ext uri="{FF2B5EF4-FFF2-40B4-BE49-F238E27FC236}">
              <a16:creationId xmlns:a16="http://schemas.microsoft.com/office/drawing/2014/main" id="{00000000-0008-0000-0E00-00008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111034</xdr:rowOff>
    </xdr:from>
    <xdr:to>
      <xdr:col>24</xdr:col>
      <xdr:colOff>62865</xdr:colOff>
      <xdr:row>63</xdr:row>
      <xdr:rowOff>142059</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540784"/>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145886</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142059</xdr:rowOff>
    </xdr:from>
    <xdr:to>
      <xdr:col>24</xdr:col>
      <xdr:colOff>152400</xdr:colOff>
      <xdr:row>63</xdr:row>
      <xdr:rowOff>142059</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57711</xdr:rowOff>
    </xdr:from>
    <xdr:ext cx="340478"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111034</xdr:rowOff>
    </xdr:from>
    <xdr:to>
      <xdr:col>24</xdr:col>
      <xdr:colOff>152400</xdr:colOff>
      <xdr:row>55</xdr:row>
      <xdr:rowOff>111034</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46826</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5052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68399</xdr:rowOff>
    </xdr:from>
    <xdr:to>
      <xdr:col>24</xdr:col>
      <xdr:colOff>114300</xdr:colOff>
      <xdr:row>61</xdr:row>
      <xdr:rowOff>169999</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48804</xdr:rowOff>
    </xdr:from>
    <xdr:to>
      <xdr:col>20</xdr:col>
      <xdr:colOff>38100</xdr:colOff>
      <xdr:row>61</xdr:row>
      <xdr:rowOff>150404</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39007</xdr:rowOff>
    </xdr:from>
    <xdr:to>
      <xdr:col>15</xdr:col>
      <xdr:colOff>101600</xdr:colOff>
      <xdr:row>61</xdr:row>
      <xdr:rowOff>140607</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35741</xdr:rowOff>
    </xdr:from>
    <xdr:to>
      <xdr:col>10</xdr:col>
      <xdr:colOff>165100</xdr:colOff>
      <xdr:row>61</xdr:row>
      <xdr:rowOff>137341</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171269</xdr:rowOff>
    </xdr:from>
    <xdr:to>
      <xdr:col>6</xdr:col>
      <xdr:colOff>38100</xdr:colOff>
      <xdr:row>61</xdr:row>
      <xdr:rowOff>101419</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079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138793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3797300" y="1040946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141531</xdr:rowOff>
    </xdr:from>
    <xdr:ext cx="405111" cy="259045"/>
    <xdr:sp macro="" textlink="">
      <xdr:nvSpPr>
        <xdr:cNvPr id="175" name="n_1aveValue【橋りょう・トンネル】&#10;有形固定資産減価償却率">
          <a:extLst>
            <a:ext uri="{FF2B5EF4-FFF2-40B4-BE49-F238E27FC236}">
              <a16:creationId xmlns:a16="http://schemas.microsoft.com/office/drawing/2014/main" id="{00000000-0008-0000-0E00-0000AF000000}"/>
            </a:ext>
          </a:extLst>
        </xdr:cNvPr>
        <xdr:cNvSpPr txBox="1"/>
      </xdr:nvSpPr>
      <xdr:spPr>
        <a:xfrm>
          <a:off x="35820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157134</xdr:rowOff>
    </xdr:from>
    <xdr:ext cx="405111" cy="259045"/>
    <xdr:sp macro="" textlink="">
      <xdr:nvSpPr>
        <xdr:cNvPr id="176" name="n_2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27057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153868</xdr:rowOff>
    </xdr:from>
    <xdr:ext cx="405111" cy="259045"/>
    <xdr:sp macro="" textlink="">
      <xdr:nvSpPr>
        <xdr:cNvPr id="177" name="n_3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1816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78" name="n_4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a:extLst>
            <a:ext uri="{FF2B5EF4-FFF2-40B4-BE49-F238E27FC236}">
              <a16:creationId xmlns:a16="http://schemas.microsoft.com/office/drawing/2014/main" id="{00000000-0008-0000-0E00-0000B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a:extLst>
            <a:ext uri="{FF2B5EF4-FFF2-40B4-BE49-F238E27FC236}">
              <a16:creationId xmlns:a16="http://schemas.microsoft.com/office/drawing/2014/main" id="{00000000-0008-0000-0E00-0000B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橋りょう・トンネル】&#10;一人当たり有形固定資産（償却資産）額グラフ枠">
          <a:extLst>
            <a:ext uri="{FF2B5EF4-FFF2-40B4-BE49-F238E27FC236}">
              <a16:creationId xmlns:a16="http://schemas.microsoft.com/office/drawing/2014/main" id="{00000000-0008-0000-0E00-0000C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130213</xdr:rowOff>
    </xdr:from>
    <xdr:to>
      <xdr:col>54</xdr:col>
      <xdr:colOff>189865</xdr:colOff>
      <xdr:row>64</xdr:row>
      <xdr:rowOff>75333</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flipV="1">
          <a:off x="10476865" y="9559963"/>
          <a:ext cx="0" cy="148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79160</xdr:rowOff>
    </xdr:from>
    <xdr:ext cx="469744" cy="259045"/>
    <xdr:sp macro="" textlink="">
      <xdr:nvSpPr>
        <xdr:cNvPr id="204" name="【橋りょう・トンネル】&#10;一人当たり有形固定資産（償却資産）額最小値テキスト">
          <a:extLst>
            <a:ext uri="{FF2B5EF4-FFF2-40B4-BE49-F238E27FC236}">
              <a16:creationId xmlns:a16="http://schemas.microsoft.com/office/drawing/2014/main" id="{00000000-0008-0000-0E00-0000CC000000}"/>
            </a:ext>
          </a:extLst>
        </xdr:cNvPr>
        <xdr:cNvSpPr txBox="1"/>
      </xdr:nvSpPr>
      <xdr:spPr>
        <a:xfrm>
          <a:off x="10515600" y="1105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75333</xdr:rowOff>
    </xdr:from>
    <xdr:to>
      <xdr:col>55</xdr:col>
      <xdr:colOff>88900</xdr:colOff>
      <xdr:row>64</xdr:row>
      <xdr:rowOff>75333</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10388600" y="1104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76890</xdr:rowOff>
    </xdr:from>
    <xdr:ext cx="690189" cy="259045"/>
    <xdr:sp macro="" textlink="">
      <xdr:nvSpPr>
        <xdr:cNvPr id="206" name="【橋りょう・トンネル】&#10;一人当たり有形固定資産（償却資産）額最大値テキスト">
          <a:extLst>
            <a:ext uri="{FF2B5EF4-FFF2-40B4-BE49-F238E27FC236}">
              <a16:creationId xmlns:a16="http://schemas.microsoft.com/office/drawing/2014/main" id="{00000000-0008-0000-0E00-0000CE000000}"/>
            </a:ext>
          </a:extLst>
        </xdr:cNvPr>
        <xdr:cNvSpPr txBox="1"/>
      </xdr:nvSpPr>
      <xdr:spPr>
        <a:xfrm>
          <a:off x="10515600" y="93351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130213</xdr:rowOff>
    </xdr:from>
    <xdr:to>
      <xdr:col>55</xdr:col>
      <xdr:colOff>88900</xdr:colOff>
      <xdr:row>55</xdr:row>
      <xdr:rowOff>130213</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10388600" y="95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152806</xdr:rowOff>
    </xdr:from>
    <xdr:ext cx="599010" cy="259045"/>
    <xdr:sp macro="" textlink="">
      <xdr:nvSpPr>
        <xdr:cNvPr id="208" name="【橋りょう・トンネル】&#10;一人当たり有形固定資産（償却資産）額平均値テキスト">
          <a:extLst>
            <a:ext uri="{FF2B5EF4-FFF2-40B4-BE49-F238E27FC236}">
              <a16:creationId xmlns:a16="http://schemas.microsoft.com/office/drawing/2014/main" id="{00000000-0008-0000-0E00-0000D0000000}"/>
            </a:ext>
          </a:extLst>
        </xdr:cNvPr>
        <xdr:cNvSpPr txBox="1"/>
      </xdr:nvSpPr>
      <xdr:spPr>
        <a:xfrm>
          <a:off x="10515600" y="10782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2929</xdr:rowOff>
    </xdr:from>
    <xdr:to>
      <xdr:col>55</xdr:col>
      <xdr:colOff>50800</xdr:colOff>
      <xdr:row>63</xdr:row>
      <xdr:rowOff>104529</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10426700" y="108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7404</xdr:rowOff>
    </xdr:from>
    <xdr:to>
      <xdr:col>50</xdr:col>
      <xdr:colOff>165100</xdr:colOff>
      <xdr:row>63</xdr:row>
      <xdr:rowOff>109004</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9588500" y="1080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31252</xdr:rowOff>
    </xdr:from>
    <xdr:to>
      <xdr:col>46</xdr:col>
      <xdr:colOff>38100</xdr:colOff>
      <xdr:row>63</xdr:row>
      <xdr:rowOff>132852</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8699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20751</xdr:rowOff>
    </xdr:from>
    <xdr:to>
      <xdr:col>41</xdr:col>
      <xdr:colOff>101600</xdr:colOff>
      <xdr:row>63</xdr:row>
      <xdr:rowOff>122351</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7810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3337</xdr:rowOff>
    </xdr:from>
    <xdr:to>
      <xdr:col>36</xdr:col>
      <xdr:colOff>165100</xdr:colOff>
      <xdr:row>63</xdr:row>
      <xdr:rowOff>104937</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6921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95957</xdr:rowOff>
    </xdr:from>
    <xdr:to>
      <xdr:col>55</xdr:col>
      <xdr:colOff>50800</xdr:colOff>
      <xdr:row>62</xdr:row>
      <xdr:rowOff>26107</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5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118834</xdr:rowOff>
    </xdr:from>
    <xdr:ext cx="690189"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104058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102781</xdr:rowOff>
    </xdr:from>
    <xdr:to>
      <xdr:col>50</xdr:col>
      <xdr:colOff>165100</xdr:colOff>
      <xdr:row>62</xdr:row>
      <xdr:rowOff>32931</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5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146757</xdr:rowOff>
    </xdr:from>
    <xdr:to>
      <xdr:col>55</xdr:col>
      <xdr:colOff>0</xdr:colOff>
      <xdr:row>61</xdr:row>
      <xdr:rowOff>153581</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605207"/>
          <a:ext cx="838200" cy="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100131</xdr:rowOff>
    </xdr:from>
    <xdr:ext cx="599010"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27095" y="1090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149379</xdr:rowOff>
    </xdr:from>
    <xdr:ext cx="599010"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507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138878</xdr:rowOff>
    </xdr:from>
    <xdr:ext cx="599010"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61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121464</xdr:rowOff>
    </xdr:from>
    <xdr:ext cx="599010" cy="259045"/>
    <xdr:sp macro="" textlink="">
      <xdr:nvSpPr>
        <xdr:cNvPr id="226" name="n_4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6672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49458</xdr:rowOff>
    </xdr:from>
    <xdr:ext cx="690189" cy="259045"/>
    <xdr:sp macro="" textlink="">
      <xdr:nvSpPr>
        <xdr:cNvPr id="227" name="n_1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9281505" y="103364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公営住宅】&#10;有形固定資産減価償却率グラフ枠">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111579</xdr:rowOff>
    </xdr:from>
    <xdr:to>
      <xdr:col>24</xdr:col>
      <xdr:colOff>62865</xdr:colOff>
      <xdr:row>86</xdr:row>
      <xdr:rowOff>168729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4634865" y="1348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4" name="【公営住宅】&#10;有形固定資産減価償却率最小値テキスト">
          <a:extLst>
            <a:ext uri="{FF2B5EF4-FFF2-40B4-BE49-F238E27FC236}">
              <a16:creationId xmlns:a16="http://schemas.microsoft.com/office/drawing/2014/main" id="{00000000-0008-0000-0E00-0000FE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58256</xdr:rowOff>
    </xdr:from>
    <xdr:ext cx="405111" cy="259045"/>
    <xdr:sp macro="" textlink="">
      <xdr:nvSpPr>
        <xdr:cNvPr id="256" name="【公営住宅】&#10;有形固定資産減価償却率最大値テキスト">
          <a:extLst>
            <a:ext uri="{FF2B5EF4-FFF2-40B4-BE49-F238E27FC236}">
              <a16:creationId xmlns:a16="http://schemas.microsoft.com/office/drawing/2014/main" id="{00000000-0008-0000-0E00-000000010000}"/>
            </a:ext>
          </a:extLst>
        </xdr:cNvPr>
        <xdr:cNvSpPr txBox="1"/>
      </xdr:nvSpPr>
      <xdr:spPr>
        <a:xfrm>
          <a:off x="4673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111579</xdr:rowOff>
    </xdr:from>
    <xdr:to>
      <xdr:col>24</xdr:col>
      <xdr:colOff>152400</xdr:colOff>
      <xdr:row>78</xdr:row>
      <xdr:rowOff>111579</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4546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57166</xdr:rowOff>
    </xdr:from>
    <xdr:ext cx="405111" cy="259045"/>
    <xdr:sp macro="" textlink="">
      <xdr:nvSpPr>
        <xdr:cNvPr id="258" name="【公営住宅】&#10;有形固定資産減価償却率平均値テキスト">
          <a:extLst>
            <a:ext uri="{FF2B5EF4-FFF2-40B4-BE49-F238E27FC236}">
              <a16:creationId xmlns:a16="http://schemas.microsoft.com/office/drawing/2014/main" id="{00000000-0008-0000-0E00-000002010000}"/>
            </a:ext>
          </a:extLst>
        </xdr:cNvPr>
        <xdr:cNvSpPr txBox="1"/>
      </xdr:nvSpPr>
      <xdr:spPr>
        <a:xfrm>
          <a:off x="46736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78739</xdr:rowOff>
    </xdr:from>
    <xdr:to>
      <xdr:col>24</xdr:col>
      <xdr:colOff>114300</xdr:colOff>
      <xdr:row>84</xdr:row>
      <xdr:rowOff>8889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49349</xdr:rowOff>
    </xdr:from>
    <xdr:to>
      <xdr:col>20</xdr:col>
      <xdr:colOff>38100</xdr:colOff>
      <xdr:row>83</xdr:row>
      <xdr:rowOff>150949</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3746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34652</xdr:rowOff>
    </xdr:from>
    <xdr:to>
      <xdr:col>10</xdr:col>
      <xdr:colOff>165100</xdr:colOff>
      <xdr:row>83</xdr:row>
      <xdr:rowOff>136252</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1968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6894</xdr:rowOff>
    </xdr:from>
    <xdr:to>
      <xdr:col>6</xdr:col>
      <xdr:colOff>38100</xdr:colOff>
      <xdr:row>83</xdr:row>
      <xdr:rowOff>108494</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079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111414</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49349</xdr:rowOff>
    </xdr:from>
    <xdr:to>
      <xdr:col>20</xdr:col>
      <xdr:colOff>38100</xdr:colOff>
      <xdr:row>81</xdr:row>
      <xdr:rowOff>150949</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93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100149</xdr:rowOff>
    </xdr:from>
    <xdr:to>
      <xdr:col>24</xdr:col>
      <xdr:colOff>63500</xdr:colOff>
      <xdr:row>81</xdr:row>
      <xdr:rowOff>139337</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3797300" y="1398759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142076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152779</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125021</xdr:rowOff>
    </xdr:from>
    <xdr:ext cx="405111" cy="259045"/>
    <xdr:sp macro="" textlink="">
      <xdr:nvSpPr>
        <xdr:cNvPr id="276" name="n_4aveValue【公営住宅】&#10;有形固定資産減価償却率">
          <a:extLst>
            <a:ext uri="{FF2B5EF4-FFF2-40B4-BE49-F238E27FC236}">
              <a16:creationId xmlns:a16="http://schemas.microsoft.com/office/drawing/2014/main" id="{00000000-0008-0000-0E00-000014010000}"/>
            </a:ext>
          </a:extLst>
        </xdr:cNvPr>
        <xdr:cNvSpPr txBox="1"/>
      </xdr:nvSpPr>
      <xdr:spPr>
        <a:xfrm>
          <a:off x="927744" y="1401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167476</xdr:rowOff>
    </xdr:from>
    <xdr:ext cx="405111" cy="259045"/>
    <xdr:sp macro="" textlink="">
      <xdr:nvSpPr>
        <xdr:cNvPr id="277" name="n_1mainValue【公営住宅】&#10;有形固定資産減価償却率">
          <a:extLst>
            <a:ext uri="{FF2B5EF4-FFF2-40B4-BE49-F238E27FC236}">
              <a16:creationId xmlns:a16="http://schemas.microsoft.com/office/drawing/2014/main" id="{00000000-0008-0000-0E00-000015010000}"/>
            </a:ext>
          </a:extLst>
        </xdr:cNvPr>
        <xdr:cNvSpPr txBox="1"/>
      </xdr:nvSpPr>
      <xdr:spPr>
        <a:xfrm>
          <a:off x="3582044" y="1371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公営住宅】&#10;一人当たり面積グラフ枠">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122873</xdr:rowOff>
    </xdr:from>
    <xdr:to>
      <xdr:col>54</xdr:col>
      <xdr:colOff>189865</xdr:colOff>
      <xdr:row>86</xdr:row>
      <xdr:rowOff>111061</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10476865" y="13324523"/>
          <a:ext cx="0" cy="1531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114888</xdr:rowOff>
    </xdr:from>
    <xdr:ext cx="469744" cy="259045"/>
    <xdr:sp macro="" textlink="">
      <xdr:nvSpPr>
        <xdr:cNvPr id="302" name="【公営住宅】&#10;一人当たり面積最小値テキスト">
          <a:extLst>
            <a:ext uri="{FF2B5EF4-FFF2-40B4-BE49-F238E27FC236}">
              <a16:creationId xmlns:a16="http://schemas.microsoft.com/office/drawing/2014/main" id="{00000000-0008-0000-0E00-00002E010000}"/>
            </a:ext>
          </a:extLst>
        </xdr:cNvPr>
        <xdr:cNvSpPr txBox="1"/>
      </xdr:nvSpPr>
      <xdr:spPr>
        <a:xfrm>
          <a:off x="10515600" y="1485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111061</xdr:rowOff>
    </xdr:from>
    <xdr:to>
      <xdr:col>55</xdr:col>
      <xdr:colOff>88900</xdr:colOff>
      <xdr:row>86</xdr:row>
      <xdr:rowOff>111061</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0388600" y="14855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69550</xdr:rowOff>
    </xdr:from>
    <xdr:ext cx="469744" cy="259045"/>
    <xdr:sp macro="" textlink="">
      <xdr:nvSpPr>
        <xdr:cNvPr id="304" name="【公営住宅】&#10;一人当たり面積最大値テキスト">
          <a:extLst>
            <a:ext uri="{FF2B5EF4-FFF2-40B4-BE49-F238E27FC236}">
              <a16:creationId xmlns:a16="http://schemas.microsoft.com/office/drawing/2014/main" id="{00000000-0008-0000-0E00-000030010000}"/>
            </a:ext>
          </a:extLst>
        </xdr:cNvPr>
        <xdr:cNvSpPr txBox="1"/>
      </xdr:nvSpPr>
      <xdr:spPr>
        <a:xfrm>
          <a:off x="10515600" y="130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122873</xdr:rowOff>
    </xdr:from>
    <xdr:to>
      <xdr:col>55</xdr:col>
      <xdr:colOff>88900</xdr:colOff>
      <xdr:row>77</xdr:row>
      <xdr:rowOff>122873</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3324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14685</xdr:rowOff>
    </xdr:from>
    <xdr:ext cx="469744" cy="259045"/>
    <xdr:sp macro="" textlink="">
      <xdr:nvSpPr>
        <xdr:cNvPr id="306" name="【公営住宅】&#10;一人当たり面積平均値テキスト">
          <a:extLst>
            <a:ext uri="{FF2B5EF4-FFF2-40B4-BE49-F238E27FC236}">
              <a16:creationId xmlns:a16="http://schemas.microsoft.com/office/drawing/2014/main" id="{00000000-0008-0000-0E00-000032010000}"/>
            </a:ext>
          </a:extLst>
        </xdr:cNvPr>
        <xdr:cNvSpPr txBox="1"/>
      </xdr:nvSpPr>
      <xdr:spPr>
        <a:xfrm>
          <a:off x="10515600" y="14416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36258</xdr:rowOff>
    </xdr:from>
    <xdr:to>
      <xdr:col>55</xdr:col>
      <xdr:colOff>50800</xdr:colOff>
      <xdr:row>84</xdr:row>
      <xdr:rowOff>137858</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0426700" y="1443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72834</xdr:rowOff>
    </xdr:from>
    <xdr:to>
      <xdr:col>50</xdr:col>
      <xdr:colOff>165100</xdr:colOff>
      <xdr:row>85</xdr:row>
      <xdr:rowOff>2984</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9588500" y="1447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55880</xdr:rowOff>
    </xdr:from>
    <xdr:to>
      <xdr:col>46</xdr:col>
      <xdr:colOff>38100</xdr:colOff>
      <xdr:row>84</xdr:row>
      <xdr:rowOff>157480</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8699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42163</xdr:rowOff>
    </xdr:from>
    <xdr:to>
      <xdr:col>41</xdr:col>
      <xdr:colOff>101600</xdr:colOff>
      <xdr:row>84</xdr:row>
      <xdr:rowOff>143763</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7810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74358</xdr:rowOff>
    </xdr:from>
    <xdr:to>
      <xdr:col>36</xdr:col>
      <xdr:colOff>165100</xdr:colOff>
      <xdr:row>85</xdr:row>
      <xdr:rowOff>4508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6921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128842</xdr:rowOff>
    </xdr:from>
    <xdr:to>
      <xdr:col>55</xdr:col>
      <xdr:colOff>50800</xdr:colOff>
      <xdr:row>84</xdr:row>
      <xdr:rowOff>58992</xdr:rowOff>
    </xdr:to>
    <xdr:sp macro="" textlink="">
      <xdr:nvSpPr>
        <xdr:cNvPr id="317" name="楕円 316">
          <a:extLst>
            <a:ext uri="{FF2B5EF4-FFF2-40B4-BE49-F238E27FC236}">
              <a16:creationId xmlns:a16="http://schemas.microsoft.com/office/drawing/2014/main" id="{00000000-0008-0000-0E00-00003D010000}"/>
            </a:ext>
          </a:extLst>
        </xdr:cNvPr>
        <xdr:cNvSpPr/>
      </xdr:nvSpPr>
      <xdr:spPr>
        <a:xfrm>
          <a:off x="10426700" y="1435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151719</xdr:rowOff>
    </xdr:from>
    <xdr:ext cx="469744" cy="259045"/>
    <xdr:sp macro="" textlink="">
      <xdr:nvSpPr>
        <xdr:cNvPr id="318" name="【公営住宅】&#10;一人当たり面積該当値テキスト">
          <a:extLst>
            <a:ext uri="{FF2B5EF4-FFF2-40B4-BE49-F238E27FC236}">
              <a16:creationId xmlns:a16="http://schemas.microsoft.com/office/drawing/2014/main" id="{00000000-0008-0000-0E00-00003E010000}"/>
            </a:ext>
          </a:extLst>
        </xdr:cNvPr>
        <xdr:cNvSpPr txBox="1"/>
      </xdr:nvSpPr>
      <xdr:spPr>
        <a:xfrm>
          <a:off x="10515600" y="1421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132271</xdr:rowOff>
    </xdr:from>
    <xdr:to>
      <xdr:col>50</xdr:col>
      <xdr:colOff>165100</xdr:colOff>
      <xdr:row>84</xdr:row>
      <xdr:rowOff>62421</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9588500" y="143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8192</xdr:rowOff>
    </xdr:from>
    <xdr:to>
      <xdr:col>55</xdr:col>
      <xdr:colOff>0</xdr:colOff>
      <xdr:row>84</xdr:row>
      <xdr:rowOff>11621</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flipV="1">
          <a:off x="9639300" y="14409992"/>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165561</xdr:rowOff>
    </xdr:from>
    <xdr:ext cx="469744" cy="259045"/>
    <xdr:sp macro="" textlink="">
      <xdr:nvSpPr>
        <xdr:cNvPr id="321" name="n_1aveValue【公営住宅】&#10;一人当たり面積">
          <a:extLst>
            <a:ext uri="{FF2B5EF4-FFF2-40B4-BE49-F238E27FC236}">
              <a16:creationId xmlns:a16="http://schemas.microsoft.com/office/drawing/2014/main" id="{00000000-0008-0000-0E00-000041010000}"/>
            </a:ext>
          </a:extLst>
        </xdr:cNvPr>
        <xdr:cNvSpPr txBox="1"/>
      </xdr:nvSpPr>
      <xdr:spPr>
        <a:xfrm>
          <a:off x="9391727" y="1456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2557</xdr:rowOff>
    </xdr:from>
    <xdr:ext cx="469744" cy="259045"/>
    <xdr:sp macro="" textlink="">
      <xdr:nvSpPr>
        <xdr:cNvPr id="322" name="n_2aveValue【公営住宅】&#10;一人当たり面積">
          <a:extLst>
            <a:ext uri="{FF2B5EF4-FFF2-40B4-BE49-F238E27FC236}">
              <a16:creationId xmlns:a16="http://schemas.microsoft.com/office/drawing/2014/main" id="{00000000-0008-0000-0E00-000042010000}"/>
            </a:ext>
          </a:extLst>
        </xdr:cNvPr>
        <xdr:cNvSpPr txBox="1"/>
      </xdr:nvSpPr>
      <xdr:spPr>
        <a:xfrm>
          <a:off x="8515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160290</xdr:rowOff>
    </xdr:from>
    <xdr:ext cx="469744" cy="259045"/>
    <xdr:sp macro="" textlink="">
      <xdr:nvSpPr>
        <xdr:cNvPr id="323" name="n_3aveValue【公営住宅】&#10;一人当たり面積">
          <a:extLst>
            <a:ext uri="{FF2B5EF4-FFF2-40B4-BE49-F238E27FC236}">
              <a16:creationId xmlns:a16="http://schemas.microsoft.com/office/drawing/2014/main" id="{00000000-0008-0000-0E00-000043010000}"/>
            </a:ext>
          </a:extLst>
        </xdr:cNvPr>
        <xdr:cNvSpPr txBox="1"/>
      </xdr:nvSpPr>
      <xdr:spPr>
        <a:xfrm>
          <a:off x="7626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21035</xdr:rowOff>
    </xdr:from>
    <xdr:ext cx="469744" cy="259045"/>
    <xdr:sp macro="" textlink="">
      <xdr:nvSpPr>
        <xdr:cNvPr id="324" name="n_4aveValue【公営住宅】&#10;一人当たり面積">
          <a:extLst>
            <a:ext uri="{FF2B5EF4-FFF2-40B4-BE49-F238E27FC236}">
              <a16:creationId xmlns:a16="http://schemas.microsoft.com/office/drawing/2014/main" id="{00000000-0008-0000-0E00-000044010000}"/>
            </a:ext>
          </a:extLst>
        </xdr:cNvPr>
        <xdr:cNvSpPr txBox="1"/>
      </xdr:nvSpPr>
      <xdr:spPr>
        <a:xfrm>
          <a:off x="6737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78948</xdr:rowOff>
    </xdr:from>
    <xdr:ext cx="469744" cy="259045"/>
    <xdr:sp macro="" textlink="">
      <xdr:nvSpPr>
        <xdr:cNvPr id="325" name="n_1mainValue【公営住宅】&#10;一人当たり面積">
          <a:extLst>
            <a:ext uri="{FF2B5EF4-FFF2-40B4-BE49-F238E27FC236}">
              <a16:creationId xmlns:a16="http://schemas.microsoft.com/office/drawing/2014/main" id="{00000000-0008-0000-0E00-000045010000}"/>
            </a:ext>
          </a:extLst>
        </xdr:cNvPr>
        <xdr:cNvSpPr txBox="1"/>
      </xdr:nvSpPr>
      <xdr:spPr>
        <a:xfrm>
          <a:off x="9391727" y="1413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認定こども園・幼稚園・保育所】&#10;有形固定資産減価償却率グラフ枠">
          <a:extLst>
            <a:ext uri="{FF2B5EF4-FFF2-40B4-BE49-F238E27FC236}">
              <a16:creationId xmlns:a16="http://schemas.microsoft.com/office/drawing/2014/main" id="{00000000-0008-0000-0E00-00006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9253</xdr:rowOff>
    </xdr:from>
    <xdr:to>
      <xdr:col>85</xdr:col>
      <xdr:colOff>126364</xdr:colOff>
      <xdr:row>42</xdr:row>
      <xdr:rowOff>92528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16318864" y="5667103"/>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8" name="【認定こども園・幼稚園・保育所】&#10;有形固定資産減価償却率最小値テキスト">
          <a:extLst>
            <a:ext uri="{FF2B5EF4-FFF2-40B4-BE49-F238E27FC236}">
              <a16:creationId xmlns:a16="http://schemas.microsoft.com/office/drawing/2014/main" id="{00000000-0008-0000-0E00-000070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127380</xdr:rowOff>
    </xdr:from>
    <xdr:ext cx="340478" cy="259045"/>
    <xdr:sp macro="" textlink="">
      <xdr:nvSpPr>
        <xdr:cNvPr id="370" name="【認定こども園・幼稚園・保育所】&#10;有形固定資産減価償却率最大値テキスト">
          <a:extLst>
            <a:ext uri="{FF2B5EF4-FFF2-40B4-BE49-F238E27FC236}">
              <a16:creationId xmlns:a16="http://schemas.microsoft.com/office/drawing/2014/main" id="{00000000-0008-0000-0E00-000072010000}"/>
            </a:ext>
          </a:extLst>
        </xdr:cNvPr>
        <xdr:cNvSpPr txBox="1"/>
      </xdr:nvSpPr>
      <xdr:spPr>
        <a:xfrm>
          <a:off x="16357600" y="54423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9253</xdr:rowOff>
    </xdr:from>
    <xdr:to>
      <xdr:col>86</xdr:col>
      <xdr:colOff>25400</xdr:colOff>
      <xdr:row>33</xdr:row>
      <xdr:rowOff>9253</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16230600" y="566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144253</xdr:rowOff>
    </xdr:from>
    <xdr:ext cx="405111" cy="259045"/>
    <xdr:sp macro="" textlink="">
      <xdr:nvSpPr>
        <xdr:cNvPr id="372" name="【認定こども園・幼稚園・保育所】&#10;有形固定資産減価償却率平均値テキスト">
          <a:extLst>
            <a:ext uri="{FF2B5EF4-FFF2-40B4-BE49-F238E27FC236}">
              <a16:creationId xmlns:a16="http://schemas.microsoft.com/office/drawing/2014/main" id="{00000000-0008-0000-0E00-000074010000}"/>
            </a:ext>
          </a:extLst>
        </xdr:cNvPr>
        <xdr:cNvSpPr txBox="1"/>
      </xdr:nvSpPr>
      <xdr:spPr>
        <a:xfrm>
          <a:off x="16357600" y="648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165826</xdr:rowOff>
    </xdr:from>
    <xdr:to>
      <xdr:col>85</xdr:col>
      <xdr:colOff>177800</xdr:colOff>
      <xdr:row>38</xdr:row>
      <xdr:rowOff>95976</xdr:rowOff>
    </xdr:to>
    <xdr:sp macro="" textlink="">
      <xdr:nvSpPr>
        <xdr:cNvPr id="373" name="フローチャート: 判断 372">
          <a:extLst>
            <a:ext uri="{FF2B5EF4-FFF2-40B4-BE49-F238E27FC236}">
              <a16:creationId xmlns:a16="http://schemas.microsoft.com/office/drawing/2014/main" id="{00000000-0008-0000-0E00-000075010000}"/>
            </a:ext>
          </a:extLst>
        </xdr:cNvPr>
        <xdr:cNvSpPr/>
      </xdr:nvSpPr>
      <xdr:spPr>
        <a:xfrm>
          <a:off x="162687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170724</xdr:rowOff>
    </xdr:from>
    <xdr:to>
      <xdr:col>81</xdr:col>
      <xdr:colOff>101600</xdr:colOff>
      <xdr:row>38</xdr:row>
      <xdr:rowOff>100874</xdr:rowOff>
    </xdr:to>
    <xdr:sp macro="" textlink="">
      <xdr:nvSpPr>
        <xdr:cNvPr id="374" name="フローチャート: 判断 373">
          <a:extLst>
            <a:ext uri="{FF2B5EF4-FFF2-40B4-BE49-F238E27FC236}">
              <a16:creationId xmlns:a16="http://schemas.microsoft.com/office/drawing/2014/main" id="{00000000-0008-0000-0E00-000076010000}"/>
            </a:ext>
          </a:extLst>
        </xdr:cNvPr>
        <xdr:cNvSpPr/>
      </xdr:nvSpPr>
      <xdr:spPr>
        <a:xfrm>
          <a:off x="15430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125004</xdr:rowOff>
    </xdr:from>
    <xdr:to>
      <xdr:col>76</xdr:col>
      <xdr:colOff>165100</xdr:colOff>
      <xdr:row>38</xdr:row>
      <xdr:rowOff>55155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145415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103777</xdr:rowOff>
    </xdr:from>
    <xdr:to>
      <xdr:col>72</xdr:col>
      <xdr:colOff>38100</xdr:colOff>
      <xdr:row>38</xdr:row>
      <xdr:rowOff>33927</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13652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93980</xdr:rowOff>
    </xdr:from>
    <xdr:to>
      <xdr:col>67</xdr:col>
      <xdr:colOff>101600</xdr:colOff>
      <xdr:row>38</xdr:row>
      <xdr:rowOff>24130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12763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383" name="楕円 382">
          <a:extLst>
            <a:ext uri="{FF2B5EF4-FFF2-40B4-BE49-F238E27FC236}">
              <a16:creationId xmlns:a16="http://schemas.microsoft.com/office/drawing/2014/main" id="{00000000-0008-0000-0E00-00007F010000}"/>
            </a:ext>
          </a:extLst>
        </xdr:cNvPr>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102161</xdr:rowOff>
    </xdr:from>
    <xdr:ext cx="405111" cy="259045"/>
    <xdr:sp macro="" textlink="">
      <xdr:nvSpPr>
        <xdr:cNvPr id="384" name="【認定こども園・幼稚園・保育所】&#10;有形固定資産減価償却率該当値テキスト">
          <a:extLst>
            <a:ext uri="{FF2B5EF4-FFF2-40B4-BE49-F238E27FC236}">
              <a16:creationId xmlns:a16="http://schemas.microsoft.com/office/drawing/2014/main" id="{00000000-0008-0000-0E00-000080010000}"/>
            </a:ext>
          </a:extLst>
        </xdr:cNvPr>
        <xdr:cNvSpPr txBox="1"/>
      </xdr:nvSpPr>
      <xdr:spPr>
        <a:xfrm>
          <a:off x="16357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22134</xdr:rowOff>
    </xdr:from>
    <xdr:to>
      <xdr:col>81</xdr:col>
      <xdr:colOff>101600</xdr:colOff>
      <xdr:row>37</xdr:row>
      <xdr:rowOff>123734</xdr:rowOff>
    </xdr:to>
    <xdr:sp macro="" textlink="">
      <xdr:nvSpPr>
        <xdr:cNvPr id="385" name="楕円 384">
          <a:extLst>
            <a:ext uri="{FF2B5EF4-FFF2-40B4-BE49-F238E27FC236}">
              <a16:creationId xmlns:a16="http://schemas.microsoft.com/office/drawing/2014/main" id="{00000000-0008-0000-0E00-000081010000}"/>
            </a:ext>
          </a:extLst>
        </xdr:cNvPr>
        <xdr:cNvSpPr/>
      </xdr:nvSpPr>
      <xdr:spPr>
        <a:xfrm>
          <a:off x="15430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72934</xdr:rowOff>
    </xdr:from>
    <xdr:to>
      <xdr:col>85</xdr:col>
      <xdr:colOff>127000</xdr:colOff>
      <xdr:row>37</xdr:row>
      <xdr:rowOff>130084</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a:off x="15481300" y="64165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92001</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00000000-0008-0000-0E00-000083010000}"/>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71681</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00000000-0008-0000-0E00-000084010000}"/>
            </a:ext>
          </a:extLst>
        </xdr:cNvPr>
        <xdr:cNvSpPr txBox="1"/>
      </xdr:nvSpPr>
      <xdr:spPr>
        <a:xfrm>
          <a:off x="14389744" y="624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50454</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00000000-0008-0000-0E00-000085010000}"/>
            </a:ext>
          </a:extLst>
        </xdr:cNvPr>
        <xdr:cNvSpPr txBox="1"/>
      </xdr:nvSpPr>
      <xdr:spPr>
        <a:xfrm>
          <a:off x="13500744" y="622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40657</xdr:rowOff>
    </xdr:from>
    <xdr:ext cx="405111" cy="259045"/>
    <xdr:sp macro="" textlink="">
      <xdr:nvSpPr>
        <xdr:cNvPr id="390" name="n_4aveValue【認定こども園・幼稚園・保育所】&#10;有形固定資産減価償却率">
          <a:extLst>
            <a:ext uri="{FF2B5EF4-FFF2-40B4-BE49-F238E27FC236}">
              <a16:creationId xmlns:a16="http://schemas.microsoft.com/office/drawing/2014/main" id="{00000000-0008-0000-0E00-000086010000}"/>
            </a:ext>
          </a:extLst>
        </xdr:cNvPr>
        <xdr:cNvSpPr txBox="1"/>
      </xdr:nvSpPr>
      <xdr:spPr>
        <a:xfrm>
          <a:off x="12611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140261</xdr:rowOff>
    </xdr:from>
    <xdr:ext cx="405111" cy="259045"/>
    <xdr:sp macro="" textlink="">
      <xdr:nvSpPr>
        <xdr:cNvPr id="391" name="n_1mainValue【認定こども園・幼稚園・保育所】&#10;有形固定資産減価償却率">
          <a:extLst>
            <a:ext uri="{FF2B5EF4-FFF2-40B4-BE49-F238E27FC236}">
              <a16:creationId xmlns:a16="http://schemas.microsoft.com/office/drawing/2014/main" id="{00000000-0008-0000-0E00-000087010000}"/>
            </a:ext>
          </a:extLst>
        </xdr:cNvPr>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4" name="【認定こども園・幼稚園・保育所】&#10;一人当たり面積グラフ枠">
          <a:extLst>
            <a:ext uri="{FF2B5EF4-FFF2-40B4-BE49-F238E27FC236}">
              <a16:creationId xmlns:a16="http://schemas.microsoft.com/office/drawing/2014/main" id="{00000000-0008-0000-0E00-00009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63500</xdr:rowOff>
    </xdr:from>
    <xdr:to>
      <xdr:col>116</xdr:col>
      <xdr:colOff>62864</xdr:colOff>
      <xdr:row>41</xdr:row>
      <xdr:rowOff>143510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22160864" y="58928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147337</xdr:rowOff>
    </xdr:from>
    <xdr:ext cx="469744" cy="259045"/>
    <xdr:sp macro="" textlink="">
      <xdr:nvSpPr>
        <xdr:cNvPr id="416" name="【認定こども園・幼稚園・保育所】&#10;一人当たり面積最小値テキスト">
          <a:extLst>
            <a:ext uri="{FF2B5EF4-FFF2-40B4-BE49-F238E27FC236}">
              <a16:creationId xmlns:a16="http://schemas.microsoft.com/office/drawing/2014/main" id="{00000000-0008-0000-0E00-0000A0010000}"/>
            </a:ext>
          </a:extLst>
        </xdr:cNvPr>
        <xdr:cNvSpPr txBox="1"/>
      </xdr:nvSpPr>
      <xdr:spPr>
        <a:xfrm>
          <a:off x="22199600" y="71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143510</xdr:rowOff>
    </xdr:from>
    <xdr:to>
      <xdr:col>116</xdr:col>
      <xdr:colOff>152400</xdr:colOff>
      <xdr:row>41</xdr:row>
      <xdr:rowOff>143510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22072600" y="7172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10177</xdr:rowOff>
    </xdr:from>
    <xdr:ext cx="469744" cy="259045"/>
    <xdr:sp macro="" textlink="">
      <xdr:nvSpPr>
        <xdr:cNvPr id="418" name="【認定こども園・幼稚園・保育所】&#10;一人当たり面積最大値テキスト">
          <a:extLst>
            <a:ext uri="{FF2B5EF4-FFF2-40B4-BE49-F238E27FC236}">
              <a16:creationId xmlns:a16="http://schemas.microsoft.com/office/drawing/2014/main" id="{00000000-0008-0000-0E00-0000A2010000}"/>
            </a:ext>
          </a:extLst>
        </xdr:cNvPr>
        <xdr:cNvSpPr txBox="1"/>
      </xdr:nvSpPr>
      <xdr:spPr>
        <a:xfrm>
          <a:off x="22199600" y="56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63500</xdr:rowOff>
    </xdr:from>
    <xdr:to>
      <xdr:col>116</xdr:col>
      <xdr:colOff>152400</xdr:colOff>
      <xdr:row>34</xdr:row>
      <xdr:rowOff>63500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22072600" y="58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78757</xdr:rowOff>
    </xdr:from>
    <xdr:ext cx="469744" cy="259045"/>
    <xdr:sp macro="" textlink="">
      <xdr:nvSpPr>
        <xdr:cNvPr id="420" name="【認定こども園・幼稚園・保育所】&#10;一人当たり面積平均値テキスト">
          <a:extLst>
            <a:ext uri="{FF2B5EF4-FFF2-40B4-BE49-F238E27FC236}">
              <a16:creationId xmlns:a16="http://schemas.microsoft.com/office/drawing/2014/main" id="{00000000-0008-0000-0E00-0000A4010000}"/>
            </a:ext>
          </a:extLst>
        </xdr:cNvPr>
        <xdr:cNvSpPr txBox="1"/>
      </xdr:nvSpPr>
      <xdr:spPr>
        <a:xfrm>
          <a:off x="22199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100330</xdr:rowOff>
    </xdr:from>
    <xdr:to>
      <xdr:col>116</xdr:col>
      <xdr:colOff>114300</xdr:colOff>
      <xdr:row>40</xdr:row>
      <xdr:rowOff>30480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22110700" y="678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133350</xdr:rowOff>
    </xdr:from>
    <xdr:to>
      <xdr:col>112</xdr:col>
      <xdr:colOff>38100</xdr:colOff>
      <xdr:row>40</xdr:row>
      <xdr:rowOff>63500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21272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111760</xdr:rowOff>
    </xdr:from>
    <xdr:to>
      <xdr:col>107</xdr:col>
      <xdr:colOff>101600</xdr:colOff>
      <xdr:row>40</xdr:row>
      <xdr:rowOff>41910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20383500" y="679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152400</xdr:rowOff>
    </xdr:from>
    <xdr:to>
      <xdr:col>102</xdr:col>
      <xdr:colOff>165100</xdr:colOff>
      <xdr:row>40</xdr:row>
      <xdr:rowOff>82550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9494500" y="68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146050</xdr:rowOff>
    </xdr:from>
    <xdr:to>
      <xdr:col>98</xdr:col>
      <xdr:colOff>38100</xdr:colOff>
      <xdr:row>40</xdr:row>
      <xdr:rowOff>76200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8605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114300</xdr:rowOff>
    </xdr:from>
    <xdr:to>
      <xdr:col>116</xdr:col>
      <xdr:colOff>114300</xdr:colOff>
      <xdr:row>39</xdr:row>
      <xdr:rowOff>44450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221107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137177</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00000000-0008-0000-0E00-0000B0010000}"/>
            </a:ext>
          </a:extLst>
        </xdr:cNvPr>
        <xdr:cNvSpPr txBox="1"/>
      </xdr:nvSpPr>
      <xdr:spPr>
        <a:xfrm>
          <a:off x="22199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119380</xdr:rowOff>
    </xdr:from>
    <xdr:to>
      <xdr:col>112</xdr:col>
      <xdr:colOff>38100</xdr:colOff>
      <xdr:row>39</xdr:row>
      <xdr:rowOff>49530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21272500" y="663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165100</xdr:rowOff>
    </xdr:from>
    <xdr:to>
      <xdr:col>116</xdr:col>
      <xdr:colOff>63500</xdr:colOff>
      <xdr:row>38</xdr:row>
      <xdr:rowOff>170180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1323300" y="668020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54627</xdr:rowOff>
    </xdr:from>
    <xdr:ext cx="469744" cy="259045"/>
    <xdr:sp macro="" textlink="">
      <xdr:nvSpPr>
        <xdr:cNvPr id="435" name="n_1aveValue【認定こども園・幼稚園・保育所】&#10;一人当たり面積">
          <a:extLst>
            <a:ext uri="{FF2B5EF4-FFF2-40B4-BE49-F238E27FC236}">
              <a16:creationId xmlns:a16="http://schemas.microsoft.com/office/drawing/2014/main" id="{00000000-0008-0000-0E00-0000B3010000}"/>
            </a:ext>
          </a:extLst>
        </xdr:cNvPr>
        <xdr:cNvSpPr txBox="1"/>
      </xdr:nvSpPr>
      <xdr:spPr>
        <a:xfrm>
          <a:off x="21075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58437</xdr:rowOff>
    </xdr:from>
    <xdr:ext cx="469744" cy="259045"/>
    <xdr:sp macro="" textlink="">
      <xdr:nvSpPr>
        <xdr:cNvPr id="436" name="n_2aveValue【認定こども園・幼稚園・保育所】&#10;一人当たり面積">
          <a:extLst>
            <a:ext uri="{FF2B5EF4-FFF2-40B4-BE49-F238E27FC236}">
              <a16:creationId xmlns:a16="http://schemas.microsoft.com/office/drawing/2014/main" id="{00000000-0008-0000-0E00-0000B4010000}"/>
            </a:ext>
          </a:extLst>
        </xdr:cNvPr>
        <xdr:cNvSpPr txBox="1"/>
      </xdr:nvSpPr>
      <xdr:spPr>
        <a:xfrm>
          <a:off x="20199427" y="657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99077</xdr:rowOff>
    </xdr:from>
    <xdr:ext cx="469744" cy="259045"/>
    <xdr:sp macro="" textlink="">
      <xdr:nvSpPr>
        <xdr:cNvPr id="437" name="n_3aveValue【認定こども園・幼稚園・保育所】&#10;一人当たり面積">
          <a:extLst>
            <a:ext uri="{FF2B5EF4-FFF2-40B4-BE49-F238E27FC236}">
              <a16:creationId xmlns:a16="http://schemas.microsoft.com/office/drawing/2014/main" id="{00000000-0008-0000-0E00-0000B5010000}"/>
            </a:ext>
          </a:extLst>
        </xdr:cNvPr>
        <xdr:cNvSpPr txBox="1"/>
      </xdr:nvSpPr>
      <xdr:spPr>
        <a:xfrm>
          <a:off x="193104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92727</xdr:rowOff>
    </xdr:from>
    <xdr:ext cx="469744" cy="259045"/>
    <xdr:sp macro="" textlink="">
      <xdr:nvSpPr>
        <xdr:cNvPr id="438" name="n_4aveValue【認定こども園・幼稚園・保育所】&#10;一人当たり面積">
          <a:extLst>
            <a:ext uri="{FF2B5EF4-FFF2-40B4-BE49-F238E27FC236}">
              <a16:creationId xmlns:a16="http://schemas.microsoft.com/office/drawing/2014/main" id="{00000000-0008-0000-0E00-0000B6010000}"/>
            </a:ext>
          </a:extLst>
        </xdr:cNvPr>
        <xdr:cNvSpPr txBox="1"/>
      </xdr:nvSpPr>
      <xdr:spPr>
        <a:xfrm>
          <a:off x="18421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66057</xdr:rowOff>
    </xdr:from>
    <xdr:ext cx="469744" cy="259045"/>
    <xdr:sp macro="" textlink="">
      <xdr:nvSpPr>
        <xdr:cNvPr id="439" name="n_1mainValue【認定こども園・幼稚園・保育所】&#10;一人当たり面積">
          <a:extLst>
            <a:ext uri="{FF2B5EF4-FFF2-40B4-BE49-F238E27FC236}">
              <a16:creationId xmlns:a16="http://schemas.microsoft.com/office/drawing/2014/main" id="{00000000-0008-0000-0E00-0000B7010000}"/>
            </a:ext>
          </a:extLst>
        </xdr:cNvPr>
        <xdr:cNvSpPr txBox="1"/>
      </xdr:nvSpPr>
      <xdr:spPr>
        <a:xfrm>
          <a:off x="21075727" y="6409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3" name="正方形/長方形 442">
          <a:extLst>
            <a:ext uri="{FF2B5EF4-FFF2-40B4-BE49-F238E27FC236}">
              <a16:creationId xmlns:a16="http://schemas.microsoft.com/office/drawing/2014/main" id="{00000000-0008-0000-0E00-0000B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4" name="正方形/長方形 443">
          <a:extLst>
            <a:ext uri="{FF2B5EF4-FFF2-40B4-BE49-F238E27FC236}">
              <a16:creationId xmlns:a16="http://schemas.microsoft.com/office/drawing/2014/main" id="{00000000-0008-0000-0E00-0000B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5" name="正方形/長方形 444">
          <a:extLst>
            <a:ext uri="{FF2B5EF4-FFF2-40B4-BE49-F238E27FC236}">
              <a16:creationId xmlns:a16="http://schemas.microsoft.com/office/drawing/2014/main" id="{00000000-0008-0000-0E00-0000B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3" name="【学校施設】&#10;有形固定資産減価償却率グラフ枠">
          <a:extLst>
            <a:ext uri="{FF2B5EF4-FFF2-40B4-BE49-F238E27FC236}">
              <a16:creationId xmlns:a16="http://schemas.microsoft.com/office/drawing/2014/main" id="{00000000-0008-0000-0E00-0000CF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158115</xdr:rowOff>
    </xdr:from>
    <xdr:to>
      <xdr:col>85</xdr:col>
      <xdr:colOff>126364</xdr:colOff>
      <xdr:row>63</xdr:row>
      <xdr:rowOff>160020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flipV="1">
          <a:off x="16318864" y="941641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163847</xdr:rowOff>
    </xdr:from>
    <xdr:ext cx="405111" cy="259045"/>
    <xdr:sp macro="" textlink="">
      <xdr:nvSpPr>
        <xdr:cNvPr id="465" name="【学校施設】&#10;有形固定資産減価償却率最小値テキスト">
          <a:extLst>
            <a:ext uri="{FF2B5EF4-FFF2-40B4-BE49-F238E27FC236}">
              <a16:creationId xmlns:a16="http://schemas.microsoft.com/office/drawing/2014/main" id="{00000000-0008-0000-0E00-0000D1010000}"/>
            </a:ext>
          </a:extLst>
        </xdr:cNvPr>
        <xdr:cNvSpPr txBox="1"/>
      </xdr:nvSpPr>
      <xdr:spPr>
        <a:xfrm>
          <a:off x="16357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6230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104792</xdr:rowOff>
    </xdr:from>
    <xdr:ext cx="405111" cy="259045"/>
    <xdr:sp macro="" textlink="">
      <xdr:nvSpPr>
        <xdr:cNvPr id="467" name="【学校施設】&#10;有形固定資産減価償却率最大値テキスト">
          <a:extLst>
            <a:ext uri="{FF2B5EF4-FFF2-40B4-BE49-F238E27FC236}">
              <a16:creationId xmlns:a16="http://schemas.microsoft.com/office/drawing/2014/main" id="{00000000-0008-0000-0E00-0000D3010000}"/>
            </a:ext>
          </a:extLst>
        </xdr:cNvPr>
        <xdr:cNvSpPr txBox="1"/>
      </xdr:nvSpPr>
      <xdr:spPr>
        <a:xfrm>
          <a:off x="1635760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158115</xdr:rowOff>
    </xdr:from>
    <xdr:to>
      <xdr:col>86</xdr:col>
      <xdr:colOff>25400</xdr:colOff>
      <xdr:row>54</xdr:row>
      <xdr:rowOff>158115</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6230600" y="941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129557</xdr:rowOff>
    </xdr:from>
    <xdr:ext cx="405111" cy="259045"/>
    <xdr:sp macro="" textlink="">
      <xdr:nvSpPr>
        <xdr:cNvPr id="469" name="【学校施設】&#10;有形固定資産減価償却率平均値テキスト">
          <a:extLst>
            <a:ext uri="{FF2B5EF4-FFF2-40B4-BE49-F238E27FC236}">
              <a16:creationId xmlns:a16="http://schemas.microsoft.com/office/drawing/2014/main" id="{00000000-0008-0000-0E00-0000D5010000}"/>
            </a:ext>
          </a:extLst>
        </xdr:cNvPr>
        <xdr:cNvSpPr txBox="1"/>
      </xdr:nvSpPr>
      <xdr:spPr>
        <a:xfrm>
          <a:off x="16357600" y="1024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151130</xdr:rowOff>
    </xdr:from>
    <xdr:to>
      <xdr:col>85</xdr:col>
      <xdr:colOff>177800</xdr:colOff>
      <xdr:row>60</xdr:row>
      <xdr:rowOff>81280</xdr:rowOff>
    </xdr:to>
    <xdr:sp macro="" textlink="">
      <xdr:nvSpPr>
        <xdr:cNvPr id="470" name="フローチャート: 判断 469">
          <a:extLst>
            <a:ext uri="{FF2B5EF4-FFF2-40B4-BE49-F238E27FC236}">
              <a16:creationId xmlns:a16="http://schemas.microsoft.com/office/drawing/2014/main" id="{00000000-0008-0000-0E00-0000D6010000}"/>
            </a:ext>
          </a:extLst>
        </xdr:cNvPr>
        <xdr:cNvSpPr/>
      </xdr:nvSpPr>
      <xdr:spPr>
        <a:xfrm>
          <a:off x="16268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471" name="フローチャート: 判断 470">
          <a:extLst>
            <a:ext uri="{FF2B5EF4-FFF2-40B4-BE49-F238E27FC236}">
              <a16:creationId xmlns:a16="http://schemas.microsoft.com/office/drawing/2014/main" id="{00000000-0008-0000-0E00-0000D701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72" name="フローチャート: 判断 471">
          <a:extLst>
            <a:ext uri="{FF2B5EF4-FFF2-40B4-BE49-F238E27FC236}">
              <a16:creationId xmlns:a16="http://schemas.microsoft.com/office/drawing/2014/main" id="{00000000-0008-0000-0E00-0000D801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141605</xdr:rowOff>
    </xdr:from>
    <xdr:to>
      <xdr:col>72</xdr:col>
      <xdr:colOff>38100</xdr:colOff>
      <xdr:row>60</xdr:row>
      <xdr:rowOff>71755</xdr:rowOff>
    </xdr:to>
    <xdr:sp macro="" textlink="">
      <xdr:nvSpPr>
        <xdr:cNvPr id="473" name="フローチャート: 判断 472">
          <a:extLst>
            <a:ext uri="{FF2B5EF4-FFF2-40B4-BE49-F238E27FC236}">
              <a16:creationId xmlns:a16="http://schemas.microsoft.com/office/drawing/2014/main" id="{00000000-0008-0000-0E00-0000D9010000}"/>
            </a:ext>
          </a:extLst>
        </xdr:cNvPr>
        <xdr:cNvSpPr/>
      </xdr:nvSpPr>
      <xdr:spPr>
        <a:xfrm>
          <a:off x="13652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97790</xdr:rowOff>
    </xdr:from>
    <xdr:to>
      <xdr:col>67</xdr:col>
      <xdr:colOff>101600</xdr:colOff>
      <xdr:row>60</xdr:row>
      <xdr:rowOff>27940</xdr:rowOff>
    </xdr:to>
    <xdr:sp macro="" textlink="">
      <xdr:nvSpPr>
        <xdr:cNvPr id="474" name="フローチャート: 判断 473">
          <a:extLst>
            <a:ext uri="{FF2B5EF4-FFF2-40B4-BE49-F238E27FC236}">
              <a16:creationId xmlns:a16="http://schemas.microsoft.com/office/drawing/2014/main" id="{00000000-0008-0000-0E00-0000DA010000}"/>
            </a:ext>
          </a:extLst>
        </xdr:cNvPr>
        <xdr:cNvSpPr/>
      </xdr:nvSpPr>
      <xdr:spPr>
        <a:xfrm>
          <a:off x="12763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00000000-0008-0000-0E00-0000DB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00000000-0008-0000-0E00-0000DD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0000000-0008-0000-0E00-0000DF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23495</xdr:rowOff>
    </xdr:from>
    <xdr:to>
      <xdr:col>85</xdr:col>
      <xdr:colOff>177800</xdr:colOff>
      <xdr:row>58</xdr:row>
      <xdr:rowOff>125095</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16268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46372</xdr:rowOff>
    </xdr:from>
    <xdr:ext cx="405111" cy="259045"/>
    <xdr:sp macro="" textlink="">
      <xdr:nvSpPr>
        <xdr:cNvPr id="481" name="【学校施設】&#10;有形固定資産減価償却率該当値テキスト">
          <a:extLst>
            <a:ext uri="{FF2B5EF4-FFF2-40B4-BE49-F238E27FC236}">
              <a16:creationId xmlns:a16="http://schemas.microsoft.com/office/drawing/2014/main" id="{00000000-0008-0000-0E00-0000E1010000}"/>
            </a:ext>
          </a:extLst>
        </xdr:cNvPr>
        <xdr:cNvSpPr txBox="1"/>
      </xdr:nvSpPr>
      <xdr:spPr>
        <a:xfrm>
          <a:off x="16357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482" name="楕円 481">
          <a:extLst>
            <a:ext uri="{FF2B5EF4-FFF2-40B4-BE49-F238E27FC236}">
              <a16:creationId xmlns:a16="http://schemas.microsoft.com/office/drawing/2014/main" id="{00000000-0008-0000-0E00-0000E2010000}"/>
            </a:ext>
          </a:extLst>
        </xdr:cNvPr>
        <xdr:cNvSpPr/>
      </xdr:nvSpPr>
      <xdr:spPr>
        <a:xfrm>
          <a:off x="15430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74295</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5481300" y="997839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484" name="n_1aveValue【学校施設】&#10;有形固定資産減価償却率">
          <a:extLst>
            <a:ext uri="{FF2B5EF4-FFF2-40B4-BE49-F238E27FC236}">
              <a16:creationId xmlns:a16="http://schemas.microsoft.com/office/drawing/2014/main" id="{00000000-0008-0000-0E00-0000E401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85" name="n_2aveValue【学校施設】&#10;有形固定資産減価償却率">
          <a:extLst>
            <a:ext uri="{FF2B5EF4-FFF2-40B4-BE49-F238E27FC236}">
              <a16:creationId xmlns:a16="http://schemas.microsoft.com/office/drawing/2014/main" id="{00000000-0008-0000-0E00-0000E5010000}"/>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88282</xdr:rowOff>
    </xdr:from>
    <xdr:ext cx="405111" cy="259045"/>
    <xdr:sp macro="" textlink="">
      <xdr:nvSpPr>
        <xdr:cNvPr id="486" name="n_3aveValue【学校施設】&#10;有形固定資産減価償却率">
          <a:extLst>
            <a:ext uri="{FF2B5EF4-FFF2-40B4-BE49-F238E27FC236}">
              <a16:creationId xmlns:a16="http://schemas.microsoft.com/office/drawing/2014/main" id="{00000000-0008-0000-0E00-0000E6010000}"/>
            </a:ext>
          </a:extLst>
        </xdr:cNvPr>
        <xdr:cNvSpPr txBox="1"/>
      </xdr:nvSpPr>
      <xdr:spPr>
        <a:xfrm>
          <a:off x="135007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44467</xdr:rowOff>
    </xdr:from>
    <xdr:ext cx="405111" cy="259045"/>
    <xdr:sp macro="" textlink="">
      <xdr:nvSpPr>
        <xdr:cNvPr id="487" name="n_4aveValue【学校施設】&#10;有形固定資産減価償却率">
          <a:extLst>
            <a:ext uri="{FF2B5EF4-FFF2-40B4-BE49-F238E27FC236}">
              <a16:creationId xmlns:a16="http://schemas.microsoft.com/office/drawing/2014/main" id="{00000000-0008-0000-0E00-0000E7010000}"/>
            </a:ext>
          </a:extLst>
        </xdr:cNvPr>
        <xdr:cNvSpPr txBox="1"/>
      </xdr:nvSpPr>
      <xdr:spPr>
        <a:xfrm>
          <a:off x="12611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101617</xdr:rowOff>
    </xdr:from>
    <xdr:ext cx="405111" cy="259045"/>
    <xdr:sp macro="" textlink="">
      <xdr:nvSpPr>
        <xdr:cNvPr id="488" name="n_1mainValue【学校施設】&#10;有形固定資産減価償却率">
          <a:extLst>
            <a:ext uri="{FF2B5EF4-FFF2-40B4-BE49-F238E27FC236}">
              <a16:creationId xmlns:a16="http://schemas.microsoft.com/office/drawing/2014/main" id="{00000000-0008-0000-0E00-0000E8010000}"/>
            </a:ext>
          </a:extLst>
        </xdr:cNvPr>
        <xdr:cNvSpPr txBox="1"/>
      </xdr:nvSpPr>
      <xdr:spPr>
        <a:xfrm>
          <a:off x="1526604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0" name="直線コネクタ 509">
          <a:extLst>
            <a:ext uri="{FF2B5EF4-FFF2-40B4-BE49-F238E27FC236}">
              <a16:creationId xmlns:a16="http://schemas.microsoft.com/office/drawing/2014/main" id="{00000000-0008-0000-0E00-0000FE01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2" name="直線コネクタ 511">
          <a:extLst>
            <a:ext uri="{FF2B5EF4-FFF2-40B4-BE49-F238E27FC236}">
              <a16:creationId xmlns:a16="http://schemas.microsoft.com/office/drawing/2014/main" id="{00000000-0008-0000-0E00-00000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4" name="【学校施設】&#10;一人当たり面積グラフ枠">
          <a:extLst>
            <a:ext uri="{FF2B5EF4-FFF2-40B4-BE49-F238E27FC236}">
              <a16:creationId xmlns:a16="http://schemas.microsoft.com/office/drawing/2014/main" id="{00000000-0008-0000-0E00-00000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144997</xdr:rowOff>
    </xdr:from>
    <xdr:to>
      <xdr:col>116</xdr:col>
      <xdr:colOff>62864</xdr:colOff>
      <xdr:row>64</xdr:row>
      <xdr:rowOff>149570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flipV="1">
          <a:off x="22160864" y="9574747"/>
          <a:ext cx="0"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153397</xdr:rowOff>
    </xdr:from>
    <xdr:ext cx="469744" cy="259045"/>
    <xdr:sp macro="" textlink="">
      <xdr:nvSpPr>
        <xdr:cNvPr id="516" name="【学校施設】&#10;一人当たり面積最小値テキスト">
          <a:extLst>
            <a:ext uri="{FF2B5EF4-FFF2-40B4-BE49-F238E27FC236}">
              <a16:creationId xmlns:a16="http://schemas.microsoft.com/office/drawing/2014/main" id="{00000000-0008-0000-0E00-000004020000}"/>
            </a:ext>
          </a:extLst>
        </xdr:cNvPr>
        <xdr:cNvSpPr txBox="1"/>
      </xdr:nvSpPr>
      <xdr:spPr>
        <a:xfrm>
          <a:off x="22199600" y="1112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149570</xdr:rowOff>
    </xdr:from>
    <xdr:to>
      <xdr:col>116</xdr:col>
      <xdr:colOff>152400</xdr:colOff>
      <xdr:row>64</xdr:row>
      <xdr:rowOff>149570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22072600" y="1112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91674</xdr:rowOff>
    </xdr:from>
    <xdr:ext cx="469744" cy="259045"/>
    <xdr:sp macro="" textlink="">
      <xdr:nvSpPr>
        <xdr:cNvPr id="518" name="【学校施設】&#10;一人当たり面積最大値テキスト">
          <a:extLst>
            <a:ext uri="{FF2B5EF4-FFF2-40B4-BE49-F238E27FC236}">
              <a16:creationId xmlns:a16="http://schemas.microsoft.com/office/drawing/2014/main" id="{00000000-0008-0000-0E00-000006020000}"/>
            </a:ext>
          </a:extLst>
        </xdr:cNvPr>
        <xdr:cNvSpPr txBox="1"/>
      </xdr:nvSpPr>
      <xdr:spPr>
        <a:xfrm>
          <a:off x="22199600" y="934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144997</xdr:rowOff>
    </xdr:from>
    <xdr:to>
      <xdr:col>116</xdr:col>
      <xdr:colOff>152400</xdr:colOff>
      <xdr:row>55</xdr:row>
      <xdr:rowOff>144997</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22072600" y="957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107894</xdr:rowOff>
    </xdr:from>
    <xdr:ext cx="469744" cy="259045"/>
    <xdr:sp macro="" textlink="">
      <xdr:nvSpPr>
        <xdr:cNvPr id="520" name="【学校施設】&#10;一人当たり面積平均値テキスト">
          <a:extLst>
            <a:ext uri="{FF2B5EF4-FFF2-40B4-BE49-F238E27FC236}">
              <a16:creationId xmlns:a16="http://schemas.microsoft.com/office/drawing/2014/main" id="{00000000-0008-0000-0E00-000008020000}"/>
            </a:ext>
          </a:extLst>
        </xdr:cNvPr>
        <xdr:cNvSpPr txBox="1"/>
      </xdr:nvSpPr>
      <xdr:spPr>
        <a:xfrm>
          <a:off x="22199600" y="10566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129467</xdr:rowOff>
    </xdr:from>
    <xdr:to>
      <xdr:col>116</xdr:col>
      <xdr:colOff>114300</xdr:colOff>
      <xdr:row>62</xdr:row>
      <xdr:rowOff>59617</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22110700" y="1058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154287</xdr:rowOff>
    </xdr:from>
    <xdr:to>
      <xdr:col>112</xdr:col>
      <xdr:colOff>38100</xdr:colOff>
      <xdr:row>62</xdr:row>
      <xdr:rowOff>84437</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21272500" y="1061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9289</xdr:rowOff>
    </xdr:from>
    <xdr:to>
      <xdr:col>102</xdr:col>
      <xdr:colOff>165100</xdr:colOff>
      <xdr:row>62</xdr:row>
      <xdr:rowOff>110889</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9494500" y="10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150368</xdr:rowOff>
    </xdr:from>
    <xdr:to>
      <xdr:col>98</xdr:col>
      <xdr:colOff>38100</xdr:colOff>
      <xdr:row>62</xdr:row>
      <xdr:rowOff>80518</xdr:rowOff>
    </xdr:to>
    <xdr:sp macro="" textlink="">
      <xdr:nvSpPr>
        <xdr:cNvPr id="525" name="フローチャート: 判断 524">
          <a:extLst>
            <a:ext uri="{FF2B5EF4-FFF2-40B4-BE49-F238E27FC236}">
              <a16:creationId xmlns:a16="http://schemas.microsoft.com/office/drawing/2014/main" id="{00000000-0008-0000-0E00-00000D020000}"/>
            </a:ext>
          </a:extLst>
        </xdr:cNvPr>
        <xdr:cNvSpPr/>
      </xdr:nvSpPr>
      <xdr:spPr>
        <a:xfrm>
          <a:off x="18605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94197</xdr:rowOff>
    </xdr:from>
    <xdr:to>
      <xdr:col>116</xdr:col>
      <xdr:colOff>114300</xdr:colOff>
      <xdr:row>56</xdr:row>
      <xdr:rowOff>24347</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22110700" y="952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47224</xdr:rowOff>
    </xdr:from>
    <xdr:ext cx="469744" cy="259045"/>
    <xdr:sp macro="" textlink="">
      <xdr:nvSpPr>
        <xdr:cNvPr id="532" name="【学校施設】&#10;一人当たり面積該当値テキスト">
          <a:extLst>
            <a:ext uri="{FF2B5EF4-FFF2-40B4-BE49-F238E27FC236}">
              <a16:creationId xmlns:a16="http://schemas.microsoft.com/office/drawing/2014/main" id="{00000000-0008-0000-0E00-000014020000}"/>
            </a:ext>
          </a:extLst>
        </xdr:cNvPr>
        <xdr:cNvSpPr txBox="1"/>
      </xdr:nvSpPr>
      <xdr:spPr>
        <a:xfrm>
          <a:off x="22199600" y="947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112159</xdr:rowOff>
    </xdr:from>
    <xdr:to>
      <xdr:col>112</xdr:col>
      <xdr:colOff>38100</xdr:colOff>
      <xdr:row>56</xdr:row>
      <xdr:rowOff>42309</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21272500" y="954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144997</xdr:rowOff>
    </xdr:from>
    <xdr:to>
      <xdr:col>116</xdr:col>
      <xdr:colOff>63500</xdr:colOff>
      <xdr:row>55</xdr:row>
      <xdr:rowOff>162959</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21323300" y="957474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75564</xdr:rowOff>
    </xdr:from>
    <xdr:ext cx="469744" cy="259045"/>
    <xdr:sp macro="" textlink="">
      <xdr:nvSpPr>
        <xdr:cNvPr id="535" name="n_1aveValue【学校施設】&#10;一人当たり面積">
          <a:extLst>
            <a:ext uri="{FF2B5EF4-FFF2-40B4-BE49-F238E27FC236}">
              <a16:creationId xmlns:a16="http://schemas.microsoft.com/office/drawing/2014/main" id="{00000000-0008-0000-0E00-000017020000}"/>
            </a:ext>
          </a:extLst>
        </xdr:cNvPr>
        <xdr:cNvSpPr txBox="1"/>
      </xdr:nvSpPr>
      <xdr:spPr>
        <a:xfrm>
          <a:off x="21075727" y="1070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536" name="n_2aveValue【学校施設】&#10;一人当たり面積">
          <a:extLst>
            <a:ext uri="{FF2B5EF4-FFF2-40B4-BE49-F238E27FC236}">
              <a16:creationId xmlns:a16="http://schemas.microsoft.com/office/drawing/2014/main" id="{00000000-0008-0000-0E00-00001802000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127416</xdr:rowOff>
    </xdr:from>
    <xdr:ext cx="469744" cy="259045"/>
    <xdr:sp macro="" textlink="">
      <xdr:nvSpPr>
        <xdr:cNvPr id="537" name="n_3aveValue【学校施設】&#10;一人当たり面積">
          <a:extLst>
            <a:ext uri="{FF2B5EF4-FFF2-40B4-BE49-F238E27FC236}">
              <a16:creationId xmlns:a16="http://schemas.microsoft.com/office/drawing/2014/main" id="{00000000-0008-0000-0E00-000019020000}"/>
            </a:ext>
          </a:extLst>
        </xdr:cNvPr>
        <xdr:cNvSpPr txBox="1"/>
      </xdr:nvSpPr>
      <xdr:spPr>
        <a:xfrm>
          <a:off x="19310427" y="10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97045</xdr:rowOff>
    </xdr:from>
    <xdr:ext cx="469744" cy="259045"/>
    <xdr:sp macro="" textlink="">
      <xdr:nvSpPr>
        <xdr:cNvPr id="538" name="n_4aveValue【学校施設】&#10;一人当たり面積">
          <a:extLst>
            <a:ext uri="{FF2B5EF4-FFF2-40B4-BE49-F238E27FC236}">
              <a16:creationId xmlns:a16="http://schemas.microsoft.com/office/drawing/2014/main" id="{00000000-0008-0000-0E00-00001A020000}"/>
            </a:ext>
          </a:extLst>
        </xdr:cNvPr>
        <xdr:cNvSpPr txBox="1"/>
      </xdr:nvSpPr>
      <xdr:spPr>
        <a:xfrm>
          <a:off x="18421427" y="1038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58836</xdr:rowOff>
    </xdr:from>
    <xdr:ext cx="469744" cy="259045"/>
    <xdr:sp macro="" textlink="">
      <xdr:nvSpPr>
        <xdr:cNvPr id="539" name="n_1mainValue【学校施設】&#10;一人当たり面積">
          <a:extLst>
            <a:ext uri="{FF2B5EF4-FFF2-40B4-BE49-F238E27FC236}">
              <a16:creationId xmlns:a16="http://schemas.microsoft.com/office/drawing/2014/main" id="{00000000-0008-0000-0E00-00001B020000}"/>
            </a:ext>
          </a:extLst>
        </xdr:cNvPr>
        <xdr:cNvSpPr txBox="1"/>
      </xdr:nvSpPr>
      <xdr:spPr>
        <a:xfrm>
          <a:off x="21075727" y="931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1" name="正方形/長方形 560">
          <a:extLst>
            <a:ext uri="{FF2B5EF4-FFF2-40B4-BE49-F238E27FC236}">
              <a16:creationId xmlns:a16="http://schemas.microsoft.com/office/drawing/2014/main" id="{00000000-0008-0000-0E00-00003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2" name="正方形/長方形 561">
          <a:extLst>
            <a:ext uri="{FF2B5EF4-FFF2-40B4-BE49-F238E27FC236}">
              <a16:creationId xmlns:a16="http://schemas.microsoft.com/office/drawing/2014/main" id="{00000000-0008-0000-0E00-00003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3" name="正方形/長方形 562">
          <a:extLst>
            <a:ext uri="{FF2B5EF4-FFF2-40B4-BE49-F238E27FC236}">
              <a16:creationId xmlns:a16="http://schemas.microsoft.com/office/drawing/2014/main" id="{00000000-0008-0000-0E00-00003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0" name="【公民館】&#10;有形固定資産減価償却率グラフ枠">
          <a:extLst>
            <a:ext uri="{FF2B5EF4-FFF2-40B4-BE49-F238E27FC236}">
              <a16:creationId xmlns:a16="http://schemas.microsoft.com/office/drawing/2014/main" id="{00000000-0008-0000-0E00-00004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63137</xdr:rowOff>
    </xdr:from>
    <xdr:to>
      <xdr:col>85</xdr:col>
      <xdr:colOff>126364</xdr:colOff>
      <xdr:row>109</xdr:row>
      <xdr:rowOff>35379</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flipV="1">
          <a:off x="16318864" y="1720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82" name="【公民館】&#10;有形固定資産減価償却率最小値テキスト">
          <a:extLst>
            <a:ext uri="{FF2B5EF4-FFF2-40B4-BE49-F238E27FC236}">
              <a16:creationId xmlns:a16="http://schemas.microsoft.com/office/drawing/2014/main" id="{00000000-0008-0000-0E00-000046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9814</xdr:rowOff>
    </xdr:from>
    <xdr:ext cx="340478" cy="259045"/>
    <xdr:sp macro="" textlink="">
      <xdr:nvSpPr>
        <xdr:cNvPr id="584" name="【公民館】&#10;有形固定資産減価償却率最大値テキスト">
          <a:extLst>
            <a:ext uri="{FF2B5EF4-FFF2-40B4-BE49-F238E27FC236}">
              <a16:creationId xmlns:a16="http://schemas.microsoft.com/office/drawing/2014/main" id="{00000000-0008-0000-0E00-000048020000}"/>
            </a:ext>
          </a:extLst>
        </xdr:cNvPr>
        <xdr:cNvSpPr txBox="1"/>
      </xdr:nvSpPr>
      <xdr:spPr>
        <a:xfrm>
          <a:off x="16357600" y="1698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63137</xdr:rowOff>
    </xdr:from>
    <xdr:to>
      <xdr:col>86</xdr:col>
      <xdr:colOff>25400</xdr:colOff>
      <xdr:row>100</xdr:row>
      <xdr:rowOff>63137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6230600" y="1720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168746</xdr:rowOff>
    </xdr:from>
    <xdr:ext cx="405111" cy="259045"/>
    <xdr:sp macro="" textlink="">
      <xdr:nvSpPr>
        <xdr:cNvPr id="586" name="【公民館】&#10;有形固定資産減価償却率平均値テキスト">
          <a:extLst>
            <a:ext uri="{FF2B5EF4-FFF2-40B4-BE49-F238E27FC236}">
              <a16:creationId xmlns:a16="http://schemas.microsoft.com/office/drawing/2014/main" id="{00000000-0008-0000-0E00-00004A020000}"/>
            </a:ext>
          </a:extLst>
        </xdr:cNvPr>
        <xdr:cNvSpPr txBox="1"/>
      </xdr:nvSpPr>
      <xdr:spPr>
        <a:xfrm>
          <a:off x="16357600" y="1817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62687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49893</xdr:rowOff>
    </xdr:from>
    <xdr:to>
      <xdr:col>81</xdr:col>
      <xdr:colOff>101600</xdr:colOff>
      <xdr:row>106</xdr:row>
      <xdr:rowOff>151493</xdr:rowOff>
    </xdr:to>
    <xdr:sp macro="" textlink="">
      <xdr:nvSpPr>
        <xdr:cNvPr id="588" name="フローチャート: 判断 587">
          <a:extLst>
            <a:ext uri="{FF2B5EF4-FFF2-40B4-BE49-F238E27FC236}">
              <a16:creationId xmlns:a16="http://schemas.microsoft.com/office/drawing/2014/main" id="{00000000-0008-0000-0E00-00004C020000}"/>
            </a:ext>
          </a:extLst>
        </xdr:cNvPr>
        <xdr:cNvSpPr/>
      </xdr:nvSpPr>
      <xdr:spPr>
        <a:xfrm>
          <a:off x="15430500" y="1822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36830</xdr:rowOff>
    </xdr:from>
    <xdr:to>
      <xdr:col>76</xdr:col>
      <xdr:colOff>165100</xdr:colOff>
      <xdr:row>106</xdr:row>
      <xdr:rowOff>138430</xdr:rowOff>
    </xdr:to>
    <xdr:sp macro="" textlink="">
      <xdr:nvSpPr>
        <xdr:cNvPr id="589" name="フローチャート: 判断 588">
          <a:extLst>
            <a:ext uri="{FF2B5EF4-FFF2-40B4-BE49-F238E27FC236}">
              <a16:creationId xmlns:a16="http://schemas.microsoft.com/office/drawing/2014/main" id="{00000000-0008-0000-0E00-00004D020000}"/>
            </a:ext>
          </a:extLst>
        </xdr:cNvPr>
        <xdr:cNvSpPr/>
      </xdr:nvSpPr>
      <xdr:spPr>
        <a:xfrm>
          <a:off x="1454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61323</xdr:rowOff>
    </xdr:from>
    <xdr:to>
      <xdr:col>72</xdr:col>
      <xdr:colOff>38100</xdr:colOff>
      <xdr:row>106</xdr:row>
      <xdr:rowOff>162923</xdr:rowOff>
    </xdr:to>
    <xdr:sp macro="" textlink="">
      <xdr:nvSpPr>
        <xdr:cNvPr id="590" name="フローチャート: 判断 589">
          <a:extLst>
            <a:ext uri="{FF2B5EF4-FFF2-40B4-BE49-F238E27FC236}">
              <a16:creationId xmlns:a16="http://schemas.microsoft.com/office/drawing/2014/main" id="{00000000-0008-0000-0E00-00004E020000}"/>
            </a:ext>
          </a:extLst>
        </xdr:cNvPr>
        <xdr:cNvSpPr/>
      </xdr:nvSpPr>
      <xdr:spPr>
        <a:xfrm>
          <a:off x="13652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27032</xdr:rowOff>
    </xdr:from>
    <xdr:to>
      <xdr:col>67</xdr:col>
      <xdr:colOff>101600</xdr:colOff>
      <xdr:row>106</xdr:row>
      <xdr:rowOff>128632</xdr:rowOff>
    </xdr:to>
    <xdr:sp macro="" textlink="">
      <xdr:nvSpPr>
        <xdr:cNvPr id="591" name="フローチャート: 判断 590">
          <a:extLst>
            <a:ext uri="{FF2B5EF4-FFF2-40B4-BE49-F238E27FC236}">
              <a16:creationId xmlns:a16="http://schemas.microsoft.com/office/drawing/2014/main" id="{00000000-0008-0000-0E00-00004F020000}"/>
            </a:ext>
          </a:extLst>
        </xdr:cNvPr>
        <xdr:cNvSpPr/>
      </xdr:nvSpPr>
      <xdr:spPr>
        <a:xfrm>
          <a:off x="12763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142620</xdr:rowOff>
    </xdr:from>
    <xdr:ext cx="405111" cy="259045"/>
    <xdr:sp macro="" textlink="">
      <xdr:nvSpPr>
        <xdr:cNvPr id="598" name="n_1aveValue【公民館】&#10;有形固定資産減価償却率">
          <a:extLst>
            <a:ext uri="{FF2B5EF4-FFF2-40B4-BE49-F238E27FC236}">
              <a16:creationId xmlns:a16="http://schemas.microsoft.com/office/drawing/2014/main" id="{00000000-0008-0000-0E00-000056020000}"/>
            </a:ext>
          </a:extLst>
        </xdr:cNvPr>
        <xdr:cNvSpPr txBox="1"/>
      </xdr:nvSpPr>
      <xdr:spPr>
        <a:xfrm>
          <a:off x="15266044"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154957</xdr:rowOff>
    </xdr:from>
    <xdr:ext cx="405111" cy="259045"/>
    <xdr:sp macro="" textlink="">
      <xdr:nvSpPr>
        <xdr:cNvPr id="599" name="n_2aveValue【公民館】&#10;有形固定資産減価償却率">
          <a:extLst>
            <a:ext uri="{FF2B5EF4-FFF2-40B4-BE49-F238E27FC236}">
              <a16:creationId xmlns:a16="http://schemas.microsoft.com/office/drawing/2014/main" id="{00000000-0008-0000-0E00-000057020000}"/>
            </a:ext>
          </a:extLst>
        </xdr:cNvPr>
        <xdr:cNvSpPr txBox="1"/>
      </xdr:nvSpPr>
      <xdr:spPr>
        <a:xfrm>
          <a:off x="143897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8000</xdr:rowOff>
    </xdr:from>
    <xdr:ext cx="405111" cy="259045"/>
    <xdr:sp macro="" textlink="">
      <xdr:nvSpPr>
        <xdr:cNvPr id="600" name="n_3aveValue【公民館】&#10;有形固定資産減価償却率">
          <a:extLst>
            <a:ext uri="{FF2B5EF4-FFF2-40B4-BE49-F238E27FC236}">
              <a16:creationId xmlns:a16="http://schemas.microsoft.com/office/drawing/2014/main" id="{00000000-0008-0000-0E00-000058020000}"/>
            </a:ext>
          </a:extLst>
        </xdr:cNvPr>
        <xdr:cNvSpPr txBox="1"/>
      </xdr:nvSpPr>
      <xdr:spPr>
        <a:xfrm>
          <a:off x="13500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145159</xdr:rowOff>
    </xdr:from>
    <xdr:ext cx="405111" cy="259045"/>
    <xdr:sp macro="" textlink="">
      <xdr:nvSpPr>
        <xdr:cNvPr id="601" name="n_4aveValue【公民館】&#10;有形固定資産減価償却率">
          <a:extLst>
            <a:ext uri="{FF2B5EF4-FFF2-40B4-BE49-F238E27FC236}">
              <a16:creationId xmlns:a16="http://schemas.microsoft.com/office/drawing/2014/main" id="{00000000-0008-0000-0E00-000059020000}"/>
            </a:ext>
          </a:extLst>
        </xdr:cNvPr>
        <xdr:cNvSpPr txBox="1"/>
      </xdr:nvSpPr>
      <xdr:spPr>
        <a:xfrm>
          <a:off x="12611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602" name="n_1mainValue【公民館】&#10;有形固定資産減価償却率">
          <a:extLst>
            <a:ext uri="{FF2B5EF4-FFF2-40B4-BE49-F238E27FC236}">
              <a16:creationId xmlns:a16="http://schemas.microsoft.com/office/drawing/2014/main" id="{00000000-0008-0000-0E00-00005A020000}"/>
            </a:ext>
          </a:extLst>
        </xdr:cNvPr>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7" name="【公民館】&#10;一人当たり面積グラフ枠">
          <a:extLst>
            <a:ext uri="{FF2B5EF4-FFF2-40B4-BE49-F238E27FC236}">
              <a16:creationId xmlns:a16="http://schemas.microsoft.com/office/drawing/2014/main" id="{00000000-0008-0000-0E00-00007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115388</xdr:rowOff>
    </xdr:from>
    <xdr:to>
      <xdr:col>116</xdr:col>
      <xdr:colOff>62864</xdr:colOff>
      <xdr:row>109</xdr:row>
      <xdr:rowOff>16873</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flipV="1">
          <a:off x="22160864" y="17260388"/>
          <a:ext cx="0" cy="1444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20700</xdr:rowOff>
    </xdr:from>
    <xdr:ext cx="469744" cy="259045"/>
    <xdr:sp macro="" textlink="">
      <xdr:nvSpPr>
        <xdr:cNvPr id="629" name="【公民館】&#10;一人当たり面積最小値テキスト">
          <a:extLst>
            <a:ext uri="{FF2B5EF4-FFF2-40B4-BE49-F238E27FC236}">
              <a16:creationId xmlns:a16="http://schemas.microsoft.com/office/drawing/2014/main" id="{00000000-0008-0000-0E00-000075020000}"/>
            </a:ext>
          </a:extLst>
        </xdr:cNvPr>
        <xdr:cNvSpPr txBox="1"/>
      </xdr:nvSpPr>
      <xdr:spPr>
        <a:xfrm>
          <a:off x="22199600" y="187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16873</xdr:rowOff>
    </xdr:from>
    <xdr:to>
      <xdr:col>116</xdr:col>
      <xdr:colOff>152400</xdr:colOff>
      <xdr:row>109</xdr:row>
      <xdr:rowOff>16873</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22072600" y="1870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62065</xdr:rowOff>
    </xdr:from>
    <xdr:ext cx="469744" cy="259045"/>
    <xdr:sp macro="" textlink="">
      <xdr:nvSpPr>
        <xdr:cNvPr id="631" name="【公民館】&#10;一人当たり面積最大値テキスト">
          <a:extLst>
            <a:ext uri="{FF2B5EF4-FFF2-40B4-BE49-F238E27FC236}">
              <a16:creationId xmlns:a16="http://schemas.microsoft.com/office/drawing/2014/main" id="{00000000-0008-0000-0E00-000077020000}"/>
            </a:ext>
          </a:extLst>
        </xdr:cNvPr>
        <xdr:cNvSpPr txBox="1"/>
      </xdr:nvSpPr>
      <xdr:spPr>
        <a:xfrm>
          <a:off x="22199600" y="1703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115388</xdr:rowOff>
    </xdr:from>
    <xdr:to>
      <xdr:col>116</xdr:col>
      <xdr:colOff>152400</xdr:colOff>
      <xdr:row>100</xdr:row>
      <xdr:rowOff>115388</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22072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65876</xdr:rowOff>
    </xdr:from>
    <xdr:ext cx="469744" cy="259045"/>
    <xdr:sp macro="" textlink="">
      <xdr:nvSpPr>
        <xdr:cNvPr id="633" name="【公民館】&#10;一人当たり面積平均値テキスト">
          <a:extLst>
            <a:ext uri="{FF2B5EF4-FFF2-40B4-BE49-F238E27FC236}">
              <a16:creationId xmlns:a16="http://schemas.microsoft.com/office/drawing/2014/main" id="{00000000-0008-0000-0E00-000079020000}"/>
            </a:ext>
          </a:extLst>
        </xdr:cNvPr>
        <xdr:cNvSpPr txBox="1"/>
      </xdr:nvSpPr>
      <xdr:spPr>
        <a:xfrm>
          <a:off x="22199600" y="182395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87449</xdr:rowOff>
    </xdr:from>
    <xdr:to>
      <xdr:col>116</xdr:col>
      <xdr:colOff>114300</xdr:colOff>
      <xdr:row>107</xdr:row>
      <xdr:rowOff>17599</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221107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76563</xdr:rowOff>
    </xdr:from>
    <xdr:to>
      <xdr:col>112</xdr:col>
      <xdr:colOff>38100</xdr:colOff>
      <xdr:row>107</xdr:row>
      <xdr:rowOff>6713</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21272500" y="1825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68943</xdr:rowOff>
    </xdr:from>
    <xdr:to>
      <xdr:col>107</xdr:col>
      <xdr:colOff>101600</xdr:colOff>
      <xdr:row>106</xdr:row>
      <xdr:rowOff>170543</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20383500" y="1824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73298</xdr:rowOff>
    </xdr:from>
    <xdr:to>
      <xdr:col>102</xdr:col>
      <xdr:colOff>165100</xdr:colOff>
      <xdr:row>107</xdr:row>
      <xdr:rowOff>3448</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19494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72208</xdr:rowOff>
    </xdr:from>
    <xdr:to>
      <xdr:col>98</xdr:col>
      <xdr:colOff>38100</xdr:colOff>
      <xdr:row>107</xdr:row>
      <xdr:rowOff>2358</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18605500" y="182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130448</xdr:rowOff>
    </xdr:from>
    <xdr:to>
      <xdr:col>112</xdr:col>
      <xdr:colOff>38100</xdr:colOff>
      <xdr:row>108</xdr:row>
      <xdr:rowOff>60598</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212725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23240</xdr:rowOff>
    </xdr:from>
    <xdr:ext cx="469744" cy="259045"/>
    <xdr:sp macro="" textlink="">
      <xdr:nvSpPr>
        <xdr:cNvPr id="645" name="n_1aveValue【公民館】&#10;一人当たり面積">
          <a:extLst>
            <a:ext uri="{FF2B5EF4-FFF2-40B4-BE49-F238E27FC236}">
              <a16:creationId xmlns:a16="http://schemas.microsoft.com/office/drawing/2014/main" id="{00000000-0008-0000-0E00-000085020000}"/>
            </a:ext>
          </a:extLst>
        </xdr:cNvPr>
        <xdr:cNvSpPr txBox="1"/>
      </xdr:nvSpPr>
      <xdr:spPr>
        <a:xfrm>
          <a:off x="21075727" y="180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15620</xdr:rowOff>
    </xdr:from>
    <xdr:ext cx="469744" cy="259045"/>
    <xdr:sp macro="" textlink="">
      <xdr:nvSpPr>
        <xdr:cNvPr id="646" name="n_2aveValue【公民館】&#10;一人当たり面積">
          <a:extLst>
            <a:ext uri="{FF2B5EF4-FFF2-40B4-BE49-F238E27FC236}">
              <a16:creationId xmlns:a16="http://schemas.microsoft.com/office/drawing/2014/main" id="{00000000-0008-0000-0E00-000086020000}"/>
            </a:ext>
          </a:extLst>
        </xdr:cNvPr>
        <xdr:cNvSpPr txBox="1"/>
      </xdr:nvSpPr>
      <xdr:spPr>
        <a:xfrm>
          <a:off x="20199427"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19975</xdr:rowOff>
    </xdr:from>
    <xdr:ext cx="469744" cy="259045"/>
    <xdr:sp macro="" textlink="">
      <xdr:nvSpPr>
        <xdr:cNvPr id="647" name="n_3aveValue【公民館】&#10;一人当たり面積">
          <a:extLst>
            <a:ext uri="{FF2B5EF4-FFF2-40B4-BE49-F238E27FC236}">
              <a16:creationId xmlns:a16="http://schemas.microsoft.com/office/drawing/2014/main" id="{00000000-0008-0000-0E00-000087020000}"/>
            </a:ext>
          </a:extLst>
        </xdr:cNvPr>
        <xdr:cNvSpPr txBox="1"/>
      </xdr:nvSpPr>
      <xdr:spPr>
        <a:xfrm>
          <a:off x="19310427" y="1802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18885</xdr:rowOff>
    </xdr:from>
    <xdr:ext cx="469744" cy="259045"/>
    <xdr:sp macro="" textlink="">
      <xdr:nvSpPr>
        <xdr:cNvPr id="648" name="n_4aveValue【公民館】&#10;一人当たり面積">
          <a:extLst>
            <a:ext uri="{FF2B5EF4-FFF2-40B4-BE49-F238E27FC236}">
              <a16:creationId xmlns:a16="http://schemas.microsoft.com/office/drawing/2014/main" id="{00000000-0008-0000-0E00-000088020000}"/>
            </a:ext>
          </a:extLst>
        </xdr:cNvPr>
        <xdr:cNvSpPr txBox="1"/>
      </xdr:nvSpPr>
      <xdr:spPr>
        <a:xfrm>
          <a:off x="18421427"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51725</xdr:rowOff>
    </xdr:from>
    <xdr:ext cx="469744" cy="259045"/>
    <xdr:sp macro="" textlink="">
      <xdr:nvSpPr>
        <xdr:cNvPr id="649" name="n_1mainValue【公民館】&#10;一人当たり面積">
          <a:extLst>
            <a:ext uri="{FF2B5EF4-FFF2-40B4-BE49-F238E27FC236}">
              <a16:creationId xmlns:a16="http://schemas.microsoft.com/office/drawing/2014/main" id="{00000000-0008-0000-0E00-000089020000}"/>
            </a:ext>
          </a:extLst>
        </xdr:cNvPr>
        <xdr:cNvSpPr txBox="1"/>
      </xdr:nvSpPr>
      <xdr:spPr>
        <a:xfrm>
          <a:off x="21075727" y="185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有形固定資産減価償却率においては、類似団体平均、全国平均及び群馬県平均いずれよりも低く、比較的新しい施設もある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これは、近年八ッ場ダム建設に関連したインフラ及び施設整備を行ってきたことによるものと考える。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今後は計画に基づき各インフラ、施設の長寿命化による維持管理を行い、財政健全化に努めたい。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また、学校施設や公営住宅など住民一人当たりの面積等が類似団体より比較的大きい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学校統合を現在進めており、少子化に伴う適量化を図っている。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公営住宅についても計画を策定し、除却を進める方向性を示した施設もある。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適切な総量を常に見直しつつ効率的な行政運営を図りたい。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42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0</xdr:rowOff>
    </xdr:from>
    <xdr:to>
      <xdr:col>24</xdr:col>
      <xdr:colOff>152400</xdr:colOff>
      <xdr:row>55</xdr:row>
      <xdr:rowOff>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132097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4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109220</xdr:rowOff>
    </xdr:from>
    <xdr:to>
      <xdr:col>24</xdr:col>
      <xdr:colOff>114300</xdr:colOff>
      <xdr:row>61</xdr:row>
      <xdr:rowOff>39370</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69215</xdr:rowOff>
    </xdr:from>
    <xdr:to>
      <xdr:col>20</xdr:col>
      <xdr:colOff>38100</xdr:colOff>
      <xdr:row>60</xdr:row>
      <xdr:rowOff>170815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151130</xdr:rowOff>
    </xdr:from>
    <xdr:to>
      <xdr:col>6</xdr:col>
      <xdr:colOff>38100</xdr:colOff>
      <xdr:row>60</xdr:row>
      <xdr:rowOff>81280</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15892</xdr:rowOff>
    </xdr:from>
    <xdr:ext cx="405111" cy="259045"/>
    <xdr:sp macro="" textlink="">
      <xdr:nvSpPr>
        <xdr:cNvPr id="91" name="n_1aveValue【体育館・プール】&#10;有形固定資産減価償却率">
          <a:extLst>
            <a:ext uri="{FF2B5EF4-FFF2-40B4-BE49-F238E27FC236}">
              <a16:creationId xmlns:a16="http://schemas.microsoft.com/office/drawing/2014/main" id="{00000000-0008-0000-0F00-00005B000000}"/>
            </a:ext>
          </a:extLst>
        </xdr:cNvPr>
        <xdr:cNvSpPr txBox="1"/>
      </xdr:nvSpPr>
      <xdr:spPr>
        <a:xfrm>
          <a:off x="3582044" y="1013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92" name="n_2aveValue【体育館・プール】&#10;有形固定資産減価償却率">
          <a:extLst>
            <a:ext uri="{FF2B5EF4-FFF2-40B4-BE49-F238E27FC236}">
              <a16:creationId xmlns:a16="http://schemas.microsoft.com/office/drawing/2014/main" id="{00000000-0008-0000-0F00-00005C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93" name="n_3aveValue【体育館・プール】&#10;有形固定資産減価償却率">
          <a:extLst>
            <a:ext uri="{FF2B5EF4-FFF2-40B4-BE49-F238E27FC236}">
              <a16:creationId xmlns:a16="http://schemas.microsoft.com/office/drawing/2014/main" id="{00000000-0008-0000-0F00-00005D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97807</xdr:rowOff>
    </xdr:from>
    <xdr:ext cx="405111" cy="259045"/>
    <xdr:sp macro="" textlink="">
      <xdr:nvSpPr>
        <xdr:cNvPr id="94" name="n_4aveValue【体育館・プール】&#10;有形固定資産減価償却率">
          <a:extLst>
            <a:ext uri="{FF2B5EF4-FFF2-40B4-BE49-F238E27FC236}">
              <a16:creationId xmlns:a16="http://schemas.microsoft.com/office/drawing/2014/main" id="{00000000-0008-0000-0F00-00005E000000}"/>
            </a:ext>
          </a:extLst>
        </xdr:cNvPr>
        <xdr:cNvSpPr txBox="1"/>
      </xdr:nvSpPr>
      <xdr:spPr>
        <a:xfrm>
          <a:off x="927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00000000-0008-0000-0F00-00007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1905</xdr:rowOff>
    </xdr:from>
    <xdr:to>
      <xdr:col>54</xdr:col>
      <xdr:colOff>189865</xdr:colOff>
      <xdr:row>64</xdr:row>
      <xdr:rowOff>72390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10476865" y="977455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76217</xdr:rowOff>
    </xdr:from>
    <xdr:ext cx="469744" cy="259045"/>
    <xdr:sp macro="" textlink="">
      <xdr:nvSpPr>
        <xdr:cNvPr id="119" name="【体育館・プール】&#10;一人当たり面積最小値テキスト">
          <a:extLst>
            <a:ext uri="{FF2B5EF4-FFF2-40B4-BE49-F238E27FC236}">
              <a16:creationId xmlns:a16="http://schemas.microsoft.com/office/drawing/2014/main" id="{00000000-0008-0000-0F00-000077000000}"/>
            </a:ext>
          </a:extLst>
        </xdr:cNvPr>
        <xdr:cNvSpPr txBox="1"/>
      </xdr:nvSpPr>
      <xdr:spPr>
        <a:xfrm>
          <a:off x="10515600" y="1104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72390</xdr:rowOff>
    </xdr:from>
    <xdr:to>
      <xdr:col>55</xdr:col>
      <xdr:colOff>88900</xdr:colOff>
      <xdr:row>64</xdr:row>
      <xdr:rowOff>72390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0388600" y="1104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120032</xdr:rowOff>
    </xdr:from>
    <xdr:ext cx="469744" cy="259045"/>
    <xdr:sp macro="" textlink="">
      <xdr:nvSpPr>
        <xdr:cNvPr id="121" name="【体育館・プール】&#10;一人当たり面積最大値テキスト">
          <a:extLst>
            <a:ext uri="{FF2B5EF4-FFF2-40B4-BE49-F238E27FC236}">
              <a16:creationId xmlns:a16="http://schemas.microsoft.com/office/drawing/2014/main" id="{00000000-0008-0000-0F00-000079000000}"/>
            </a:ext>
          </a:extLst>
        </xdr:cNvPr>
        <xdr:cNvSpPr txBox="1"/>
      </xdr:nvSpPr>
      <xdr:spPr>
        <a:xfrm>
          <a:off x="10515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1905</xdr:rowOff>
    </xdr:from>
    <xdr:to>
      <xdr:col>55</xdr:col>
      <xdr:colOff>88900</xdr:colOff>
      <xdr:row>57</xdr:row>
      <xdr:rowOff>1905</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10388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167911</xdr:rowOff>
    </xdr:from>
    <xdr:ext cx="469744" cy="259045"/>
    <xdr:sp macro="" textlink="">
      <xdr:nvSpPr>
        <xdr:cNvPr id="123" name="【体育館・プール】&#10;一人当たり面積平均値テキスト">
          <a:extLst>
            <a:ext uri="{FF2B5EF4-FFF2-40B4-BE49-F238E27FC236}">
              <a16:creationId xmlns:a16="http://schemas.microsoft.com/office/drawing/2014/main" id="{00000000-0008-0000-0F00-00007B000000}"/>
            </a:ext>
          </a:extLst>
        </xdr:cNvPr>
        <xdr:cNvSpPr txBox="1"/>
      </xdr:nvSpPr>
      <xdr:spPr>
        <a:xfrm>
          <a:off x="10515600" y="10626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145034</xdr:rowOff>
    </xdr:from>
    <xdr:to>
      <xdr:col>55</xdr:col>
      <xdr:colOff>50800</xdr:colOff>
      <xdr:row>63</xdr:row>
      <xdr:rowOff>75184</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10426700" y="1077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158750</xdr:rowOff>
    </xdr:from>
    <xdr:to>
      <xdr:col>50</xdr:col>
      <xdr:colOff>165100</xdr:colOff>
      <xdr:row>63</xdr:row>
      <xdr:rowOff>88900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9588500" y="1078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8699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127508</xdr:rowOff>
    </xdr:from>
    <xdr:to>
      <xdr:col>41</xdr:col>
      <xdr:colOff>101600</xdr:colOff>
      <xdr:row>63</xdr:row>
      <xdr:rowOff>57658</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7810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82931</xdr:rowOff>
    </xdr:from>
    <xdr:to>
      <xdr:col>36</xdr:col>
      <xdr:colOff>165100</xdr:colOff>
      <xdr:row>63</xdr:row>
      <xdr:rowOff>13081</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921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53975</xdr:rowOff>
    </xdr:from>
    <xdr:to>
      <xdr:col>55</xdr:col>
      <xdr:colOff>50800</xdr:colOff>
      <xdr:row>63</xdr:row>
      <xdr:rowOff>155575</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10426700" y="108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32402</xdr:rowOff>
    </xdr:from>
    <xdr:ext cx="469744" cy="259045"/>
    <xdr:sp macro="" textlink="">
      <xdr:nvSpPr>
        <xdr:cNvPr id="135" name="【体育館・プール】&#10;一人当たり面積該当値テキスト">
          <a:extLst>
            <a:ext uri="{FF2B5EF4-FFF2-40B4-BE49-F238E27FC236}">
              <a16:creationId xmlns:a16="http://schemas.microsoft.com/office/drawing/2014/main" id="{00000000-0008-0000-0F00-000087000000}"/>
            </a:ext>
          </a:extLst>
        </xdr:cNvPr>
        <xdr:cNvSpPr txBox="1"/>
      </xdr:nvSpPr>
      <xdr:spPr>
        <a:xfrm>
          <a:off x="10515600"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105427</xdr:rowOff>
    </xdr:from>
    <xdr:ext cx="469744" cy="259045"/>
    <xdr:sp macro="" textlink="">
      <xdr:nvSpPr>
        <xdr:cNvPr id="136" name="n_1aveValue【体育館・プール】&#10;一人当たり面積">
          <a:extLst>
            <a:ext uri="{FF2B5EF4-FFF2-40B4-BE49-F238E27FC236}">
              <a16:creationId xmlns:a16="http://schemas.microsoft.com/office/drawing/2014/main" id="{00000000-0008-0000-0F00-000088000000}"/>
            </a:ext>
          </a:extLst>
        </xdr:cNvPr>
        <xdr:cNvSpPr txBox="1"/>
      </xdr:nvSpPr>
      <xdr:spPr>
        <a:xfrm>
          <a:off x="9391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77614</xdr:rowOff>
    </xdr:from>
    <xdr:ext cx="469744" cy="259045"/>
    <xdr:sp macro="" textlink="">
      <xdr:nvSpPr>
        <xdr:cNvPr id="137" name="n_2aveValue【体育館・プール】&#10;一人当たり面積">
          <a:extLst>
            <a:ext uri="{FF2B5EF4-FFF2-40B4-BE49-F238E27FC236}">
              <a16:creationId xmlns:a16="http://schemas.microsoft.com/office/drawing/2014/main" id="{00000000-0008-0000-0F00-000089000000}"/>
            </a:ext>
          </a:extLst>
        </xdr:cNvPr>
        <xdr:cNvSpPr txBox="1"/>
      </xdr:nvSpPr>
      <xdr:spPr>
        <a:xfrm>
          <a:off x="85154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74185</xdr:rowOff>
    </xdr:from>
    <xdr:ext cx="469744" cy="259045"/>
    <xdr:sp macro="" textlink="">
      <xdr:nvSpPr>
        <xdr:cNvPr id="138" name="n_3aveValue【体育館・プール】&#10;一人当たり面積">
          <a:extLst>
            <a:ext uri="{FF2B5EF4-FFF2-40B4-BE49-F238E27FC236}">
              <a16:creationId xmlns:a16="http://schemas.microsoft.com/office/drawing/2014/main" id="{00000000-0008-0000-0F00-00008A000000}"/>
            </a:ext>
          </a:extLst>
        </xdr:cNvPr>
        <xdr:cNvSpPr txBox="1"/>
      </xdr:nvSpPr>
      <xdr:spPr>
        <a:xfrm>
          <a:off x="7626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29608</xdr:rowOff>
    </xdr:from>
    <xdr:ext cx="469744" cy="259045"/>
    <xdr:sp macro="" textlink="">
      <xdr:nvSpPr>
        <xdr:cNvPr id="139" name="n_4aveValue【体育館・プール】&#10;一人当たり面積">
          <a:extLst>
            <a:ext uri="{FF2B5EF4-FFF2-40B4-BE49-F238E27FC236}">
              <a16:creationId xmlns:a16="http://schemas.microsoft.com/office/drawing/2014/main" id="{00000000-0008-0000-0F00-00008B000000}"/>
            </a:ext>
          </a:extLst>
        </xdr:cNvPr>
        <xdr:cNvSpPr txBox="1"/>
      </xdr:nvSpPr>
      <xdr:spPr>
        <a:xfrm>
          <a:off x="6737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a:extLst>
            <a:ext uri="{FF2B5EF4-FFF2-40B4-BE49-F238E27FC236}">
              <a16:creationId xmlns:a16="http://schemas.microsoft.com/office/drawing/2014/main" id="{00000000-0008-0000-0F00-0000A4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66" name="【福祉施設】&#10;有形固定資産減価償却率最小値テキスト">
          <a:extLst>
            <a:ext uri="{FF2B5EF4-FFF2-40B4-BE49-F238E27FC236}">
              <a16:creationId xmlns:a16="http://schemas.microsoft.com/office/drawing/2014/main" id="{00000000-0008-0000-0F00-0000A6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168" name="【福祉施設】&#10;有形固定資産減価償却率最大値テキスト">
          <a:extLst>
            <a:ext uri="{FF2B5EF4-FFF2-40B4-BE49-F238E27FC236}">
              <a16:creationId xmlns:a16="http://schemas.microsoft.com/office/drawing/2014/main" id="{00000000-0008-0000-0F00-0000A800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169" name="直線コネクタ 168">
          <a:extLst>
            <a:ext uri="{FF2B5EF4-FFF2-40B4-BE49-F238E27FC236}">
              <a16:creationId xmlns:a16="http://schemas.microsoft.com/office/drawing/2014/main" id="{00000000-0008-0000-0F00-0000A900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99984</xdr:rowOff>
    </xdr:from>
    <xdr:ext cx="405111" cy="259045"/>
    <xdr:sp macro="" textlink="">
      <xdr:nvSpPr>
        <xdr:cNvPr id="170" name="【福祉施設】&#10;有形固定資産減価償却率平均値テキスト">
          <a:extLst>
            <a:ext uri="{FF2B5EF4-FFF2-40B4-BE49-F238E27FC236}">
              <a16:creationId xmlns:a16="http://schemas.microsoft.com/office/drawing/2014/main" id="{00000000-0008-0000-0F00-0000AA000000}"/>
            </a:ext>
          </a:extLst>
        </xdr:cNvPr>
        <xdr:cNvSpPr txBox="1"/>
      </xdr:nvSpPr>
      <xdr:spPr>
        <a:xfrm>
          <a:off x="4673600" y="14158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77107</xdr:rowOff>
    </xdr:from>
    <xdr:to>
      <xdr:col>24</xdr:col>
      <xdr:colOff>114300</xdr:colOff>
      <xdr:row>84</xdr:row>
      <xdr:rowOff>7257</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45847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28121</xdr:rowOff>
    </xdr:from>
    <xdr:to>
      <xdr:col>10</xdr:col>
      <xdr:colOff>165100</xdr:colOff>
      <xdr:row>83</xdr:row>
      <xdr:rowOff>129721</xdr:rowOff>
    </xdr:to>
    <xdr:sp macro="" textlink="">
      <xdr:nvSpPr>
        <xdr:cNvPr id="174" name="フローチャート: 判断 173">
          <a:extLst>
            <a:ext uri="{FF2B5EF4-FFF2-40B4-BE49-F238E27FC236}">
              <a16:creationId xmlns:a16="http://schemas.microsoft.com/office/drawing/2014/main" id="{00000000-0008-0000-0F00-0000AE000000}"/>
            </a:ext>
          </a:extLst>
        </xdr:cNvPr>
        <xdr:cNvSpPr/>
      </xdr:nvSpPr>
      <xdr:spPr>
        <a:xfrm>
          <a:off x="1968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72208</xdr:rowOff>
    </xdr:from>
    <xdr:to>
      <xdr:col>6</xdr:col>
      <xdr:colOff>38100</xdr:colOff>
      <xdr:row>84</xdr:row>
      <xdr:rowOff>2358</xdr:rowOff>
    </xdr:to>
    <xdr:sp macro="" textlink="">
      <xdr:nvSpPr>
        <xdr:cNvPr id="175" name="フローチャート: 判断 174">
          <a:extLst>
            <a:ext uri="{FF2B5EF4-FFF2-40B4-BE49-F238E27FC236}">
              <a16:creationId xmlns:a16="http://schemas.microsoft.com/office/drawing/2014/main" id="{00000000-0008-0000-0F00-0000AF000000}"/>
            </a:ext>
          </a:extLst>
        </xdr:cNvPr>
        <xdr:cNvSpPr/>
      </xdr:nvSpPr>
      <xdr:spPr>
        <a:xfrm>
          <a:off x="10795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83638</xdr:rowOff>
    </xdr:from>
    <xdr:to>
      <xdr:col>24</xdr:col>
      <xdr:colOff>114300</xdr:colOff>
      <xdr:row>84</xdr:row>
      <xdr:rowOff>13788</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45847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62065</xdr:rowOff>
    </xdr:from>
    <xdr:ext cx="405111" cy="259045"/>
    <xdr:sp macro="" textlink="">
      <xdr:nvSpPr>
        <xdr:cNvPr id="182" name="【福祉施設】&#10;有形固定資産減価償却率該当値テキスト">
          <a:extLst>
            <a:ext uri="{FF2B5EF4-FFF2-40B4-BE49-F238E27FC236}">
              <a16:creationId xmlns:a16="http://schemas.microsoft.com/office/drawing/2014/main" id="{00000000-0008-0000-0F00-0000B6000000}"/>
            </a:ext>
          </a:extLst>
        </xdr:cNvPr>
        <xdr:cNvSpPr txBox="1"/>
      </xdr:nvSpPr>
      <xdr:spPr>
        <a:xfrm>
          <a:off x="4673600"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98516</xdr:rowOff>
    </xdr:from>
    <xdr:to>
      <xdr:col>24</xdr:col>
      <xdr:colOff>63500</xdr:colOff>
      <xdr:row>83</xdr:row>
      <xdr:rowOff>134438</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3797300" y="1432886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185" name="n_1aveValue【福祉施設】&#10;有形固定資産減価償却率">
          <a:extLst>
            <a:ext uri="{FF2B5EF4-FFF2-40B4-BE49-F238E27FC236}">
              <a16:creationId xmlns:a16="http://schemas.microsoft.com/office/drawing/2014/main" id="{00000000-0008-0000-0F00-0000B9000000}"/>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186" name="n_2aveValue【福祉施設】&#10;有形固定資産減価償却率">
          <a:extLst>
            <a:ext uri="{FF2B5EF4-FFF2-40B4-BE49-F238E27FC236}">
              <a16:creationId xmlns:a16="http://schemas.microsoft.com/office/drawing/2014/main" id="{00000000-0008-0000-0F00-0000BA000000}"/>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146248</xdr:rowOff>
    </xdr:from>
    <xdr:ext cx="405111" cy="259045"/>
    <xdr:sp macro="" textlink="">
      <xdr:nvSpPr>
        <xdr:cNvPr id="187" name="n_3aveValue【福祉施設】&#10;有形固定資産減価償却率">
          <a:extLst>
            <a:ext uri="{FF2B5EF4-FFF2-40B4-BE49-F238E27FC236}">
              <a16:creationId xmlns:a16="http://schemas.microsoft.com/office/drawing/2014/main" id="{00000000-0008-0000-0F00-0000BB000000}"/>
            </a:ext>
          </a:extLst>
        </xdr:cNvPr>
        <xdr:cNvSpPr txBox="1"/>
      </xdr:nvSpPr>
      <xdr:spPr>
        <a:xfrm>
          <a:off x="1816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18885</xdr:rowOff>
    </xdr:from>
    <xdr:ext cx="405111" cy="259045"/>
    <xdr:sp macro="" textlink="">
      <xdr:nvSpPr>
        <xdr:cNvPr id="188" name="n_4aveValue【福祉施設】&#10;有形固定資産減価償却率">
          <a:extLst>
            <a:ext uri="{FF2B5EF4-FFF2-40B4-BE49-F238E27FC236}">
              <a16:creationId xmlns:a16="http://schemas.microsoft.com/office/drawing/2014/main" id="{00000000-0008-0000-0F00-0000BC000000}"/>
            </a:ext>
          </a:extLst>
        </xdr:cNvPr>
        <xdr:cNvSpPr txBox="1"/>
      </xdr:nvSpPr>
      <xdr:spPr>
        <a:xfrm>
          <a:off x="927744" y="1407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140443</xdr:rowOff>
    </xdr:from>
    <xdr:ext cx="405111" cy="259045"/>
    <xdr:sp macro="" textlink="">
      <xdr:nvSpPr>
        <xdr:cNvPr id="189" name="n_1mainValue【福祉施設】&#10;有形固定資産減価償却率">
          <a:extLst>
            <a:ext uri="{FF2B5EF4-FFF2-40B4-BE49-F238E27FC236}">
              <a16:creationId xmlns:a16="http://schemas.microsoft.com/office/drawing/2014/main" id="{00000000-0008-0000-0F00-0000BD000000}"/>
            </a:ext>
          </a:extLst>
        </xdr:cNvPr>
        <xdr:cNvSpPr txBox="1"/>
      </xdr:nvSpPr>
      <xdr:spPr>
        <a:xfrm>
          <a:off x="3582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2" name="【福祉施設】&#10;一人当たり面積グラフ枠">
          <a:extLst>
            <a:ext uri="{FF2B5EF4-FFF2-40B4-BE49-F238E27FC236}">
              <a16:creationId xmlns:a16="http://schemas.microsoft.com/office/drawing/2014/main" id="{00000000-0008-0000-0F00-0000D4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32765</xdr:rowOff>
    </xdr:from>
    <xdr:to>
      <xdr:col>54</xdr:col>
      <xdr:colOff>189865</xdr:colOff>
      <xdr:row>86</xdr:row>
      <xdr:rowOff>87630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flipV="1">
          <a:off x="10476865" y="13577315"/>
          <a:ext cx="0" cy="1255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214" name="【福祉施設】&#10;一人当たり面積最小値テキスト">
          <a:extLst>
            <a:ext uri="{FF2B5EF4-FFF2-40B4-BE49-F238E27FC236}">
              <a16:creationId xmlns:a16="http://schemas.microsoft.com/office/drawing/2014/main" id="{00000000-0008-0000-0F00-0000D600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150892</xdr:rowOff>
    </xdr:from>
    <xdr:ext cx="469744" cy="259045"/>
    <xdr:sp macro="" textlink="">
      <xdr:nvSpPr>
        <xdr:cNvPr id="216" name="【福祉施設】&#10;一人当たり面積最大値テキスト">
          <a:extLst>
            <a:ext uri="{FF2B5EF4-FFF2-40B4-BE49-F238E27FC236}">
              <a16:creationId xmlns:a16="http://schemas.microsoft.com/office/drawing/2014/main" id="{00000000-0008-0000-0F00-0000D8000000}"/>
            </a:ext>
          </a:extLst>
        </xdr:cNvPr>
        <xdr:cNvSpPr txBox="1"/>
      </xdr:nvSpPr>
      <xdr:spPr>
        <a:xfrm>
          <a:off x="10515600" y="1335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32765</xdr:rowOff>
    </xdr:from>
    <xdr:to>
      <xdr:col>55</xdr:col>
      <xdr:colOff>88900</xdr:colOff>
      <xdr:row>79</xdr:row>
      <xdr:rowOff>32765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3577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169435</xdr:rowOff>
    </xdr:from>
    <xdr:ext cx="469744" cy="259045"/>
    <xdr:sp macro="" textlink="">
      <xdr:nvSpPr>
        <xdr:cNvPr id="218" name="【福祉施設】&#10;一人当たり面積平均値テキスト">
          <a:extLst>
            <a:ext uri="{FF2B5EF4-FFF2-40B4-BE49-F238E27FC236}">
              <a16:creationId xmlns:a16="http://schemas.microsoft.com/office/drawing/2014/main" id="{00000000-0008-0000-0F00-0000DA000000}"/>
            </a:ext>
          </a:extLst>
        </xdr:cNvPr>
        <xdr:cNvSpPr txBox="1"/>
      </xdr:nvSpPr>
      <xdr:spPr>
        <a:xfrm>
          <a:off x="10515600" y="14399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146558</xdr:rowOff>
    </xdr:from>
    <xdr:to>
      <xdr:col>55</xdr:col>
      <xdr:colOff>50800</xdr:colOff>
      <xdr:row>85</xdr:row>
      <xdr:rowOff>76708</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10426700" y="1454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166370</xdr:rowOff>
    </xdr:from>
    <xdr:to>
      <xdr:col>41</xdr:col>
      <xdr:colOff>101600</xdr:colOff>
      <xdr:row>85</xdr:row>
      <xdr:rowOff>96520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7810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78</xdr:row>
      <xdr:rowOff>97028</xdr:rowOff>
    </xdr:from>
    <xdr:to>
      <xdr:col>36</xdr:col>
      <xdr:colOff>165100</xdr:colOff>
      <xdr:row>79</xdr:row>
      <xdr:rowOff>27178</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6921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78739</xdr:rowOff>
    </xdr:from>
    <xdr:to>
      <xdr:col>55</xdr:col>
      <xdr:colOff>50800</xdr:colOff>
      <xdr:row>86</xdr:row>
      <xdr:rowOff>8889</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10426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57166</xdr:rowOff>
    </xdr:from>
    <xdr:ext cx="469744" cy="259045"/>
    <xdr:sp macro="" textlink="">
      <xdr:nvSpPr>
        <xdr:cNvPr id="230" name="【福祉施設】&#10;一人当たり面積該当値テキスト">
          <a:extLst>
            <a:ext uri="{FF2B5EF4-FFF2-40B4-BE49-F238E27FC236}">
              <a16:creationId xmlns:a16="http://schemas.microsoft.com/office/drawing/2014/main" id="{00000000-0008-0000-0F00-0000E6000000}"/>
            </a:ext>
          </a:extLst>
        </xdr:cNvPr>
        <xdr:cNvSpPr txBox="1"/>
      </xdr:nvSpPr>
      <xdr:spPr>
        <a:xfrm>
          <a:off x="10515600" y="1463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80263</xdr:rowOff>
    </xdr:from>
    <xdr:to>
      <xdr:col>50</xdr:col>
      <xdr:colOff>165100</xdr:colOff>
      <xdr:row>86</xdr:row>
      <xdr:rowOff>10413</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9588500" y="1465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129539</xdr:rowOff>
    </xdr:from>
    <xdr:to>
      <xdr:col>55</xdr:col>
      <xdr:colOff>0</xdr:colOff>
      <xdr:row>85</xdr:row>
      <xdr:rowOff>131063</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flipV="1">
          <a:off x="9639300" y="14702789"/>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128288</xdr:rowOff>
    </xdr:from>
    <xdr:ext cx="469744" cy="259045"/>
    <xdr:sp macro="" textlink="">
      <xdr:nvSpPr>
        <xdr:cNvPr id="233" name="n_1aveValue【福祉施設】&#10;一人当たり面積">
          <a:extLst>
            <a:ext uri="{FF2B5EF4-FFF2-40B4-BE49-F238E27FC236}">
              <a16:creationId xmlns:a16="http://schemas.microsoft.com/office/drawing/2014/main" id="{00000000-0008-0000-0F00-0000E9000000}"/>
            </a:ext>
          </a:extLst>
        </xdr:cNvPr>
        <xdr:cNvSpPr txBox="1"/>
      </xdr:nvSpPr>
      <xdr:spPr>
        <a:xfrm>
          <a:off x="9391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234" name="n_2aveValue【福祉施設】&#10;一人当たり面積">
          <a:extLst>
            <a:ext uri="{FF2B5EF4-FFF2-40B4-BE49-F238E27FC236}">
              <a16:creationId xmlns:a16="http://schemas.microsoft.com/office/drawing/2014/main" id="{00000000-0008-0000-0F00-0000EA000000}"/>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235" name="n_3aveValue【福祉施設】&#10;一人当たり面積">
          <a:extLst>
            <a:ext uri="{FF2B5EF4-FFF2-40B4-BE49-F238E27FC236}">
              <a16:creationId xmlns:a16="http://schemas.microsoft.com/office/drawing/2014/main" id="{00000000-0008-0000-0F00-0000EB000000}"/>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43705</xdr:rowOff>
    </xdr:from>
    <xdr:ext cx="469744" cy="259045"/>
    <xdr:sp macro="" textlink="">
      <xdr:nvSpPr>
        <xdr:cNvPr id="236" name="n_4aveValue【福祉施設】&#10;一人当たり面積">
          <a:extLst>
            <a:ext uri="{FF2B5EF4-FFF2-40B4-BE49-F238E27FC236}">
              <a16:creationId xmlns:a16="http://schemas.microsoft.com/office/drawing/2014/main" id="{00000000-0008-0000-0F00-0000EC000000}"/>
            </a:ext>
          </a:extLst>
        </xdr:cNvPr>
        <xdr:cNvSpPr txBox="1"/>
      </xdr:nvSpPr>
      <xdr:spPr>
        <a:xfrm>
          <a:off x="6737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1540</xdr:rowOff>
    </xdr:from>
    <xdr:ext cx="469744" cy="259045"/>
    <xdr:sp macro="" textlink="">
      <xdr:nvSpPr>
        <xdr:cNvPr id="237" name="n_1mainValue【福祉施設】&#10;一人当たり面積">
          <a:extLst>
            <a:ext uri="{FF2B5EF4-FFF2-40B4-BE49-F238E27FC236}">
              <a16:creationId xmlns:a16="http://schemas.microsoft.com/office/drawing/2014/main" id="{00000000-0008-0000-0F00-0000ED000000}"/>
            </a:ext>
          </a:extLst>
        </xdr:cNvPr>
        <xdr:cNvSpPr txBox="1"/>
      </xdr:nvSpPr>
      <xdr:spPr>
        <a:xfrm>
          <a:off x="9391727" y="1474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a:extLst>
            <a:ext uri="{FF2B5EF4-FFF2-40B4-BE49-F238E27FC236}">
              <a16:creationId xmlns:a16="http://schemas.microsoft.com/office/drawing/2014/main" id="{00000000-0008-0000-0F00-0000F0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a:extLst>
            <a:ext uri="{FF2B5EF4-FFF2-40B4-BE49-F238E27FC236}">
              <a16:creationId xmlns:a16="http://schemas.microsoft.com/office/drawing/2014/main" id="{00000000-0008-0000-0F00-0000FD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a:extLst>
            <a:ext uri="{FF2B5EF4-FFF2-40B4-BE49-F238E27FC236}">
              <a16:creationId xmlns:a16="http://schemas.microsoft.com/office/drawing/2014/main" id="{00000000-0008-0000-0F00-0000FE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10" name="【消防施設】&#10;有形固定資産減価償却率グラフ枠">
          <a:extLst>
            <a:ext uri="{FF2B5EF4-FFF2-40B4-BE49-F238E27FC236}">
              <a16:creationId xmlns:a16="http://schemas.microsoft.com/office/drawing/2014/main" id="{00000000-0008-0000-0F00-000036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312" name="【消防施設】&#10;有形固定資産減価償却率最小値テキスト">
          <a:extLst>
            <a:ext uri="{FF2B5EF4-FFF2-40B4-BE49-F238E27FC236}">
              <a16:creationId xmlns:a16="http://schemas.microsoft.com/office/drawing/2014/main" id="{00000000-0008-0000-0F00-00003801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314" name="【消防施設】&#10;有形固定資産減価償却率最大値テキスト">
          <a:extLst>
            <a:ext uri="{FF2B5EF4-FFF2-40B4-BE49-F238E27FC236}">
              <a16:creationId xmlns:a16="http://schemas.microsoft.com/office/drawing/2014/main" id="{00000000-0008-0000-0F00-00003A010000}"/>
            </a:ext>
          </a:extLst>
        </xdr:cNvPr>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137540</xdr:rowOff>
    </xdr:from>
    <xdr:ext cx="405111" cy="259045"/>
    <xdr:sp macro="" textlink="">
      <xdr:nvSpPr>
        <xdr:cNvPr id="316" name="【消防施設】&#10;有形固定資産減価償却率平均値テキスト">
          <a:extLst>
            <a:ext uri="{FF2B5EF4-FFF2-40B4-BE49-F238E27FC236}">
              <a16:creationId xmlns:a16="http://schemas.microsoft.com/office/drawing/2014/main" id="{00000000-0008-0000-0F00-00003C010000}"/>
            </a:ext>
          </a:extLst>
        </xdr:cNvPr>
        <xdr:cNvSpPr txBox="1"/>
      </xdr:nvSpPr>
      <xdr:spPr>
        <a:xfrm>
          <a:off x="16357600" y="1402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114663</xdr:rowOff>
    </xdr:from>
    <xdr:to>
      <xdr:col>85</xdr:col>
      <xdr:colOff>177800</xdr:colOff>
      <xdr:row>83</xdr:row>
      <xdr:rowOff>44813</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162687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111398</xdr:rowOff>
    </xdr:from>
    <xdr:to>
      <xdr:col>67</xdr:col>
      <xdr:colOff>101600</xdr:colOff>
      <xdr:row>83</xdr:row>
      <xdr:rowOff>41548</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2763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16268700" y="1420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120848</xdr:rowOff>
    </xdr:from>
    <xdr:ext cx="405111" cy="259045"/>
    <xdr:sp macro="" textlink="">
      <xdr:nvSpPr>
        <xdr:cNvPr id="328" name="【消防施設】&#10;有形固定資産減価償却率該当値テキスト">
          <a:extLst>
            <a:ext uri="{FF2B5EF4-FFF2-40B4-BE49-F238E27FC236}">
              <a16:creationId xmlns:a16="http://schemas.microsoft.com/office/drawing/2014/main" id="{00000000-0008-0000-0F00-000048010000}"/>
            </a:ext>
          </a:extLst>
        </xdr:cNvPr>
        <xdr:cNvSpPr txBox="1"/>
      </xdr:nvSpPr>
      <xdr:spPr>
        <a:xfrm>
          <a:off x="16357600"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83</xdr:row>
      <xdr:rowOff>21771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15481300" y="14190073"/>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331" name="n_1aveValue【消防施設】&#10;有形固定資産減価償却率">
          <a:extLst>
            <a:ext uri="{FF2B5EF4-FFF2-40B4-BE49-F238E27FC236}">
              <a16:creationId xmlns:a16="http://schemas.microsoft.com/office/drawing/2014/main" id="{00000000-0008-0000-0F00-00004B01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93997</xdr:rowOff>
    </xdr:from>
    <xdr:ext cx="405111" cy="259045"/>
    <xdr:sp macro="" textlink="">
      <xdr:nvSpPr>
        <xdr:cNvPr id="332" name="n_2aveValue【消防施設】&#10;有形固定資産減価償却率">
          <a:extLst>
            <a:ext uri="{FF2B5EF4-FFF2-40B4-BE49-F238E27FC236}">
              <a16:creationId xmlns:a16="http://schemas.microsoft.com/office/drawing/2014/main" id="{00000000-0008-0000-0F00-00004C010000}"/>
            </a:ext>
          </a:extLst>
        </xdr:cNvPr>
        <xdr:cNvSpPr txBox="1"/>
      </xdr:nvSpPr>
      <xdr:spPr>
        <a:xfrm>
          <a:off x="14389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333" name="n_3aveValue【消防施設】&#10;有形固定資産減価償却率">
          <a:extLst>
            <a:ext uri="{FF2B5EF4-FFF2-40B4-BE49-F238E27FC236}">
              <a16:creationId xmlns:a16="http://schemas.microsoft.com/office/drawing/2014/main" id="{00000000-0008-0000-0F00-00004D010000}"/>
            </a:ext>
          </a:extLst>
        </xdr:cNvPr>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58075</xdr:rowOff>
    </xdr:from>
    <xdr:ext cx="405111" cy="259045"/>
    <xdr:sp macro="" textlink="">
      <xdr:nvSpPr>
        <xdr:cNvPr id="334" name="n_4aveValue【消防施設】&#10;有形固定資産減価償却率">
          <a:extLst>
            <a:ext uri="{FF2B5EF4-FFF2-40B4-BE49-F238E27FC236}">
              <a16:creationId xmlns:a16="http://schemas.microsoft.com/office/drawing/2014/main" id="{00000000-0008-0000-0F00-00004E010000}"/>
            </a:ext>
          </a:extLst>
        </xdr:cNvPr>
        <xdr:cNvSpPr txBox="1"/>
      </xdr:nvSpPr>
      <xdr:spPr>
        <a:xfrm>
          <a:off x="12611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335" name="n_1mainValue【消防施設】&#10;有形固定資産減価償却率">
          <a:extLst>
            <a:ext uri="{FF2B5EF4-FFF2-40B4-BE49-F238E27FC236}">
              <a16:creationId xmlns:a16="http://schemas.microsoft.com/office/drawing/2014/main" id="{00000000-0008-0000-0F00-00004F010000}"/>
            </a:ext>
          </a:extLst>
        </xdr:cNvPr>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6" name="【庁舎】&#10;有形固定資産減価償却率グラフ枠">
          <a:extLst>
            <a:ext uri="{FF2B5EF4-FFF2-40B4-BE49-F238E27FC236}">
              <a16:creationId xmlns:a16="http://schemas.microsoft.com/office/drawing/2014/main" id="{00000000-0008-0000-0F00-00006E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368" name="【庁舎】&#10;有形固定資産減価償却率最小値テキスト">
          <a:extLst>
            <a:ext uri="{FF2B5EF4-FFF2-40B4-BE49-F238E27FC236}">
              <a16:creationId xmlns:a16="http://schemas.microsoft.com/office/drawing/2014/main" id="{00000000-0008-0000-0F00-00007001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370" name="【庁舎】&#10;有形固定資産減価償却率最大値テキスト">
          <a:extLst>
            <a:ext uri="{FF2B5EF4-FFF2-40B4-BE49-F238E27FC236}">
              <a16:creationId xmlns:a16="http://schemas.microsoft.com/office/drawing/2014/main" id="{00000000-0008-0000-0F00-00007201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372" name="【庁舎】&#10;有形固定資産減価償却率平均値テキスト">
          <a:extLst>
            <a:ext uri="{FF2B5EF4-FFF2-40B4-BE49-F238E27FC236}">
              <a16:creationId xmlns:a16="http://schemas.microsoft.com/office/drawing/2014/main" id="{00000000-0008-0000-0F00-000074010000}"/>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104139</xdr:rowOff>
    </xdr:from>
    <xdr:to>
      <xdr:col>85</xdr:col>
      <xdr:colOff>177800</xdr:colOff>
      <xdr:row>104</xdr:row>
      <xdr:rowOff>34289</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6268700" y="177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4541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125730</xdr:rowOff>
    </xdr:from>
    <xdr:to>
      <xdr:col>72</xdr:col>
      <xdr:colOff>38100</xdr:colOff>
      <xdr:row>104</xdr:row>
      <xdr:rowOff>55880</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13652500" y="1778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143511</xdr:rowOff>
    </xdr:from>
    <xdr:to>
      <xdr:col>67</xdr:col>
      <xdr:colOff>101600</xdr:colOff>
      <xdr:row>104</xdr:row>
      <xdr:rowOff>73661</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12763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80011</xdr:rowOff>
    </xdr:from>
    <xdr:to>
      <xdr:col>85</xdr:col>
      <xdr:colOff>177800</xdr:colOff>
      <xdr:row>101</xdr:row>
      <xdr:rowOff>10161</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6268700" y="1722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102888</xdr:rowOff>
    </xdr:from>
    <xdr:ext cx="405111" cy="259045"/>
    <xdr:sp macro="" textlink="">
      <xdr:nvSpPr>
        <xdr:cNvPr id="384" name="【庁舎】&#10;有形固定資産減価償却率該当値テキスト">
          <a:extLst>
            <a:ext uri="{FF2B5EF4-FFF2-40B4-BE49-F238E27FC236}">
              <a16:creationId xmlns:a16="http://schemas.microsoft.com/office/drawing/2014/main" id="{00000000-0008-0000-0F00-000080010000}"/>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36830</xdr:rowOff>
    </xdr:from>
    <xdr:to>
      <xdr:col>81</xdr:col>
      <xdr:colOff>101600</xdr:colOff>
      <xdr:row>100</xdr:row>
      <xdr:rowOff>138430</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15430500" y="171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87630</xdr:rowOff>
    </xdr:from>
    <xdr:to>
      <xdr:col>85</xdr:col>
      <xdr:colOff>127000</xdr:colOff>
      <xdr:row>100</xdr:row>
      <xdr:rowOff>130811</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5481300" y="17232630"/>
          <a:ext cx="838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387" name="n_1aveValue【庁舎】&#10;有形固定資産減価償却率">
          <a:extLst>
            <a:ext uri="{FF2B5EF4-FFF2-40B4-BE49-F238E27FC236}">
              <a16:creationId xmlns:a16="http://schemas.microsoft.com/office/drawing/2014/main" id="{00000000-0008-0000-0F00-000083010000}"/>
            </a:ext>
          </a:extLst>
        </xdr:cNvPr>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388" name="n_2aveValue【庁舎】&#10;有形固定資産減価償却率">
          <a:extLst>
            <a:ext uri="{FF2B5EF4-FFF2-40B4-BE49-F238E27FC236}">
              <a16:creationId xmlns:a16="http://schemas.microsoft.com/office/drawing/2014/main" id="{00000000-0008-0000-0F00-000084010000}"/>
            </a:ext>
          </a:extLst>
        </xdr:cNvPr>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72407</xdr:rowOff>
    </xdr:from>
    <xdr:ext cx="405111" cy="259045"/>
    <xdr:sp macro="" textlink="">
      <xdr:nvSpPr>
        <xdr:cNvPr id="389" name="n_3aveValue【庁舎】&#10;有形固定資産減価償却率">
          <a:extLst>
            <a:ext uri="{FF2B5EF4-FFF2-40B4-BE49-F238E27FC236}">
              <a16:creationId xmlns:a16="http://schemas.microsoft.com/office/drawing/2014/main" id="{00000000-0008-0000-0F00-000085010000}"/>
            </a:ext>
          </a:extLst>
        </xdr:cNvPr>
        <xdr:cNvSpPr txBox="1"/>
      </xdr:nvSpPr>
      <xdr:spPr>
        <a:xfrm>
          <a:off x="13500744" y="17560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90188</xdr:rowOff>
    </xdr:from>
    <xdr:ext cx="405111" cy="259045"/>
    <xdr:sp macro="" textlink="">
      <xdr:nvSpPr>
        <xdr:cNvPr id="390" name="n_4aveValue【庁舎】&#10;有形固定資産減価償却率">
          <a:extLst>
            <a:ext uri="{FF2B5EF4-FFF2-40B4-BE49-F238E27FC236}">
              <a16:creationId xmlns:a16="http://schemas.microsoft.com/office/drawing/2014/main" id="{00000000-0008-0000-0F00-000086010000}"/>
            </a:ext>
          </a:extLst>
        </xdr:cNvPr>
        <xdr:cNvSpPr txBox="1"/>
      </xdr:nvSpPr>
      <xdr:spPr>
        <a:xfrm>
          <a:off x="12611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154957</xdr:rowOff>
    </xdr:from>
    <xdr:ext cx="340478" cy="259045"/>
    <xdr:sp macro="" textlink="">
      <xdr:nvSpPr>
        <xdr:cNvPr id="391" name="n_1mainValue【庁舎】&#10;有形固定資産減価償却率">
          <a:extLst>
            <a:ext uri="{FF2B5EF4-FFF2-40B4-BE49-F238E27FC236}">
              <a16:creationId xmlns:a16="http://schemas.microsoft.com/office/drawing/2014/main" id="{00000000-0008-0000-0F00-000087010000}"/>
            </a:ext>
          </a:extLst>
        </xdr:cNvPr>
        <xdr:cNvSpPr txBox="1"/>
      </xdr:nvSpPr>
      <xdr:spPr>
        <a:xfrm>
          <a:off x="15298361" y="16957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16" name="【庁舎】&#10;一人当たり面積グラフ枠">
          <a:extLst>
            <a:ext uri="{FF2B5EF4-FFF2-40B4-BE49-F238E27FC236}">
              <a16:creationId xmlns:a16="http://schemas.microsoft.com/office/drawing/2014/main" id="{00000000-0008-0000-0F00-0000A0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107</xdr:row>
      <xdr:rowOff>159476</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flipV="1">
          <a:off x="22160864" y="17279982"/>
          <a:ext cx="0" cy="1224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163303</xdr:rowOff>
    </xdr:from>
    <xdr:ext cx="469744" cy="259045"/>
    <xdr:sp macro="" textlink="">
      <xdr:nvSpPr>
        <xdr:cNvPr id="418" name="【庁舎】&#10;一人当たり面積最小値テキスト">
          <a:extLst>
            <a:ext uri="{FF2B5EF4-FFF2-40B4-BE49-F238E27FC236}">
              <a16:creationId xmlns:a16="http://schemas.microsoft.com/office/drawing/2014/main" id="{00000000-0008-0000-0F00-0000A2010000}"/>
            </a:ext>
          </a:extLst>
        </xdr:cNvPr>
        <xdr:cNvSpPr txBox="1"/>
      </xdr:nvSpPr>
      <xdr:spPr>
        <a:xfrm>
          <a:off x="22199600" y="1850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159476</xdr:rowOff>
    </xdr:from>
    <xdr:to>
      <xdr:col>116</xdr:col>
      <xdr:colOff>152400</xdr:colOff>
      <xdr:row>107</xdr:row>
      <xdr:rowOff>159476</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2072600" y="1850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420" name="【庁舎】&#10;一人当たり面積最大値テキスト">
          <a:extLst>
            <a:ext uri="{FF2B5EF4-FFF2-40B4-BE49-F238E27FC236}">
              <a16:creationId xmlns:a16="http://schemas.microsoft.com/office/drawing/2014/main" id="{00000000-0008-0000-0F00-0000A4010000}"/>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23965</xdr:rowOff>
    </xdr:from>
    <xdr:ext cx="469744" cy="259045"/>
    <xdr:sp macro="" textlink="">
      <xdr:nvSpPr>
        <xdr:cNvPr id="422" name="【庁舎】&#10;一人当たり面積平均値テキスト">
          <a:extLst>
            <a:ext uri="{FF2B5EF4-FFF2-40B4-BE49-F238E27FC236}">
              <a16:creationId xmlns:a16="http://schemas.microsoft.com/office/drawing/2014/main" id="{00000000-0008-0000-0F00-0000A6010000}"/>
            </a:ext>
          </a:extLst>
        </xdr:cNvPr>
        <xdr:cNvSpPr txBox="1"/>
      </xdr:nvSpPr>
      <xdr:spPr>
        <a:xfrm>
          <a:off x="22199600" y="18026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45538</xdr:rowOff>
    </xdr:from>
    <xdr:to>
      <xdr:col>116</xdr:col>
      <xdr:colOff>114300</xdr:colOff>
      <xdr:row>105</xdr:row>
      <xdr:rowOff>147138</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22110700" y="1804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60779</xdr:rowOff>
    </xdr:from>
    <xdr:to>
      <xdr:col>112</xdr:col>
      <xdr:colOff>38100</xdr:colOff>
      <xdr:row>105</xdr:row>
      <xdr:rowOff>162379</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21272500" y="180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110852</xdr:rowOff>
    </xdr:from>
    <xdr:to>
      <xdr:col>107</xdr:col>
      <xdr:colOff>101600</xdr:colOff>
      <xdr:row>106</xdr:row>
      <xdr:rowOff>41002</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20383500" y="1811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426" name="フローチャート: 判断 425">
          <a:extLst>
            <a:ext uri="{FF2B5EF4-FFF2-40B4-BE49-F238E27FC236}">
              <a16:creationId xmlns:a16="http://schemas.microsoft.com/office/drawing/2014/main" id="{00000000-0008-0000-0F00-0000AA01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112486</xdr:rowOff>
    </xdr:from>
    <xdr:to>
      <xdr:col>98</xdr:col>
      <xdr:colOff>38100</xdr:colOff>
      <xdr:row>105</xdr:row>
      <xdr:rowOff>42636</xdr:rowOff>
    </xdr:to>
    <xdr:sp macro="" textlink="">
      <xdr:nvSpPr>
        <xdr:cNvPr id="427" name="フローチャート: 判断 426">
          <a:extLst>
            <a:ext uri="{FF2B5EF4-FFF2-40B4-BE49-F238E27FC236}">
              <a16:creationId xmlns:a16="http://schemas.microsoft.com/office/drawing/2014/main" id="{00000000-0008-0000-0F00-0000AB010000}"/>
            </a:ext>
          </a:extLst>
        </xdr:cNvPr>
        <xdr:cNvSpPr/>
      </xdr:nvSpPr>
      <xdr:spPr>
        <a:xfrm>
          <a:off x="18605500" y="1794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56969</xdr:rowOff>
    </xdr:from>
    <xdr:to>
      <xdr:col>116</xdr:col>
      <xdr:colOff>114300</xdr:colOff>
      <xdr:row>104</xdr:row>
      <xdr:rowOff>158569</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22110700" y="178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79846</xdr:rowOff>
    </xdr:from>
    <xdr:ext cx="469744" cy="259045"/>
    <xdr:sp macro="" textlink="">
      <xdr:nvSpPr>
        <xdr:cNvPr id="434" name="【庁舎】&#10;一人当たり面積該当値テキスト">
          <a:extLst>
            <a:ext uri="{FF2B5EF4-FFF2-40B4-BE49-F238E27FC236}">
              <a16:creationId xmlns:a16="http://schemas.microsoft.com/office/drawing/2014/main" id="{00000000-0008-0000-0F00-0000B2010000}"/>
            </a:ext>
          </a:extLst>
        </xdr:cNvPr>
        <xdr:cNvSpPr txBox="1"/>
      </xdr:nvSpPr>
      <xdr:spPr>
        <a:xfrm>
          <a:off x="22199600" y="1773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62412</xdr:rowOff>
    </xdr:from>
    <xdr:to>
      <xdr:col>112</xdr:col>
      <xdr:colOff>38100</xdr:colOff>
      <xdr:row>104</xdr:row>
      <xdr:rowOff>164012</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21272500" y="178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107769</xdr:rowOff>
    </xdr:from>
    <xdr:to>
      <xdr:col>116</xdr:col>
      <xdr:colOff>63500</xdr:colOff>
      <xdr:row>104</xdr:row>
      <xdr:rowOff>113212</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21323300" y="17938569"/>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153506</xdr:rowOff>
    </xdr:from>
    <xdr:ext cx="469744" cy="259045"/>
    <xdr:sp macro="" textlink="">
      <xdr:nvSpPr>
        <xdr:cNvPr id="437" name="n_1aveValue【庁舎】&#10;一人当たり面積">
          <a:extLst>
            <a:ext uri="{FF2B5EF4-FFF2-40B4-BE49-F238E27FC236}">
              <a16:creationId xmlns:a16="http://schemas.microsoft.com/office/drawing/2014/main" id="{00000000-0008-0000-0F00-0000B5010000}"/>
            </a:ext>
          </a:extLst>
        </xdr:cNvPr>
        <xdr:cNvSpPr txBox="1"/>
      </xdr:nvSpPr>
      <xdr:spPr>
        <a:xfrm>
          <a:off x="21075727" y="1815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57529</xdr:rowOff>
    </xdr:from>
    <xdr:ext cx="469744" cy="259045"/>
    <xdr:sp macro="" textlink="">
      <xdr:nvSpPr>
        <xdr:cNvPr id="438" name="n_2aveValue【庁舎】&#10;一人当たり面積">
          <a:extLst>
            <a:ext uri="{FF2B5EF4-FFF2-40B4-BE49-F238E27FC236}">
              <a16:creationId xmlns:a16="http://schemas.microsoft.com/office/drawing/2014/main" id="{00000000-0008-0000-0F00-0000B6010000}"/>
            </a:ext>
          </a:extLst>
        </xdr:cNvPr>
        <xdr:cNvSpPr txBox="1"/>
      </xdr:nvSpPr>
      <xdr:spPr>
        <a:xfrm>
          <a:off x="20199427" y="1788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439" name="n_3aveValue【庁舎】&#10;一人当たり面積">
          <a:extLst>
            <a:ext uri="{FF2B5EF4-FFF2-40B4-BE49-F238E27FC236}">
              <a16:creationId xmlns:a16="http://schemas.microsoft.com/office/drawing/2014/main" id="{00000000-0008-0000-0F00-0000B701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59163</xdr:rowOff>
    </xdr:from>
    <xdr:ext cx="469744" cy="259045"/>
    <xdr:sp macro="" textlink="">
      <xdr:nvSpPr>
        <xdr:cNvPr id="440" name="n_4aveValue【庁舎】&#10;一人当たり面積">
          <a:extLst>
            <a:ext uri="{FF2B5EF4-FFF2-40B4-BE49-F238E27FC236}">
              <a16:creationId xmlns:a16="http://schemas.microsoft.com/office/drawing/2014/main" id="{00000000-0008-0000-0F00-0000B8010000}"/>
            </a:ext>
          </a:extLst>
        </xdr:cNvPr>
        <xdr:cNvSpPr txBox="1"/>
      </xdr:nvSpPr>
      <xdr:spPr>
        <a:xfrm>
          <a:off x="18421427" y="177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9089</xdr:rowOff>
    </xdr:from>
    <xdr:ext cx="469744" cy="259045"/>
    <xdr:sp macro="" textlink="">
      <xdr:nvSpPr>
        <xdr:cNvPr id="441" name="n_1mainValue【庁舎】&#10;一人当たり面積">
          <a:extLst>
            <a:ext uri="{FF2B5EF4-FFF2-40B4-BE49-F238E27FC236}">
              <a16:creationId xmlns:a16="http://schemas.microsoft.com/office/drawing/2014/main" id="{00000000-0008-0000-0F00-0000B9010000}"/>
            </a:ext>
          </a:extLst>
        </xdr:cNvPr>
        <xdr:cNvSpPr txBox="1"/>
      </xdr:nvSpPr>
      <xdr:spPr>
        <a:xfrm>
          <a:off x="21075727" y="1766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庁舎においては平成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年に整備したことにより、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新しい施設となっており、償却率が低い。</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福祉施設においてはほぼ類似団体平均と同じである。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体育館等においては資産計上算定時大きな更新等未計上となっているが、耐震化等長寿命化の対策も既に行っている。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全体的に大きな新規整備等は予定していないため、いずれも計画に基づき長寿命化を図りつつ維持管理に努めたい。</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上昇したが、ほぼ横ばいである。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年度の単年度では、固定資産税の増加等があったため上昇した。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今後も固定資産税が増加することが見込まれるため指数は上昇すると考えられる。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592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38903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94542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89505</xdr:rowOff>
    </xdr:from>
    <xdr:to>
      <xdr:col>19</xdr:col>
      <xdr:colOff>184150</xdr:colOff>
      <xdr:row>43</xdr:row>
      <xdr:rowOff>19655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的な支出について、大きな増減はなかったが、特定財源（過疎債ソフト分）の増加により一般財源分が減少した。通常の普通交付税は減少したものの、追加交付があったことや、固定資産税が増加したことにより経常的な一般財源が増加したことにより大きな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次年度においてもこの傾向は続くと考えられるが、今後も適切な事業の見直し、業務の効率化、適正な人員配置に努め、改善した経常収支が大幅に悪化しないよう図りたい。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65</xdr:row>
      <xdr:rowOff>65786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126746</xdr:rowOff>
    </xdr:from>
    <xdr:to>
      <xdr:col>23</xdr:col>
      <xdr:colOff>133350</xdr:colOff>
      <xdr:row>64</xdr:row>
      <xdr:rowOff>131064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13746"/>
          <a:ext cx="838200" cy="69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18813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46736</xdr:rowOff>
    </xdr:from>
    <xdr:to>
      <xdr:col>23</xdr:col>
      <xdr:colOff>184150</xdr:colOff>
      <xdr:row>62</xdr:row>
      <xdr:rowOff>148336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65</xdr:row>
      <xdr:rowOff>7874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038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22352</xdr:rowOff>
    </xdr:from>
    <xdr:to>
      <xdr:col>19</xdr:col>
      <xdr:colOff>184150</xdr:colOff>
      <xdr:row>64</xdr:row>
      <xdr:rowOff>123952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134129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7874</xdr:rowOff>
    </xdr:from>
    <xdr:to>
      <xdr:col>15</xdr:col>
      <xdr:colOff>82550</xdr:colOff>
      <xdr:row>65</xdr:row>
      <xdr:rowOff>7874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1521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164846</xdr:rowOff>
    </xdr:from>
    <xdr:to>
      <xdr:col>11</xdr:col>
      <xdr:colOff>31750</xdr:colOff>
      <xdr:row>65</xdr:row>
      <xdr:rowOff>7874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1376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163085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75946</xdr:rowOff>
    </xdr:from>
    <xdr:to>
      <xdr:col>23</xdr:col>
      <xdr:colOff>184150</xdr:colOff>
      <xdr:row>61</xdr:row>
      <xdr:rowOff>6096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36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92473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0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128524</xdr:rowOff>
    </xdr:from>
    <xdr:to>
      <xdr:col>15</xdr:col>
      <xdr:colOff>133350</xdr:colOff>
      <xdr:row>65</xdr:row>
      <xdr:rowOff>58674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43451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128524</xdr:rowOff>
    </xdr:from>
    <xdr:to>
      <xdr:col>11</xdr:col>
      <xdr:colOff>82550</xdr:colOff>
      <xdr:row>65</xdr:row>
      <xdr:rowOff>58674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43451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[314,098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人件費については、新規採用を見合わせ退職者があったため減少した。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物件費については、新しい施設の運用が開始したため、増加した。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人口が減少しているため、一人当たりの額が増加した。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166018</xdr:rowOff>
    </xdr:from>
    <xdr:to>
      <xdr:col>23</xdr:col>
      <xdr:colOff>133350</xdr:colOff>
      <xdr:row>88</xdr:row>
      <xdr:rowOff>128623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10568"/>
          <a:ext cx="0" cy="15056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100700</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128623</xdr:rowOff>
    </xdr:from>
    <xdr:to>
      <xdr:col>24</xdr:col>
      <xdr:colOff>12700</xdr:colOff>
      <xdr:row>88</xdr:row>
      <xdr:rowOff>128623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80945</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45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166018</xdr:rowOff>
    </xdr:from>
    <xdr:to>
      <xdr:col>24</xdr:col>
      <xdr:colOff>12700</xdr:colOff>
      <xdr:row>79</xdr:row>
      <xdr:rowOff>166018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1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139171</xdr:rowOff>
    </xdr:from>
    <xdr:to>
      <xdr:col>23</xdr:col>
      <xdr:colOff>133350</xdr:colOff>
      <xdr:row>81</xdr:row>
      <xdr:rowOff>142649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026621"/>
          <a:ext cx="838200" cy="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29294</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745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12767</xdr:rowOff>
    </xdr:from>
    <xdr:to>
      <xdr:col>23</xdr:col>
      <xdr:colOff>184150</xdr:colOff>
      <xdr:row>81</xdr:row>
      <xdr:rowOff>114367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105901</xdr:rowOff>
    </xdr:from>
    <xdr:to>
      <xdr:col>19</xdr:col>
      <xdr:colOff>133350</xdr:colOff>
      <xdr:row>81</xdr:row>
      <xdr:rowOff>139171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93351"/>
          <a:ext cx="889000" cy="3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163063</xdr:rowOff>
    </xdr:from>
    <xdr:to>
      <xdr:col>19</xdr:col>
      <xdr:colOff>184150</xdr:colOff>
      <xdr:row>81</xdr:row>
      <xdr:rowOff>93213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103390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647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105901</xdr:rowOff>
    </xdr:from>
    <xdr:to>
      <xdr:col>15</xdr:col>
      <xdr:colOff>82550</xdr:colOff>
      <xdr:row>81</xdr:row>
      <xdr:rowOff>150113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993351"/>
          <a:ext cx="889000" cy="4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128608</xdr:rowOff>
    </xdr:from>
    <xdr:to>
      <xdr:col>15</xdr:col>
      <xdr:colOff>133350</xdr:colOff>
      <xdr:row>81</xdr:row>
      <xdr:rowOff>58758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68935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59151</xdr:rowOff>
    </xdr:from>
    <xdr:to>
      <xdr:col>11</xdr:col>
      <xdr:colOff>31750</xdr:colOff>
      <xdr:row>81</xdr:row>
      <xdr:rowOff>150113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946601"/>
          <a:ext cx="889000" cy="9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113649</xdr:rowOff>
    </xdr:from>
    <xdr:to>
      <xdr:col>11</xdr:col>
      <xdr:colOff>82550</xdr:colOff>
      <xdr:row>81</xdr:row>
      <xdr:rowOff>43799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53976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114312</xdr:rowOff>
    </xdr:from>
    <xdr:to>
      <xdr:col>7</xdr:col>
      <xdr:colOff>31750</xdr:colOff>
      <xdr:row>81</xdr:row>
      <xdr:rowOff>44462</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3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54639</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59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91849</xdr:rowOff>
    </xdr:from>
    <xdr:to>
      <xdr:col>23</xdr:col>
      <xdr:colOff>184150</xdr:colOff>
      <xdr:row>82</xdr:row>
      <xdr:rowOff>21999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7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63926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88371</xdr:rowOff>
    </xdr:from>
    <xdr:to>
      <xdr:col>19</xdr:col>
      <xdr:colOff>184150</xdr:colOff>
      <xdr:row>82</xdr:row>
      <xdr:rowOff>18521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97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3298</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062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55101</xdr:rowOff>
    </xdr:from>
    <xdr:to>
      <xdr:col>15</xdr:col>
      <xdr:colOff>133350</xdr:colOff>
      <xdr:row>81</xdr:row>
      <xdr:rowOff>156701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9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141478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99313</xdr:rowOff>
    </xdr:from>
    <xdr:to>
      <xdr:col>11</xdr:col>
      <xdr:colOff>82550</xdr:colOff>
      <xdr:row>82</xdr:row>
      <xdr:rowOff>29463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9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14240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07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8351</xdr:rowOff>
    </xdr:from>
    <xdr:to>
      <xdr:col>7</xdr:col>
      <xdr:colOff>31750</xdr:colOff>
      <xdr:row>81</xdr:row>
      <xdr:rowOff>109951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94728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82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職員構成・年代別が歪んでいるため、結果として高い数値となってしまう。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国の制度や人事員勧告には準拠した給与制度になっていると思われるが、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適切な給与水準となるよう努めたい。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60854</xdr:rowOff>
    </xdr:from>
    <xdr:to>
      <xdr:col>81</xdr:col>
      <xdr:colOff>44450</xdr:colOff>
      <xdr:row>87</xdr:row>
      <xdr:rowOff>60854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977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60854</xdr:rowOff>
    </xdr:from>
    <xdr:to>
      <xdr:col>77</xdr:col>
      <xdr:colOff>44450</xdr:colOff>
      <xdr:row>87</xdr:row>
      <xdr:rowOff>60854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9770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102129</xdr:rowOff>
    </xdr:from>
    <xdr:to>
      <xdr:col>77</xdr:col>
      <xdr:colOff>95250</xdr:colOff>
      <xdr:row>85</xdr:row>
      <xdr:rowOff>32279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42456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272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60854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96695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50800</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8865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10054</xdr:rowOff>
    </xdr:from>
    <xdr:to>
      <xdr:col>81</xdr:col>
      <xdr:colOff>95250</xdr:colOff>
      <xdr:row>87</xdr:row>
      <xdr:rowOff>111654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153581</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89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xdr:rowOff>
    </xdr:from>
    <xdr:to>
      <xdr:col>77</xdr:col>
      <xdr:colOff>95250</xdr:colOff>
      <xdr:row>87</xdr:row>
      <xdr:rowOff>111654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96431</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01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10054</xdr:rowOff>
    </xdr:from>
    <xdr:to>
      <xdr:col>73</xdr:col>
      <xdr:colOff>44450</xdr:colOff>
      <xdr:row>87</xdr:row>
      <xdr:rowOff>111654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92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96431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01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職員数は類似団体平均と比較すると</a:t>
          </a:r>
          <a:r>
            <a:rPr kumimoji="1" lang="en-US" altLang="ja-JP" sz="1300">
              <a:latin typeface="ＭＳ Ｐゴシック" panose="020B0600070205080204" pitchFamily="50" charset="-128"/>
              <a:ea typeface="ＭＳ Ｐゴシック" panose="020B0600070205080204" pitchFamily="50" charset="-128"/>
            </a:rPr>
            <a:t>3.28</a:t>
          </a:r>
          <a:r>
            <a:rPr kumimoji="1" lang="ja-JP" altLang="en-US" sz="1300">
              <a:latin typeface="ＭＳ Ｐゴシック" panose="020B0600070205080204" pitchFamily="50" charset="-128"/>
              <a:ea typeface="ＭＳ Ｐゴシック" panose="020B0600070205080204" pitchFamily="50" charset="-128"/>
            </a:rPr>
            <a:t>名多く昨年度より</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名増加した。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型の公共事業（八ッ場ダム関連事業）により、職員数の維持が必要であったが、事業が終了し事務量が平準化しつつあるため、全体数は減少傾向にある。しかし人口が減少していることもあり、人口割にすると数値が高くなる。事業の見直しや事務の効率化により適切な人員、定員管理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147786</xdr:rowOff>
    </xdr:from>
    <xdr:to>
      <xdr:col>81</xdr:col>
      <xdr:colOff>44450</xdr:colOff>
      <xdr:row>67</xdr:row>
      <xdr:rowOff>154813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63336"/>
          <a:ext cx="0" cy="1378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126890</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61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154813</xdr:rowOff>
    </xdr:from>
    <xdr:to>
      <xdr:col>81</xdr:col>
      <xdr:colOff>133350</xdr:colOff>
      <xdr:row>67</xdr:row>
      <xdr:rowOff>154813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64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62713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147786</xdr:rowOff>
    </xdr:from>
    <xdr:to>
      <xdr:col>81</xdr:col>
      <xdr:colOff>133350</xdr:colOff>
      <xdr:row>59</xdr:row>
      <xdr:rowOff>147786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63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151299</xdr:rowOff>
    </xdr:from>
    <xdr:to>
      <xdr:col>81</xdr:col>
      <xdr:colOff>44450</xdr:colOff>
      <xdr:row>63</xdr:row>
      <xdr:rowOff>161756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952649"/>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35111</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3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18584</xdr:rowOff>
    </xdr:from>
    <xdr:to>
      <xdr:col>81</xdr:col>
      <xdr:colOff>95250</xdr:colOff>
      <xdr:row>62</xdr:row>
      <xdr:rowOff>120184</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151299</xdr:rowOff>
    </xdr:from>
    <xdr:to>
      <xdr:col>77</xdr:col>
      <xdr:colOff>44450</xdr:colOff>
      <xdr:row>64</xdr:row>
      <xdr:rowOff>16849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952649"/>
          <a:ext cx="889000" cy="3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167386</xdr:rowOff>
    </xdr:from>
    <xdr:to>
      <xdr:col>72</xdr:col>
      <xdr:colOff>203200</xdr:colOff>
      <xdr:row>64</xdr:row>
      <xdr:rowOff>16849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968736"/>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16976</xdr:rowOff>
    </xdr:from>
    <xdr:to>
      <xdr:col>73</xdr:col>
      <xdr:colOff>44450</xdr:colOff>
      <xdr:row>62</xdr:row>
      <xdr:rowOff>118576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128753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80518</xdr:rowOff>
    </xdr:from>
    <xdr:to>
      <xdr:col>68</xdr:col>
      <xdr:colOff>152400</xdr:colOff>
      <xdr:row>63</xdr:row>
      <xdr:rowOff>167386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8818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14563</xdr:rowOff>
    </xdr:from>
    <xdr:to>
      <xdr:col>68</xdr:col>
      <xdr:colOff>203200</xdr:colOff>
      <xdr:row>62</xdr:row>
      <xdr:rowOff>116163</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19389</xdr:rowOff>
    </xdr:from>
    <xdr:to>
      <xdr:col>64</xdr:col>
      <xdr:colOff>152400</xdr:colOff>
      <xdr:row>62</xdr:row>
      <xdr:rowOff>120989</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131166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110956</xdr:rowOff>
    </xdr:from>
    <xdr:to>
      <xdr:col>81</xdr:col>
      <xdr:colOff>95250</xdr:colOff>
      <xdr:row>64</xdr:row>
      <xdr:rowOff>41106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83033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8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100499</xdr:rowOff>
    </xdr:from>
    <xdr:to>
      <xdr:col>77</xdr:col>
      <xdr:colOff>95250</xdr:colOff>
      <xdr:row>64</xdr:row>
      <xdr:rowOff>30649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9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15426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988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137499</xdr:rowOff>
    </xdr:from>
    <xdr:to>
      <xdr:col>73</xdr:col>
      <xdr:colOff>44450</xdr:colOff>
      <xdr:row>64</xdr:row>
      <xdr:rowOff>67649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93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52426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102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116586</xdr:rowOff>
    </xdr:from>
    <xdr:to>
      <xdr:col>68</xdr:col>
      <xdr:colOff>203200</xdr:colOff>
      <xdr:row>64</xdr:row>
      <xdr:rowOff>46736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31513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29718</xdr:rowOff>
    </xdr:from>
    <xdr:to>
      <xdr:col>64</xdr:col>
      <xdr:colOff>152400</xdr:colOff>
      <xdr:row>63</xdr:row>
      <xdr:rowOff>131318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116095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91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緊急防災・減災事業債（防災無線デジタル化事業）の元金償還が始まったため、増加したと考えられる。今後も近年起こしている過疎対策債の償還が始まるため、償還額は増加すると考えられるが、固定資産税の増加が見込まれ、標準財政規模も大きくなるため、横ばいに推移すると思わ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61214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183884"/>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33291</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61214</xdr:rowOff>
    </xdr:from>
    <xdr:to>
      <xdr:col>81</xdr:col>
      <xdr:colOff>133350</xdr:colOff>
      <xdr:row>45</xdr:row>
      <xdr:rowOff>61214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35052</xdr:rowOff>
    </xdr:from>
    <xdr:to>
      <xdr:col>81</xdr:col>
      <xdr:colOff>44450</xdr:colOff>
      <xdr:row>42</xdr:row>
      <xdr:rowOff>54356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23595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35052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1973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167894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1490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61722</xdr:rowOff>
    </xdr:from>
    <xdr:to>
      <xdr:col>68</xdr:col>
      <xdr:colOff>152400</xdr:colOff>
      <xdr:row>41</xdr:row>
      <xdr:rowOff>119634</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09117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3556</xdr:rowOff>
    </xdr:from>
    <xdr:to>
      <xdr:col>81</xdr:col>
      <xdr:colOff>95250</xdr:colOff>
      <xdr:row>42</xdr:row>
      <xdr:rowOff>105156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155702</xdr:rowOff>
    </xdr:from>
    <xdr:to>
      <xdr:col>77</xdr:col>
      <xdr:colOff>95250</xdr:colOff>
      <xdr:row>42</xdr:row>
      <xdr:rowOff>85852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70629</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71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117094</xdr:rowOff>
    </xdr:from>
    <xdr:to>
      <xdr:col>73</xdr:col>
      <xdr:colOff>44450</xdr:colOff>
      <xdr:row>42</xdr:row>
      <xdr:rowOff>47244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32021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年度より数値計上がない。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これは、将来の施設管理運用等に備える基金残高が多くあることによると思われる。今後も財政負担の平準化に努めたい。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46567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18644</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9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46567</xdr:rowOff>
    </xdr:from>
    <xdr:to>
      <xdr:col>81</xdr:col>
      <xdr:colOff>133350</xdr:colOff>
      <xdr:row>22</xdr:row>
      <xdr:rowOff>46567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1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136596</xdr:rowOff>
    </xdr:from>
    <xdr:to>
      <xdr:col>77</xdr:col>
      <xdr:colOff>95250</xdr:colOff>
      <xdr:row>14</xdr:row>
      <xdr:rowOff>66746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76923</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3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131233</xdr:rowOff>
    </xdr:from>
    <xdr:to>
      <xdr:col>73</xdr:col>
      <xdr:colOff>44450</xdr:colOff>
      <xdr:row>14</xdr:row>
      <xdr:rowOff>61383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71560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21449</xdr:rowOff>
    </xdr:from>
    <xdr:to>
      <xdr:col>68</xdr:col>
      <xdr:colOff>203200</xdr:colOff>
      <xdr:row>14</xdr:row>
      <xdr:rowOff>123049</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133226</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61807</xdr:rowOff>
    </xdr:from>
    <xdr:to>
      <xdr:col>64</xdr:col>
      <xdr:colOff>152400</xdr:colOff>
      <xdr:row>15</xdr:row>
      <xdr:rowOff>163407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2134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136073</xdr:colOff>
      <xdr:row>26</xdr:row>
      <xdr:rowOff>68035</xdr:rowOff>
    </xdr:from>
    <xdr:ext cx="9099176" cy="425758"/>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707573" y="4313464"/>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減少し、類似団体とほぼ同程度になった。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職員数を削減したため減少した。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大きな事業が完了し、事務量が平準化しつつする中、</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今後は職員数を抑制する方向にある。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今後も適正な人員配置と事務の効率化を図りたい。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27940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267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0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27940</xdr:rowOff>
    </xdr:from>
    <xdr:to>
      <xdr:col>24</xdr:col>
      <xdr:colOff>114300</xdr:colOff>
      <xdr:row>42</xdr:row>
      <xdr:rowOff>27940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8890</xdr:rowOff>
    </xdr:from>
    <xdr:to>
      <xdr:col>24</xdr:col>
      <xdr:colOff>25400</xdr:colOff>
      <xdr:row>39</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52540"/>
          <a:ext cx="8382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39</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21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49530</xdr:rowOff>
    </xdr:from>
    <xdr:to>
      <xdr:col>11</xdr:col>
      <xdr:colOff>60325</xdr:colOff>
      <xdr:row>37</xdr:row>
      <xdr:rowOff>151130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129540</xdr:rowOff>
    </xdr:from>
    <xdr:to>
      <xdr:col>24</xdr:col>
      <xdr:colOff>76200</xdr:colOff>
      <xdr:row>37</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4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87630</xdr:rowOff>
    </xdr:from>
    <xdr:to>
      <xdr:col>20</xdr:col>
      <xdr:colOff>38100</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2557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138447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減少し、類似団体より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新しく整備した地域振興施等運用開始により物件費の増加が</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あったが、スクールバス運行事業において特定財源の確保ができたため、全体額としては大きな増減は無かった。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今後も不断の事業見直し等により抑制に努めると同時に、業務の外部委託等、全体的な削減、効率化に努めたい。</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140716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41016"/>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55643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84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140716</xdr:rowOff>
    </xdr:from>
    <xdr:to>
      <xdr:col>82</xdr:col>
      <xdr:colOff>196850</xdr:colOff>
      <xdr:row>14</xdr:row>
      <xdr:rowOff>140716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122428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78333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17</xdr:row>
      <xdr:rowOff>78994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6562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78994</xdr:rowOff>
    </xdr:from>
    <xdr:to>
      <xdr:col>73</xdr:col>
      <xdr:colOff>180975</xdr:colOff>
      <xdr:row>17</xdr:row>
      <xdr:rowOff>97282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936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17</xdr:row>
      <xdr:rowOff>129286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011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167640</xdr:rowOff>
    </xdr:from>
    <xdr:to>
      <xdr:col>69</xdr:col>
      <xdr:colOff>142875</xdr:colOff>
      <xdr:row>17</xdr:row>
      <xdr:rowOff>97790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160782</xdr:rowOff>
    </xdr:from>
    <xdr:to>
      <xdr:col>82</xdr:col>
      <xdr:colOff>158750</xdr:colOff>
      <xdr:row>16</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5859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28194</xdr:rowOff>
    </xdr:from>
    <xdr:to>
      <xdr:col>74</xdr:col>
      <xdr:colOff>31750</xdr:colOff>
      <xdr:row>17</xdr:row>
      <xdr:rowOff>129794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114571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46482</xdr:rowOff>
    </xdr:from>
    <xdr:to>
      <xdr:col>69</xdr:col>
      <xdr:colOff>142875</xdr:colOff>
      <xdr:row>17</xdr:row>
      <xdr:rowOff>148082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78486</xdr:rowOff>
    </xdr:from>
    <xdr:to>
      <xdr:col>65</xdr:col>
      <xdr:colOff>53975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減少した、また類似団体より</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２ポイント</a:t>
          </a:r>
          <a:r>
            <a:rPr kumimoji="1" lang="ja-JP" altLang="en-US" sz="1300">
              <a:latin typeface="ＭＳ Ｐゴシック" panose="020B0600070205080204" pitchFamily="50" charset="-128"/>
              <a:ea typeface="ＭＳ Ｐゴシック" panose="020B0600070205080204" pitchFamily="50" charset="-128"/>
            </a:rPr>
            <a:t>低い。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扶助費は住民生活に直接つながるサービスであるため、特定財源の確保に努めている。昨年度においても医療費扶助の事業を特定財源に切り替えたことにより減少した。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今後も適切なサービスが提供できるよう財源の確保に努めたい。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60</xdr:row>
      <xdr:rowOff>107950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80027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107950</xdr:rowOff>
    </xdr:from>
    <xdr:to>
      <xdr:col>24</xdr:col>
      <xdr:colOff>114300</xdr:colOff>
      <xdr:row>60</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50800</xdr:rowOff>
    </xdr:from>
    <xdr:to>
      <xdr:col>24</xdr:col>
      <xdr:colOff>25400</xdr:colOff>
      <xdr:row>54</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1376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10177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3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38100</xdr:rowOff>
    </xdr:from>
    <xdr:to>
      <xdr:col>24</xdr:col>
      <xdr:colOff>76200</xdr:colOff>
      <xdr:row>55</xdr:row>
      <xdr:rowOff>139700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56</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3281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69850</xdr:rowOff>
    </xdr:from>
    <xdr:to>
      <xdr:col>15</xdr:col>
      <xdr:colOff>98425</xdr:colOff>
      <xdr:row>56</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56</xdr:row>
      <xdr:rowOff>69850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234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0</xdr:rowOff>
    </xdr:from>
    <xdr:to>
      <xdr:col>24</xdr:col>
      <xdr:colOff>76200</xdr:colOff>
      <xdr:row>53</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57150</xdr:rowOff>
    </xdr:from>
    <xdr:to>
      <xdr:col>15</xdr:col>
      <xdr:colOff>149225</xdr:colOff>
      <xdr:row>56</xdr:row>
      <xdr:rowOff>158750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19050</xdr:rowOff>
    </xdr:from>
    <xdr:to>
      <xdr:col>11</xdr:col>
      <xdr:colOff>60325</xdr:colOff>
      <xdr:row>56</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その他経費に含まれる主なものは特別会計への繰出金である。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減少したが、額としては国民健康保険特別会計及び介護保険特別会計への繰出金が増加により微増した。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各特別会計は、健全な運営に努めると同時に、受益者負担等を勘案して繰出金の適切な支出に努めたい。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33274</xdr:rowOff>
    </xdr:from>
    <xdr:to>
      <xdr:col>82</xdr:col>
      <xdr:colOff>107950</xdr:colOff>
      <xdr:row>61</xdr:row>
      <xdr:rowOff>161290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12012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133367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161290</xdr:rowOff>
    </xdr:from>
    <xdr:to>
      <xdr:col>82</xdr:col>
      <xdr:colOff>196850</xdr:colOff>
      <xdr:row>61</xdr:row>
      <xdr:rowOff>161290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119651</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6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33274</xdr:rowOff>
    </xdr:from>
    <xdr:to>
      <xdr:col>82</xdr:col>
      <xdr:colOff>196850</xdr:colOff>
      <xdr:row>53</xdr:row>
      <xdr:rowOff>33274</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12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65278</xdr:rowOff>
    </xdr:from>
    <xdr:to>
      <xdr:col>82</xdr:col>
      <xdr:colOff>107950</xdr:colOff>
      <xdr:row>55</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9502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126001</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27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153924</xdr:rowOff>
    </xdr:from>
    <xdr:to>
      <xdr:col>82</xdr:col>
      <xdr:colOff>158750</xdr:colOff>
      <xdr:row>57</xdr:row>
      <xdr:rowOff>84074</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120142</xdr:rowOff>
    </xdr:from>
    <xdr:to>
      <xdr:col>78</xdr:col>
      <xdr:colOff>69850</xdr:colOff>
      <xdr:row>55</xdr:row>
      <xdr:rowOff>138430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9549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110490</xdr:rowOff>
    </xdr:from>
    <xdr:to>
      <xdr:col>78</xdr:col>
      <xdr:colOff>120650</xdr:colOff>
      <xdr:row>58</xdr:row>
      <xdr:rowOff>40640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25417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120142</xdr:rowOff>
    </xdr:from>
    <xdr:to>
      <xdr:col>73</xdr:col>
      <xdr:colOff>180975</xdr:colOff>
      <xdr:row>55</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5498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147066</xdr:rowOff>
    </xdr:from>
    <xdr:to>
      <xdr:col>74</xdr:col>
      <xdr:colOff>31750</xdr:colOff>
      <xdr:row>58</xdr:row>
      <xdr:rowOff>77216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61993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55</xdr:row>
      <xdr:rowOff>156718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681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147066</xdr:rowOff>
    </xdr:from>
    <xdr:to>
      <xdr:col>69</xdr:col>
      <xdr:colOff>142875</xdr:colOff>
      <xdr:row>58</xdr:row>
      <xdr:rowOff>77216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91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61993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9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14478</xdr:rowOff>
    </xdr:from>
    <xdr:to>
      <xdr:col>82</xdr:col>
      <xdr:colOff>158750</xdr:colOff>
      <xdr:row>55</xdr:row>
      <xdr:rowOff>116078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31005</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69342</xdr:rowOff>
    </xdr:from>
    <xdr:to>
      <xdr:col>74</xdr:col>
      <xdr:colOff>31750</xdr:colOff>
      <xdr:row>55</xdr:row>
      <xdr:rowOff>170942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9669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6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105918</xdr:rowOff>
    </xdr:from>
    <xdr:to>
      <xdr:col>65</xdr:col>
      <xdr:colOff>53975</xdr:colOff>
      <xdr:row>56</xdr:row>
      <xdr:rowOff>36068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46245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減少した。これは、病院事業及び水道事業への補助金の減少による。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高い。これは、医療（病院）、福祉業務関係等への組合・協議会への負担金が要因である。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業務の効率化に努めるとともに、適切な負担となるよう努めたい。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40132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14568"/>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156718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5671800" y="6674104"/>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156718</xdr:rowOff>
    </xdr:from>
    <xdr:to>
      <xdr:col>78</xdr:col>
      <xdr:colOff>69850</xdr:colOff>
      <xdr:row>40</xdr:row>
      <xdr:rowOff>58420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68432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51054</xdr:rowOff>
    </xdr:from>
    <xdr:to>
      <xdr:col>78</xdr:col>
      <xdr:colOff>120650</xdr:colOff>
      <xdr:row>37</xdr:row>
      <xdr:rowOff>152654</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162831</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16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58420</xdr:rowOff>
    </xdr:from>
    <xdr:to>
      <xdr:col>73</xdr:col>
      <xdr:colOff>180975</xdr:colOff>
      <xdr:row>40</xdr:row>
      <xdr:rowOff>72136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9164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72136</xdr:rowOff>
    </xdr:from>
    <xdr:to>
      <xdr:col>69</xdr:col>
      <xdr:colOff>92075</xdr:colOff>
      <xdr:row>40</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9301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9906</xdr:rowOff>
    </xdr:from>
    <xdr:to>
      <xdr:col>69</xdr:col>
      <xdr:colOff>142875</xdr:colOff>
      <xdr:row>37</xdr:row>
      <xdr:rowOff>111506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121683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108204</xdr:rowOff>
    </xdr:from>
    <xdr:to>
      <xdr:col>82</xdr:col>
      <xdr:colOff>158750</xdr:colOff>
      <xdr:row>39</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80281</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105918</xdr:rowOff>
    </xdr:from>
    <xdr:to>
      <xdr:col>78</xdr:col>
      <xdr:colOff>120650</xdr:colOff>
      <xdr:row>40</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7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20845</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878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21336</xdr:rowOff>
    </xdr:from>
    <xdr:to>
      <xdr:col>69</xdr:col>
      <xdr:colOff>142875</xdr:colOff>
      <xdr:row>40</xdr:row>
      <xdr:rowOff>122936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107713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21336</xdr:rowOff>
    </xdr:from>
    <xdr:to>
      <xdr:col>65</xdr:col>
      <xdr:colOff>53975</xdr:colOff>
      <xdr:row>40</xdr:row>
      <xdr:rowOff>122936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107713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96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減少したが、近年ほぼ横ばいに推移している。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起債の償還においては一部減債基金を利用し計画的に償還している。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今後も世代間負担の公平化と公債費負担の平準化の観点から、適切な起債を図りたい。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552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80027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107950</xdr:rowOff>
    </xdr:from>
    <xdr:to>
      <xdr:col>24</xdr:col>
      <xdr:colOff>114300</xdr:colOff>
      <xdr:row>80</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823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54610</xdr:rowOff>
    </xdr:from>
    <xdr:to>
      <xdr:col>24</xdr:col>
      <xdr:colOff>25400</xdr:colOff>
      <xdr:row>75</xdr:row>
      <xdr:rowOff>85090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987800" y="129133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6366</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36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85090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098800" y="129247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66040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75</xdr:row>
      <xdr:rowOff>66040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29209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68580</xdr:rowOff>
    </xdr:from>
    <xdr:to>
      <xdr:col>11</xdr:col>
      <xdr:colOff>60325</xdr:colOff>
      <xdr:row>76</xdr:row>
      <xdr:rowOff>170180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154957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64770</xdr:rowOff>
    </xdr:from>
    <xdr:to>
      <xdr:col>6</xdr:col>
      <xdr:colOff>171450</xdr:colOff>
      <xdr:row>76</xdr:row>
      <xdr:rowOff>166370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151147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34290</xdr:rowOff>
    </xdr:from>
    <xdr:to>
      <xdr:col>20</xdr:col>
      <xdr:colOff>38100</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146067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266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15240</xdr:rowOff>
    </xdr:from>
    <xdr:to>
      <xdr:col>15</xdr:col>
      <xdr:colOff>149225</xdr:colOff>
      <xdr:row>75</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xdr:rowOff>
    </xdr:from>
    <xdr:to>
      <xdr:col>6</xdr:col>
      <xdr:colOff>171450</xdr:colOff>
      <xdr:row>75</xdr:row>
      <xdr:rowOff>116840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127017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a:t>
          </a:r>
          <a:r>
            <a:rPr kumimoji="1" lang="ja-JP" altLang="en-US" sz="1300">
              <a:latin typeface="ＭＳ Ｐゴシック" panose="020B0600070205080204" pitchFamily="50" charset="-128"/>
              <a:ea typeface="ＭＳ Ｐゴシック" panose="020B0600070205080204" pitchFamily="50" charset="-128"/>
            </a:rPr>
            <a:t>増加して、類似団体とほぼ同水準となった。これは、緊急防災・減災事業債等の元金償還が始まり、公債費の割合が増えたことによる。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適切な起債等、適正なバランスに努めたい。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62230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171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107950</xdr:rowOff>
    </xdr:from>
    <xdr:to>
      <xdr:col>82</xdr:col>
      <xdr:colOff>107950</xdr:colOff>
      <xdr:row>79</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138150"/>
          <a:ext cx="8382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74947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0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102870</xdr:rowOff>
    </xdr:from>
    <xdr:to>
      <xdr:col>82</xdr:col>
      <xdr:colOff>158750</xdr:colOff>
      <xdr:row>77</xdr:row>
      <xdr:rowOff>33020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107950</xdr:rowOff>
    </xdr:from>
    <xdr:to>
      <xdr:col>78</xdr:col>
      <xdr:colOff>69850</xdr:colOff>
      <xdr:row>79</xdr:row>
      <xdr:rowOff>165100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65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11430</xdr:rowOff>
    </xdr:from>
    <xdr:to>
      <xdr:col>78</xdr:col>
      <xdr:colOff>120650</xdr:colOff>
      <xdr:row>78</xdr:row>
      <xdr:rowOff>113030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123207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5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165100</xdr:rowOff>
    </xdr:from>
    <xdr:to>
      <xdr:col>73</xdr:col>
      <xdr:colOff>180975</xdr:colOff>
      <xdr:row>79</xdr:row>
      <xdr:rowOff>168911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38100</xdr:rowOff>
    </xdr:from>
    <xdr:to>
      <xdr:col>74</xdr:col>
      <xdr:colOff>31750</xdr:colOff>
      <xdr:row>78</xdr:row>
      <xdr:rowOff>139700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149877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168911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0</xdr:rowOff>
    </xdr:from>
    <xdr:to>
      <xdr:col>69</xdr:col>
      <xdr:colOff>142875</xdr:colOff>
      <xdr:row>78</xdr:row>
      <xdr:rowOff>101600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111777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148589</xdr:rowOff>
    </xdr:from>
    <xdr:to>
      <xdr:col>65</xdr:col>
      <xdr:colOff>53975</xdr:colOff>
      <xdr:row>78</xdr:row>
      <xdr:rowOff>78739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88916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57150</xdr:rowOff>
    </xdr:from>
    <xdr:to>
      <xdr:col>82</xdr:col>
      <xdr:colOff>158750</xdr:colOff>
      <xdr:row>76</xdr:row>
      <xdr:rowOff>158750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73677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57150</xdr:rowOff>
    </xdr:from>
    <xdr:to>
      <xdr:col>78</xdr:col>
      <xdr:colOff>120650</xdr:colOff>
      <xdr:row>79</xdr:row>
      <xdr:rowOff>158750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143527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118111</xdr:rowOff>
    </xdr:from>
    <xdr:to>
      <xdr:col>69</xdr:col>
      <xdr:colOff>142875</xdr:colOff>
      <xdr:row>80</xdr:row>
      <xdr:rowOff>48261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33038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26972</xdr:rowOff>
    </xdr:from>
    <xdr:to>
      <xdr:col>29</xdr:col>
      <xdr:colOff>127000</xdr:colOff>
      <xdr:row>18</xdr:row>
      <xdr:rowOff>170373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0547"/>
          <a:ext cx="0" cy="134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142450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170373</xdr:rowOff>
    </xdr:from>
    <xdr:to>
      <xdr:col>30</xdr:col>
      <xdr:colOff>25400</xdr:colOff>
      <xdr:row>18</xdr:row>
      <xdr:rowOff>170373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040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113349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26972</xdr:rowOff>
    </xdr:from>
    <xdr:to>
      <xdr:col>30</xdr:col>
      <xdr:colOff>25400</xdr:colOff>
      <xdr:row>11</xdr:row>
      <xdr:rowOff>26972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0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120942</xdr:rowOff>
    </xdr:from>
    <xdr:to>
      <xdr:col>29</xdr:col>
      <xdr:colOff>127000</xdr:colOff>
      <xdr:row>13</xdr:row>
      <xdr:rowOff>144153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397417"/>
          <a:ext cx="647700" cy="23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60850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80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88773</xdr:rowOff>
    </xdr:from>
    <xdr:to>
      <xdr:col>29</xdr:col>
      <xdr:colOff>177800</xdr:colOff>
      <xdr:row>16</xdr:row>
      <xdr:rowOff>18923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120942</xdr:rowOff>
    </xdr:from>
    <xdr:to>
      <xdr:col>26</xdr:col>
      <xdr:colOff>50800</xdr:colOff>
      <xdr:row>14</xdr:row>
      <xdr:rowOff>15123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97417"/>
          <a:ext cx="698500" cy="65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127147</xdr:rowOff>
    </xdr:from>
    <xdr:to>
      <xdr:col>26</xdr:col>
      <xdr:colOff>101600</xdr:colOff>
      <xdr:row>16</xdr:row>
      <xdr:rowOff>57297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42074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15123</xdr:rowOff>
    </xdr:from>
    <xdr:to>
      <xdr:col>22</xdr:col>
      <xdr:colOff>114300</xdr:colOff>
      <xdr:row>14</xdr:row>
      <xdr:rowOff>81966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463048"/>
          <a:ext cx="698500" cy="66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121539</xdr:rowOff>
    </xdr:from>
    <xdr:to>
      <xdr:col>22</xdr:col>
      <xdr:colOff>165100</xdr:colOff>
      <xdr:row>16</xdr:row>
      <xdr:rowOff>51689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36466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81966</xdr:rowOff>
    </xdr:from>
    <xdr:to>
      <xdr:col>18</xdr:col>
      <xdr:colOff>177800</xdr:colOff>
      <xdr:row>14</xdr:row>
      <xdr:rowOff>104330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29891"/>
          <a:ext cx="698500" cy="22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150541</xdr:rowOff>
    </xdr:from>
    <xdr:to>
      <xdr:col>19</xdr:col>
      <xdr:colOff>38100</xdr:colOff>
      <xdr:row>16</xdr:row>
      <xdr:rowOff>80691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65468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164150</xdr:rowOff>
    </xdr:from>
    <xdr:to>
      <xdr:col>15</xdr:col>
      <xdr:colOff>101600</xdr:colOff>
      <xdr:row>16</xdr:row>
      <xdr:rowOff>94300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79077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93353</xdr:rowOff>
    </xdr:from>
    <xdr:to>
      <xdr:col>29</xdr:col>
      <xdr:colOff>177800</xdr:colOff>
      <xdr:row>14</xdr:row>
      <xdr:rowOff>23503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69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109880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1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70142</xdr:rowOff>
    </xdr:from>
    <xdr:to>
      <xdr:col>26</xdr:col>
      <xdr:colOff>101600</xdr:colOff>
      <xdr:row>14</xdr:row>
      <xdr:rowOff>292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4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10469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115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135773</xdr:rowOff>
    </xdr:from>
    <xdr:to>
      <xdr:col>22</xdr:col>
      <xdr:colOff>165100</xdr:colOff>
      <xdr:row>14</xdr:row>
      <xdr:rowOff>65923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412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76100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18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31166</xdr:rowOff>
    </xdr:from>
    <xdr:to>
      <xdr:col>19</xdr:col>
      <xdr:colOff>38100</xdr:colOff>
      <xdr:row>14</xdr:row>
      <xdr:rowOff>132766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479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142943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47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53530</xdr:rowOff>
    </xdr:from>
    <xdr:to>
      <xdr:col>15</xdr:col>
      <xdr:colOff>101600</xdr:colOff>
      <xdr:row>14</xdr:row>
      <xdr:rowOff>155130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01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165307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27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39560</xdr:rowOff>
    </xdr:from>
    <xdr:to>
      <xdr:col>29</xdr:col>
      <xdr:colOff>127000</xdr:colOff>
      <xdr:row>38</xdr:row>
      <xdr:rowOff>96196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64110"/>
          <a:ext cx="0" cy="15996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68273</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35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96196</xdr:rowOff>
    </xdr:from>
    <xdr:to>
      <xdr:col>30</xdr:col>
      <xdr:colOff>25400</xdr:colOff>
      <xdr:row>38</xdr:row>
      <xdr:rowOff>96196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37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297387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39560</xdr:rowOff>
    </xdr:from>
    <xdr:to>
      <xdr:col>30</xdr:col>
      <xdr:colOff>25400</xdr:colOff>
      <xdr:row>33</xdr:row>
      <xdr:rowOff>39560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64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240767</xdr:rowOff>
    </xdr:from>
    <xdr:to>
      <xdr:col>29</xdr:col>
      <xdr:colOff>127000</xdr:colOff>
      <xdr:row>34</xdr:row>
      <xdr:rowOff>337541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508217"/>
          <a:ext cx="647700" cy="96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250836</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61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278759</xdr:rowOff>
    </xdr:from>
    <xdr:to>
      <xdr:col>29</xdr:col>
      <xdr:colOff>177800</xdr:colOff>
      <xdr:row>36</xdr:row>
      <xdr:rowOff>37459</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891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337541</xdr:rowOff>
    </xdr:from>
    <xdr:to>
      <xdr:col>26</xdr:col>
      <xdr:colOff>50800</xdr:colOff>
      <xdr:row>35</xdr:row>
      <xdr:rowOff>141859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04991"/>
          <a:ext cx="698500" cy="147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295466</xdr:rowOff>
    </xdr:from>
    <xdr:to>
      <xdr:col>26</xdr:col>
      <xdr:colOff>101600</xdr:colOff>
      <xdr:row>36</xdr:row>
      <xdr:rowOff>54166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5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38943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2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141859</xdr:rowOff>
    </xdr:from>
    <xdr:to>
      <xdr:col>22</xdr:col>
      <xdr:colOff>114300</xdr:colOff>
      <xdr:row>35</xdr:row>
      <xdr:rowOff>157328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52209"/>
          <a:ext cx="698500" cy="15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298152</xdr:rowOff>
    </xdr:from>
    <xdr:to>
      <xdr:col>22</xdr:col>
      <xdr:colOff>165100</xdr:colOff>
      <xdr:row>36</xdr:row>
      <xdr:rowOff>56852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8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41629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4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157328</xdr:rowOff>
    </xdr:from>
    <xdr:to>
      <xdr:col>18</xdr:col>
      <xdr:colOff>177800</xdr:colOff>
      <xdr:row>35</xdr:row>
      <xdr:rowOff>214649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67678"/>
          <a:ext cx="698500" cy="5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313468</xdr:rowOff>
    </xdr:from>
    <xdr:to>
      <xdr:col>19</xdr:col>
      <xdr:colOff>38100</xdr:colOff>
      <xdr:row>36</xdr:row>
      <xdr:rowOff>72168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56945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312706</xdr:rowOff>
    </xdr:from>
    <xdr:to>
      <xdr:col>15</xdr:col>
      <xdr:colOff>101600</xdr:colOff>
      <xdr:row>36</xdr:row>
      <xdr:rowOff>71406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56183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189967</xdr:rowOff>
    </xdr:from>
    <xdr:to>
      <xdr:col>29</xdr:col>
      <xdr:colOff>177800</xdr:colOff>
      <xdr:row>34</xdr:row>
      <xdr:rowOff>291567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45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35044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30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286741</xdr:rowOff>
    </xdr:from>
    <xdr:to>
      <xdr:col>26</xdr:col>
      <xdr:colOff>101600</xdr:colOff>
      <xdr:row>35</xdr:row>
      <xdr:rowOff>45441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54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55618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2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91059</xdr:rowOff>
    </xdr:from>
    <xdr:to>
      <xdr:col>22</xdr:col>
      <xdr:colOff>165100</xdr:colOff>
      <xdr:row>35</xdr:row>
      <xdr:rowOff>192659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01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202836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106528</xdr:rowOff>
    </xdr:from>
    <xdr:to>
      <xdr:col>19</xdr:col>
      <xdr:colOff>38100</xdr:colOff>
      <xdr:row>35</xdr:row>
      <xdr:rowOff>208128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16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218305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85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163849</xdr:rowOff>
    </xdr:from>
    <xdr:to>
      <xdr:col>15</xdr:col>
      <xdr:colOff>101600</xdr:colOff>
      <xdr:row>35</xdr:row>
      <xdr:rowOff>265449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4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275626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20675</xdr:rowOff>
    </xdr:from>
    <xdr:to>
      <xdr:col>24</xdr:col>
      <xdr:colOff>62865</xdr:colOff>
      <xdr:row>38</xdr:row>
      <xdr:rowOff>58996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35625"/>
          <a:ext cx="1270" cy="123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62823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58996</xdr:rowOff>
    </xdr:from>
    <xdr:to>
      <xdr:col>24</xdr:col>
      <xdr:colOff>152400</xdr:colOff>
      <xdr:row>38</xdr:row>
      <xdr:rowOff>58996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138802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20675</xdr:rowOff>
    </xdr:from>
    <xdr:to>
      <xdr:col>24</xdr:col>
      <xdr:colOff>152400</xdr:colOff>
      <xdr:row>31</xdr:row>
      <xdr:rowOff>20675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3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131089</xdr:rowOff>
    </xdr:from>
    <xdr:to>
      <xdr:col>24</xdr:col>
      <xdr:colOff>63500</xdr:colOff>
      <xdr:row>34</xdr:row>
      <xdr:rowOff>10823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788939"/>
          <a:ext cx="838200" cy="5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158729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880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8852</xdr:rowOff>
    </xdr:from>
    <xdr:to>
      <xdr:col>24</xdr:col>
      <xdr:colOff>114300</xdr:colOff>
      <xdr:row>35</xdr:row>
      <xdr:rowOff>110452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131089</xdr:rowOff>
    </xdr:from>
    <xdr:to>
      <xdr:col>19</xdr:col>
      <xdr:colOff>177800</xdr:colOff>
      <xdr:row>35</xdr:row>
      <xdr:rowOff>67561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88939"/>
          <a:ext cx="889000" cy="27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44902</xdr:rowOff>
    </xdr:from>
    <xdr:to>
      <xdr:col>20</xdr:col>
      <xdr:colOff>38100</xdr:colOff>
      <xdr:row>35</xdr:row>
      <xdr:rowOff>146502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137629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67561</xdr:rowOff>
    </xdr:from>
    <xdr:to>
      <xdr:col>15</xdr:col>
      <xdr:colOff>50800</xdr:colOff>
      <xdr:row>35</xdr:row>
      <xdr:rowOff>115011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68311"/>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143307</xdr:rowOff>
    </xdr:from>
    <xdr:to>
      <xdr:col>15</xdr:col>
      <xdr:colOff>101600</xdr:colOff>
      <xdr:row>36</xdr:row>
      <xdr:rowOff>73457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64584</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115011</xdr:rowOff>
    </xdr:from>
    <xdr:to>
      <xdr:col>10</xdr:col>
      <xdr:colOff>114300</xdr:colOff>
      <xdr:row>35</xdr:row>
      <xdr:rowOff>136858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15761"/>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170175</xdr:rowOff>
    </xdr:from>
    <xdr:to>
      <xdr:col>10</xdr:col>
      <xdr:colOff>165100</xdr:colOff>
      <xdr:row>36</xdr:row>
      <xdr:rowOff>100325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91452</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165931</xdr:rowOff>
    </xdr:from>
    <xdr:to>
      <xdr:col>6</xdr:col>
      <xdr:colOff>38100</xdr:colOff>
      <xdr:row>36</xdr:row>
      <xdr:rowOff>96081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87208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131473</xdr:rowOff>
    </xdr:from>
    <xdr:to>
      <xdr:col>24</xdr:col>
      <xdr:colOff>114300</xdr:colOff>
      <xdr:row>34</xdr:row>
      <xdr:rowOff>61623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154350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40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80289</xdr:rowOff>
    </xdr:from>
    <xdr:to>
      <xdr:col>20</xdr:col>
      <xdr:colOff>38100</xdr:colOff>
      <xdr:row>34</xdr:row>
      <xdr:rowOff>10439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26966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1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16761</xdr:rowOff>
    </xdr:from>
    <xdr:to>
      <xdr:col>15</xdr:col>
      <xdr:colOff>101600</xdr:colOff>
      <xdr:row>35</xdr:row>
      <xdr:rowOff>118361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0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134888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9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64211</xdr:rowOff>
    </xdr:from>
    <xdr:to>
      <xdr:col>10</xdr:col>
      <xdr:colOff>165100</xdr:colOff>
      <xdr:row>35</xdr:row>
      <xdr:rowOff>165811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10888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40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86058</xdr:rowOff>
    </xdr:from>
    <xdr:to>
      <xdr:col>6</xdr:col>
      <xdr:colOff>38100</xdr:colOff>
      <xdr:row>36</xdr:row>
      <xdr:rowOff>16208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8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32735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6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156245</xdr:rowOff>
    </xdr:from>
    <xdr:to>
      <xdr:col>24</xdr:col>
      <xdr:colOff>62865</xdr:colOff>
      <xdr:row>58</xdr:row>
      <xdr:rowOff>106058</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900195"/>
          <a:ext cx="1270" cy="1149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109885</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106058</xdr:rowOff>
    </xdr:from>
    <xdr:to>
      <xdr:col>24</xdr:col>
      <xdr:colOff>152400</xdr:colOff>
      <xdr:row>58</xdr:row>
      <xdr:rowOff>106058</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102922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7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156245</xdr:rowOff>
    </xdr:from>
    <xdr:to>
      <xdr:col>24</xdr:col>
      <xdr:colOff>152400</xdr:colOff>
      <xdr:row>51</xdr:row>
      <xdr:rowOff>156245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90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126578</xdr:rowOff>
    </xdr:from>
    <xdr:to>
      <xdr:col>24</xdr:col>
      <xdr:colOff>63500</xdr:colOff>
      <xdr:row>57</xdr:row>
      <xdr:rowOff>135930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99228"/>
          <a:ext cx="838200" cy="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59469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32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81042</xdr:rowOff>
    </xdr:from>
    <xdr:to>
      <xdr:col>24</xdr:col>
      <xdr:colOff>114300</xdr:colOff>
      <xdr:row>58</xdr:row>
      <xdr:rowOff>11192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101847</xdr:rowOff>
    </xdr:from>
    <xdr:to>
      <xdr:col>19</xdr:col>
      <xdr:colOff>177800</xdr:colOff>
      <xdr:row>57</xdr:row>
      <xdr:rowOff>135930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74497"/>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89236</xdr:rowOff>
    </xdr:from>
    <xdr:to>
      <xdr:col>20</xdr:col>
      <xdr:colOff>38100</xdr:colOff>
      <xdr:row>58</xdr:row>
      <xdr:rowOff>19386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10513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44734</xdr:rowOff>
    </xdr:from>
    <xdr:to>
      <xdr:col>15</xdr:col>
      <xdr:colOff>50800</xdr:colOff>
      <xdr:row>57</xdr:row>
      <xdr:rowOff>101847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17384"/>
          <a:ext cx="889000" cy="5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94665</xdr:rowOff>
    </xdr:from>
    <xdr:to>
      <xdr:col>15</xdr:col>
      <xdr:colOff>101600</xdr:colOff>
      <xdr:row>58</xdr:row>
      <xdr:rowOff>24815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15942</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44734</xdr:rowOff>
    </xdr:from>
    <xdr:to>
      <xdr:col>10</xdr:col>
      <xdr:colOff>114300</xdr:colOff>
      <xdr:row>57</xdr:row>
      <xdr:rowOff>127003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17384"/>
          <a:ext cx="889000" cy="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104894</xdr:rowOff>
    </xdr:from>
    <xdr:to>
      <xdr:col>10</xdr:col>
      <xdr:colOff>165100</xdr:colOff>
      <xdr:row>58</xdr:row>
      <xdr:rowOff>35044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26171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103207</xdr:rowOff>
    </xdr:from>
    <xdr:to>
      <xdr:col>6</xdr:col>
      <xdr:colOff>38100</xdr:colOff>
      <xdr:row>58</xdr:row>
      <xdr:rowOff>33357</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24484</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6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75778</xdr:rowOff>
    </xdr:from>
    <xdr:to>
      <xdr:col>24</xdr:col>
      <xdr:colOff>114300</xdr:colOff>
      <xdr:row>58</xdr:row>
      <xdr:rowOff>5928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4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98655</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99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85130</xdr:rowOff>
    </xdr:from>
    <xdr:to>
      <xdr:col>20</xdr:col>
      <xdr:colOff>38100</xdr:colOff>
      <xdr:row>58</xdr:row>
      <xdr:rowOff>15280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31807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33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51047</xdr:rowOff>
    </xdr:from>
    <xdr:to>
      <xdr:col>15</xdr:col>
      <xdr:colOff>101600</xdr:colOff>
      <xdr:row>57</xdr:row>
      <xdr:rowOff>152647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169174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59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165384</xdr:rowOff>
    </xdr:from>
    <xdr:to>
      <xdr:col>10</xdr:col>
      <xdr:colOff>165100</xdr:colOff>
      <xdr:row>57</xdr:row>
      <xdr:rowOff>95534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6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112061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4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76203</xdr:rowOff>
    </xdr:from>
    <xdr:to>
      <xdr:col>6</xdr:col>
      <xdr:colOff>38100</xdr:colOff>
      <xdr:row>58</xdr:row>
      <xdr:rowOff>6353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4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22880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2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46774</xdr:rowOff>
    </xdr:from>
    <xdr:to>
      <xdr:col>24</xdr:col>
      <xdr:colOff>62865</xdr:colOff>
      <xdr:row>79</xdr:row>
      <xdr:rowOff>43383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19724"/>
          <a:ext cx="1270" cy="136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47210</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43383</xdr:rowOff>
    </xdr:from>
    <xdr:to>
      <xdr:col>24</xdr:col>
      <xdr:colOff>152400</xdr:colOff>
      <xdr:row>79</xdr:row>
      <xdr:rowOff>43383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164901</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46774</xdr:rowOff>
    </xdr:from>
    <xdr:to>
      <xdr:col>24</xdr:col>
      <xdr:colOff>152400</xdr:colOff>
      <xdr:row>71</xdr:row>
      <xdr:rowOff>46774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90627</xdr:rowOff>
    </xdr:from>
    <xdr:to>
      <xdr:col>24</xdr:col>
      <xdr:colOff>63500</xdr:colOff>
      <xdr:row>77</xdr:row>
      <xdr:rowOff>143090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292277"/>
          <a:ext cx="838200" cy="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94454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96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116027</xdr:rowOff>
    </xdr:from>
    <xdr:to>
      <xdr:col>24</xdr:col>
      <xdr:colOff>114300</xdr:colOff>
      <xdr:row>78</xdr:row>
      <xdr:rowOff>46177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143090</xdr:rowOff>
    </xdr:from>
    <xdr:to>
      <xdr:col>19</xdr:col>
      <xdr:colOff>177800</xdr:colOff>
      <xdr:row>78</xdr:row>
      <xdr:rowOff>369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344740"/>
          <a:ext cx="889000" cy="2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140773</xdr:rowOff>
    </xdr:from>
    <xdr:to>
      <xdr:col>20</xdr:col>
      <xdr:colOff>38100</xdr:colOff>
      <xdr:row>78</xdr:row>
      <xdr:rowOff>70923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62050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4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155226</xdr:rowOff>
    </xdr:from>
    <xdr:to>
      <xdr:col>15</xdr:col>
      <xdr:colOff>50800</xdr:colOff>
      <xdr:row>78</xdr:row>
      <xdr:rowOff>369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356876"/>
          <a:ext cx="889000" cy="1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167824</xdr:rowOff>
    </xdr:from>
    <xdr:to>
      <xdr:col>15</xdr:col>
      <xdr:colOff>101600</xdr:colOff>
      <xdr:row>78</xdr:row>
      <xdr:rowOff>97974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89101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46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155226</xdr:rowOff>
    </xdr:from>
    <xdr:to>
      <xdr:col>10</xdr:col>
      <xdr:colOff>114300</xdr:colOff>
      <xdr:row>77</xdr:row>
      <xdr:rowOff>161970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356876"/>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149994</xdr:rowOff>
    </xdr:from>
    <xdr:to>
      <xdr:col>10</xdr:col>
      <xdr:colOff>165100</xdr:colOff>
      <xdr:row>78</xdr:row>
      <xdr:rowOff>80144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71271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4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156356</xdr:rowOff>
    </xdr:from>
    <xdr:to>
      <xdr:col>6</xdr:col>
      <xdr:colOff>38100</xdr:colOff>
      <xdr:row>78</xdr:row>
      <xdr:rowOff>86506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77633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45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39827</xdr:rowOff>
    </xdr:from>
    <xdr:to>
      <xdr:col>24</xdr:col>
      <xdr:colOff>114300</xdr:colOff>
      <xdr:row>77</xdr:row>
      <xdr:rowOff>141427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2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62704</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92290</xdr:rowOff>
    </xdr:from>
    <xdr:to>
      <xdr:col>20</xdr:col>
      <xdr:colOff>38100</xdr:colOff>
      <xdr:row>78</xdr:row>
      <xdr:rowOff>22440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29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38967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306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121019</xdr:rowOff>
    </xdr:from>
    <xdr:to>
      <xdr:col>15</xdr:col>
      <xdr:colOff>101600</xdr:colOff>
      <xdr:row>78</xdr:row>
      <xdr:rowOff>51169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3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67696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309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104426</xdr:rowOff>
    </xdr:from>
    <xdr:to>
      <xdr:col>10</xdr:col>
      <xdr:colOff>165100</xdr:colOff>
      <xdr:row>78</xdr:row>
      <xdr:rowOff>34576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3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51103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308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111170</xdr:rowOff>
    </xdr:from>
    <xdr:to>
      <xdr:col>6</xdr:col>
      <xdr:colOff>38100</xdr:colOff>
      <xdr:row>78</xdr:row>
      <xdr:rowOff>41320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31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57847</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308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88919</xdr:rowOff>
    </xdr:from>
    <xdr:to>
      <xdr:col>24</xdr:col>
      <xdr:colOff>62865</xdr:colOff>
      <xdr:row>98</xdr:row>
      <xdr:rowOff>158293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347969"/>
          <a:ext cx="1270" cy="161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162120</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6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158293</xdr:rowOff>
    </xdr:from>
    <xdr:to>
      <xdr:col>24</xdr:col>
      <xdr:colOff>152400</xdr:colOff>
      <xdr:row>98</xdr:row>
      <xdr:rowOff>158293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6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35596</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2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88919</xdr:rowOff>
    </xdr:from>
    <xdr:to>
      <xdr:col>24</xdr:col>
      <xdr:colOff>152400</xdr:colOff>
      <xdr:row>89</xdr:row>
      <xdr:rowOff>88919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347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19064</xdr:rowOff>
    </xdr:from>
    <xdr:to>
      <xdr:col>24</xdr:col>
      <xdr:colOff>63500</xdr:colOff>
      <xdr:row>98</xdr:row>
      <xdr:rowOff>55694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3797300" y="16649714"/>
          <a:ext cx="838200" cy="20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54801</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71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31924</xdr:rowOff>
    </xdr:from>
    <xdr:to>
      <xdr:col>24</xdr:col>
      <xdr:colOff>114300</xdr:colOff>
      <xdr:row>95</xdr:row>
      <xdr:rowOff>133524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144991</xdr:rowOff>
    </xdr:from>
    <xdr:to>
      <xdr:col>19</xdr:col>
      <xdr:colOff>177800</xdr:colOff>
      <xdr:row>98</xdr:row>
      <xdr:rowOff>55694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908300" y="16775641"/>
          <a:ext cx="889000" cy="8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124889</xdr:rowOff>
    </xdr:from>
    <xdr:to>
      <xdr:col>20</xdr:col>
      <xdr:colOff>38100</xdr:colOff>
      <xdr:row>97</xdr:row>
      <xdr:rowOff>55039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71566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144991</xdr:rowOff>
    </xdr:from>
    <xdr:to>
      <xdr:col>15</xdr:col>
      <xdr:colOff>50800</xdr:colOff>
      <xdr:row>97</xdr:row>
      <xdr:rowOff>157009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775641"/>
          <a:ext cx="8890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124061</xdr:rowOff>
    </xdr:from>
    <xdr:to>
      <xdr:col>15</xdr:col>
      <xdr:colOff>101600</xdr:colOff>
      <xdr:row>97</xdr:row>
      <xdr:rowOff>54211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70738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157009</xdr:rowOff>
    </xdr:from>
    <xdr:to>
      <xdr:col>10</xdr:col>
      <xdr:colOff>114300</xdr:colOff>
      <xdr:row>98</xdr:row>
      <xdr:rowOff>25879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787659"/>
          <a:ext cx="889000" cy="4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134990</xdr:rowOff>
    </xdr:from>
    <xdr:to>
      <xdr:col>10</xdr:col>
      <xdr:colOff>165100</xdr:colOff>
      <xdr:row>97</xdr:row>
      <xdr:rowOff>65140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81667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150513</xdr:rowOff>
    </xdr:from>
    <xdr:to>
      <xdr:col>6</xdr:col>
      <xdr:colOff>38100</xdr:colOff>
      <xdr:row>97</xdr:row>
      <xdr:rowOff>80663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97190</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8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139714</xdr:rowOff>
    </xdr:from>
    <xdr:to>
      <xdr:col>24</xdr:col>
      <xdr:colOff>114300</xdr:colOff>
      <xdr:row>97</xdr:row>
      <xdr:rowOff>69864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5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118141</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4894</xdr:rowOff>
    </xdr:from>
    <xdr:to>
      <xdr:col>20</xdr:col>
      <xdr:colOff>38100</xdr:colOff>
      <xdr:row>98</xdr:row>
      <xdr:rowOff>106494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80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97621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89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94191</xdr:rowOff>
    </xdr:from>
    <xdr:to>
      <xdr:col>15</xdr:col>
      <xdr:colOff>101600</xdr:colOff>
      <xdr:row>98</xdr:row>
      <xdr:rowOff>24341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2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15468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1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106209</xdr:rowOff>
    </xdr:from>
    <xdr:to>
      <xdr:col>10</xdr:col>
      <xdr:colOff>165100</xdr:colOff>
      <xdr:row>98</xdr:row>
      <xdr:rowOff>36359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73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27486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82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146529</xdr:rowOff>
    </xdr:from>
    <xdr:to>
      <xdr:col>6</xdr:col>
      <xdr:colOff>38100</xdr:colOff>
      <xdr:row>98</xdr:row>
      <xdr:rowOff>76679</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77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67806</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8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13185</xdr:rowOff>
    </xdr:from>
    <xdr:to>
      <xdr:col>54</xdr:col>
      <xdr:colOff>189865</xdr:colOff>
      <xdr:row>38</xdr:row>
      <xdr:rowOff>40346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28135"/>
          <a:ext cx="1270" cy="122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44173</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5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40346</xdr:rowOff>
    </xdr:from>
    <xdr:to>
      <xdr:col>55</xdr:col>
      <xdr:colOff>88900</xdr:colOff>
      <xdr:row>38</xdr:row>
      <xdr:rowOff>40346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5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131312</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0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13185</xdr:rowOff>
    </xdr:from>
    <xdr:to>
      <xdr:col>55</xdr:col>
      <xdr:colOff>88900</xdr:colOff>
      <xdr:row>31</xdr:row>
      <xdr:rowOff>13185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2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129634</xdr:rowOff>
    </xdr:from>
    <xdr:to>
      <xdr:col>55</xdr:col>
      <xdr:colOff>0</xdr:colOff>
      <xdr:row>33</xdr:row>
      <xdr:rowOff>140645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444584"/>
          <a:ext cx="838200" cy="35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125472</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1262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147045</xdr:rowOff>
    </xdr:from>
    <xdr:to>
      <xdr:col>55</xdr:col>
      <xdr:colOff>50800</xdr:colOff>
      <xdr:row>36</xdr:row>
      <xdr:rowOff>77195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1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129634</xdr:rowOff>
    </xdr:from>
    <xdr:to>
      <xdr:col>50</xdr:col>
      <xdr:colOff>114300</xdr:colOff>
      <xdr:row>35</xdr:row>
      <xdr:rowOff>114417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444584"/>
          <a:ext cx="889000" cy="67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129057</xdr:rowOff>
    </xdr:from>
    <xdr:to>
      <xdr:col>50</xdr:col>
      <xdr:colOff>165100</xdr:colOff>
      <xdr:row>34</xdr:row>
      <xdr:rowOff>59207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78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50334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114417</xdr:rowOff>
    </xdr:from>
    <xdr:to>
      <xdr:col>45</xdr:col>
      <xdr:colOff>177800</xdr:colOff>
      <xdr:row>35</xdr:row>
      <xdr:rowOff>134496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11516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72262</xdr:rowOff>
    </xdr:from>
    <xdr:to>
      <xdr:col>46</xdr:col>
      <xdr:colOff>38100</xdr:colOff>
      <xdr:row>37</xdr:row>
      <xdr:rowOff>2412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2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164989</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33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134496</xdr:rowOff>
    </xdr:from>
    <xdr:to>
      <xdr:col>41</xdr:col>
      <xdr:colOff>50800</xdr:colOff>
      <xdr:row>35</xdr:row>
      <xdr:rowOff>145960</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135246"/>
          <a:ext cx="889000" cy="1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74914</xdr:rowOff>
    </xdr:from>
    <xdr:to>
      <xdr:col>41</xdr:col>
      <xdr:colOff>101600</xdr:colOff>
      <xdr:row>37</xdr:row>
      <xdr:rowOff>5064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167641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3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65057</xdr:rowOff>
    </xdr:from>
    <xdr:to>
      <xdr:col>36</xdr:col>
      <xdr:colOff>165100</xdr:colOff>
      <xdr:row>36</xdr:row>
      <xdr:rowOff>166657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157784</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89845</xdr:rowOff>
    </xdr:from>
    <xdr:to>
      <xdr:col>55</xdr:col>
      <xdr:colOff>50800</xdr:colOff>
      <xdr:row>34</xdr:row>
      <xdr:rowOff>19995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7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112722</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59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78834</xdr:rowOff>
    </xdr:from>
    <xdr:to>
      <xdr:col>50</xdr:col>
      <xdr:colOff>165100</xdr:colOff>
      <xdr:row>32</xdr:row>
      <xdr:rowOff>8984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3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25511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16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63617</xdr:rowOff>
    </xdr:from>
    <xdr:to>
      <xdr:col>46</xdr:col>
      <xdr:colOff>38100</xdr:colOff>
      <xdr:row>35</xdr:row>
      <xdr:rowOff>165217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0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10294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83696</xdr:rowOff>
    </xdr:from>
    <xdr:to>
      <xdr:col>41</xdr:col>
      <xdr:colOff>101600</xdr:colOff>
      <xdr:row>36</xdr:row>
      <xdr:rowOff>13846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0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30373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585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95160</xdr:rowOff>
    </xdr:from>
    <xdr:to>
      <xdr:col>36</xdr:col>
      <xdr:colOff>165100</xdr:colOff>
      <xdr:row>36</xdr:row>
      <xdr:rowOff>25310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41837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43709</xdr:rowOff>
    </xdr:from>
    <xdr:to>
      <xdr:col>54</xdr:col>
      <xdr:colOff>189865</xdr:colOff>
      <xdr:row>59</xdr:row>
      <xdr:rowOff>30799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816359"/>
          <a:ext cx="1270" cy="32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34626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30799</xdr:rowOff>
    </xdr:from>
    <xdr:to>
      <xdr:col>55</xdr:col>
      <xdr:colOff>88900</xdr:colOff>
      <xdr:row>59</xdr:row>
      <xdr:rowOff>30799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161836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959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43709</xdr:rowOff>
    </xdr:from>
    <xdr:to>
      <xdr:col>55</xdr:col>
      <xdr:colOff>88900</xdr:colOff>
      <xdr:row>57</xdr:row>
      <xdr:rowOff>43709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8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134809</xdr:rowOff>
    </xdr:from>
    <xdr:to>
      <xdr:col>55</xdr:col>
      <xdr:colOff>0</xdr:colOff>
      <xdr:row>58</xdr:row>
      <xdr:rowOff>136763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36009"/>
          <a:ext cx="838200" cy="34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82514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551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59637</xdr:rowOff>
    </xdr:from>
    <xdr:to>
      <xdr:col>55</xdr:col>
      <xdr:colOff>50800</xdr:colOff>
      <xdr:row>58</xdr:row>
      <xdr:rowOff>161237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10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106080</xdr:rowOff>
    </xdr:from>
    <xdr:to>
      <xdr:col>50</xdr:col>
      <xdr:colOff>114300</xdr:colOff>
      <xdr:row>56</xdr:row>
      <xdr:rowOff>134809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8850030"/>
          <a:ext cx="889000" cy="8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69552</xdr:rowOff>
    </xdr:from>
    <xdr:to>
      <xdr:col>50</xdr:col>
      <xdr:colOff>165100</xdr:colOff>
      <xdr:row>58</xdr:row>
      <xdr:rowOff>171152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100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162279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1010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106080</xdr:rowOff>
    </xdr:from>
    <xdr:to>
      <xdr:col>45</xdr:col>
      <xdr:colOff>177800</xdr:colOff>
      <xdr:row>54</xdr:row>
      <xdr:rowOff>58445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8850030"/>
          <a:ext cx="889000" cy="46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54504</xdr:rowOff>
    </xdr:from>
    <xdr:to>
      <xdr:col>46</xdr:col>
      <xdr:colOff>38100</xdr:colOff>
      <xdr:row>58</xdr:row>
      <xdr:rowOff>156104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147231</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1009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58445</xdr:rowOff>
    </xdr:from>
    <xdr:to>
      <xdr:col>41</xdr:col>
      <xdr:colOff>50800</xdr:colOff>
      <xdr:row>56</xdr:row>
      <xdr:rowOff>51498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16745"/>
          <a:ext cx="889000" cy="33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72556</xdr:rowOff>
    </xdr:from>
    <xdr:to>
      <xdr:col>41</xdr:col>
      <xdr:colOff>101600</xdr:colOff>
      <xdr:row>59</xdr:row>
      <xdr:rowOff>2706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165283</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76584</xdr:rowOff>
    </xdr:from>
    <xdr:to>
      <xdr:col>36</xdr:col>
      <xdr:colOff>165100</xdr:colOff>
      <xdr:row>59</xdr:row>
      <xdr:rowOff>6734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169311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85963</xdr:rowOff>
    </xdr:from>
    <xdr:to>
      <xdr:col>55</xdr:col>
      <xdr:colOff>50800</xdr:colOff>
      <xdr:row>59</xdr:row>
      <xdr:rowOff>16113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3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38064</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84009</xdr:rowOff>
    </xdr:from>
    <xdr:to>
      <xdr:col>50</xdr:col>
      <xdr:colOff>165100</xdr:colOff>
      <xdr:row>57</xdr:row>
      <xdr:rowOff>14159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30686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460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55280</xdr:rowOff>
    </xdr:from>
    <xdr:to>
      <xdr:col>46</xdr:col>
      <xdr:colOff>38100</xdr:colOff>
      <xdr:row>51</xdr:row>
      <xdr:rowOff>156880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87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50</xdr:row>
      <xdr:rowOff>1957</xdr:rowOff>
    </xdr:from>
    <xdr:ext cx="690189"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05205" y="857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7645</xdr:rowOff>
    </xdr:from>
    <xdr:to>
      <xdr:col>41</xdr:col>
      <xdr:colOff>101600</xdr:colOff>
      <xdr:row>54</xdr:row>
      <xdr:rowOff>109245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6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125772</xdr:rowOff>
    </xdr:from>
    <xdr:ext cx="690189"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16205" y="9041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698</xdr:rowOff>
    </xdr:from>
    <xdr:to>
      <xdr:col>36</xdr:col>
      <xdr:colOff>165100</xdr:colOff>
      <xdr:row>56</xdr:row>
      <xdr:rowOff>102298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0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118825</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377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23284</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3224934"/>
          <a:ext cx="1270" cy="418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108009</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52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141411</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300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23284</xdr:rowOff>
    </xdr:from>
    <xdr:to>
      <xdr:col>55</xdr:col>
      <xdr:colOff>88900</xdr:colOff>
      <xdr:row>77</xdr:row>
      <xdr:rowOff>23284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22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54683</xdr:rowOff>
    </xdr:from>
    <xdr:to>
      <xdr:col>55</xdr:col>
      <xdr:colOff>0</xdr:colOff>
      <xdr:row>79</xdr:row>
      <xdr:rowOff>89830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256333"/>
          <a:ext cx="838200" cy="37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25458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98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2581</xdr:rowOff>
    </xdr:from>
    <xdr:to>
      <xdr:col>55</xdr:col>
      <xdr:colOff>50800</xdr:colOff>
      <xdr:row>79</xdr:row>
      <xdr:rowOff>104181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5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44092</xdr:rowOff>
    </xdr:from>
    <xdr:to>
      <xdr:col>50</xdr:col>
      <xdr:colOff>114300</xdr:colOff>
      <xdr:row>77</xdr:row>
      <xdr:rowOff>54683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2045592"/>
          <a:ext cx="889000" cy="1210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5567</xdr:rowOff>
    </xdr:from>
    <xdr:to>
      <xdr:col>50</xdr:col>
      <xdr:colOff>165100</xdr:colOff>
      <xdr:row>79</xdr:row>
      <xdr:rowOff>107167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55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98294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64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44092</xdr:rowOff>
    </xdr:from>
    <xdr:to>
      <xdr:col>45</xdr:col>
      <xdr:colOff>177800</xdr:colOff>
      <xdr:row>75</xdr:row>
      <xdr:rowOff>113909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7861300" y="12045592"/>
          <a:ext cx="889000" cy="92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164235</xdr:rowOff>
    </xdr:from>
    <xdr:to>
      <xdr:col>46</xdr:col>
      <xdr:colOff>38100</xdr:colOff>
      <xdr:row>79</xdr:row>
      <xdr:rowOff>94385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85512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63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113909</xdr:rowOff>
    </xdr:from>
    <xdr:to>
      <xdr:col>41</xdr:col>
      <xdr:colOff>50800</xdr:colOff>
      <xdr:row>77</xdr:row>
      <xdr:rowOff>100490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2972659"/>
          <a:ext cx="889000" cy="32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3620</xdr:rowOff>
    </xdr:from>
    <xdr:to>
      <xdr:col>41</xdr:col>
      <xdr:colOff>101600</xdr:colOff>
      <xdr:row>79</xdr:row>
      <xdr:rowOff>105220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96347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2277</xdr:rowOff>
    </xdr:from>
    <xdr:to>
      <xdr:col>36</xdr:col>
      <xdr:colOff>165100</xdr:colOff>
      <xdr:row>79</xdr:row>
      <xdr:rowOff>103877</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95004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39030</xdr:rowOff>
    </xdr:from>
    <xdr:to>
      <xdr:col>55</xdr:col>
      <xdr:colOff>50800</xdr:colOff>
      <xdr:row>79</xdr:row>
      <xdr:rowOff>140630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152458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52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3883</xdr:rowOff>
    </xdr:from>
    <xdr:to>
      <xdr:col>50</xdr:col>
      <xdr:colOff>165100</xdr:colOff>
      <xdr:row>77</xdr:row>
      <xdr:rowOff>105483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122010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98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164742</xdr:rowOff>
    </xdr:from>
    <xdr:to>
      <xdr:col>46</xdr:col>
      <xdr:colOff>38100</xdr:colOff>
      <xdr:row>70</xdr:row>
      <xdr:rowOff>94892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199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68</xdr:row>
      <xdr:rowOff>111419</xdr:rowOff>
    </xdr:from>
    <xdr:ext cx="690189"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05205" y="117700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63109</xdr:rowOff>
    </xdr:from>
    <xdr:to>
      <xdr:col>41</xdr:col>
      <xdr:colOff>101600</xdr:colOff>
      <xdr:row>75</xdr:row>
      <xdr:rowOff>164709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292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9786</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269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49690</xdr:rowOff>
    </xdr:from>
    <xdr:to>
      <xdr:col>36</xdr:col>
      <xdr:colOff>165100</xdr:colOff>
      <xdr:row>77</xdr:row>
      <xdr:rowOff>151290</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167817</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02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126544</xdr:rowOff>
    </xdr:from>
    <xdr:to>
      <xdr:col>54</xdr:col>
      <xdr:colOff>189865</xdr:colOff>
      <xdr:row>99</xdr:row>
      <xdr:rowOff>17049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899944"/>
          <a:ext cx="1270" cy="109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20876</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17049</xdr:rowOff>
    </xdr:from>
    <xdr:to>
      <xdr:col>55</xdr:col>
      <xdr:colOff>88900</xdr:colOff>
      <xdr:row>99</xdr:row>
      <xdr:rowOff>17049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73221</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675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126544</xdr:rowOff>
    </xdr:from>
    <xdr:to>
      <xdr:col>55</xdr:col>
      <xdr:colOff>88900</xdr:colOff>
      <xdr:row>92</xdr:row>
      <xdr:rowOff>126544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89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137753</xdr:rowOff>
    </xdr:from>
    <xdr:to>
      <xdr:col>55</xdr:col>
      <xdr:colOff>0</xdr:colOff>
      <xdr:row>97</xdr:row>
      <xdr:rowOff>30376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54053"/>
          <a:ext cx="838200" cy="40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14299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644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35872</xdr:rowOff>
    </xdr:from>
    <xdr:to>
      <xdr:col>55</xdr:col>
      <xdr:colOff>50800</xdr:colOff>
      <xdr:row>97</xdr:row>
      <xdr:rowOff>137472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137753</xdr:rowOff>
    </xdr:from>
    <xdr:to>
      <xdr:col>50</xdr:col>
      <xdr:colOff>114300</xdr:colOff>
      <xdr:row>96</xdr:row>
      <xdr:rowOff>138973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54053"/>
          <a:ext cx="889000" cy="3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59578</xdr:rowOff>
    </xdr:from>
    <xdr:to>
      <xdr:col>50</xdr:col>
      <xdr:colOff>165100</xdr:colOff>
      <xdr:row>97</xdr:row>
      <xdr:rowOff>161178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152305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18021</xdr:rowOff>
    </xdr:from>
    <xdr:to>
      <xdr:col>45</xdr:col>
      <xdr:colOff>177800</xdr:colOff>
      <xdr:row>96</xdr:row>
      <xdr:rowOff>138973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5619971"/>
          <a:ext cx="889000" cy="97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38478</xdr:rowOff>
    </xdr:from>
    <xdr:to>
      <xdr:col>46</xdr:col>
      <xdr:colOff>38100</xdr:colOff>
      <xdr:row>97</xdr:row>
      <xdr:rowOff>140078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131205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6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18021</xdr:rowOff>
    </xdr:from>
    <xdr:to>
      <xdr:col>41</xdr:col>
      <xdr:colOff>50800</xdr:colOff>
      <xdr:row>94</xdr:row>
      <xdr:rowOff>33469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5619971"/>
          <a:ext cx="889000" cy="52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84213</xdr:rowOff>
    </xdr:from>
    <xdr:to>
      <xdr:col>41</xdr:col>
      <xdr:colOff>101600</xdr:colOff>
      <xdr:row>98</xdr:row>
      <xdr:rowOff>14363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5490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0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112297</xdr:rowOff>
    </xdr:from>
    <xdr:to>
      <xdr:col>36</xdr:col>
      <xdr:colOff>165100</xdr:colOff>
      <xdr:row>98</xdr:row>
      <xdr:rowOff>42447</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33574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3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151026</xdr:rowOff>
    </xdr:from>
    <xdr:to>
      <xdr:col>55</xdr:col>
      <xdr:colOff>50800</xdr:colOff>
      <xdr:row>97</xdr:row>
      <xdr:rowOff>81176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1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2453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4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86953</xdr:rowOff>
    </xdr:from>
    <xdr:to>
      <xdr:col>50</xdr:col>
      <xdr:colOff>165100</xdr:colOff>
      <xdr:row>95</xdr:row>
      <xdr:rowOff>17103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33630</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39795" y="1597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88173</xdr:rowOff>
    </xdr:from>
    <xdr:to>
      <xdr:col>46</xdr:col>
      <xdr:colOff>38100</xdr:colOff>
      <xdr:row>97</xdr:row>
      <xdr:rowOff>18323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34850</xdr:rowOff>
    </xdr:from>
    <xdr:ext cx="59901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50795" y="163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138671</xdr:rowOff>
    </xdr:from>
    <xdr:to>
      <xdr:col>41</xdr:col>
      <xdr:colOff>101600</xdr:colOff>
      <xdr:row>91</xdr:row>
      <xdr:rowOff>68821</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556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85348</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534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154119</xdr:rowOff>
    </xdr:from>
    <xdr:to>
      <xdr:col>36</xdr:col>
      <xdr:colOff>165100</xdr:colOff>
      <xdr:row>94</xdr:row>
      <xdr:rowOff>84269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09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100796</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5874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90546</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576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148209</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63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37223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35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90546</xdr:rowOff>
    </xdr:from>
    <xdr:to>
      <xdr:col>86</xdr:col>
      <xdr:colOff>25400</xdr:colOff>
      <xdr:row>32</xdr:row>
      <xdr:rowOff>90546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57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164791</xdr:rowOff>
    </xdr:from>
    <xdr:to>
      <xdr:col>85</xdr:col>
      <xdr:colOff>127000</xdr:colOff>
      <xdr:row>38</xdr:row>
      <xdr:rowOff>89865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336991"/>
          <a:ext cx="838200" cy="2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21209</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36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42782</xdr:rowOff>
    </xdr:from>
    <xdr:to>
      <xdr:col>85</xdr:col>
      <xdr:colOff>177800</xdr:colOff>
      <xdr:row>38</xdr:row>
      <xdr:rowOff>144382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164791</xdr:rowOff>
    </xdr:from>
    <xdr:to>
      <xdr:col>81</xdr:col>
      <xdr:colOff>50800</xdr:colOff>
      <xdr:row>38</xdr:row>
      <xdr:rowOff>56878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6336991"/>
          <a:ext cx="889000" cy="2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28728</xdr:rowOff>
    </xdr:from>
    <xdr:to>
      <xdr:col>81</xdr:col>
      <xdr:colOff>101600</xdr:colOff>
      <xdr:row>38</xdr:row>
      <xdr:rowOff>130328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121455</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63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56878</xdr:rowOff>
    </xdr:from>
    <xdr:to>
      <xdr:col>76</xdr:col>
      <xdr:colOff>114300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571978"/>
          <a:ext cx="889000" cy="8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31014</xdr:rowOff>
    </xdr:from>
    <xdr:to>
      <xdr:col>76</xdr:col>
      <xdr:colOff>165100</xdr:colOff>
      <xdr:row>38</xdr:row>
      <xdr:rowOff>132614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4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123741</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63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31188</xdr:rowOff>
    </xdr:from>
    <xdr:to>
      <xdr:col>72</xdr:col>
      <xdr:colOff>38100</xdr:colOff>
      <xdr:row>38</xdr:row>
      <xdr:rowOff>132788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4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149315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3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39198</xdr:rowOff>
    </xdr:from>
    <xdr:to>
      <xdr:col>67</xdr:col>
      <xdr:colOff>101600</xdr:colOff>
      <xdr:row>38</xdr:row>
      <xdr:rowOff>140798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5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157325</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32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39065</xdr:rowOff>
    </xdr:from>
    <xdr:to>
      <xdr:col>85</xdr:col>
      <xdr:colOff>177800</xdr:colOff>
      <xdr:row>38</xdr:row>
      <xdr:rowOff>140665</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169892</xdr:rowOff>
    </xdr:from>
    <xdr:ext cx="534377"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3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113991</xdr:rowOff>
    </xdr:from>
    <xdr:to>
      <xdr:col>81</xdr:col>
      <xdr:colOff>101600</xdr:colOff>
      <xdr:row>37</xdr:row>
      <xdr:rowOff>44141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2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60668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14111" y="60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6078</xdr:rowOff>
    </xdr:from>
    <xdr:to>
      <xdr:col>76</xdr:col>
      <xdr:colOff>165100</xdr:colOff>
      <xdr:row>38</xdr:row>
      <xdr:rowOff>107678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2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124205</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25111" y="62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2723</xdr:rowOff>
    </xdr:from>
    <xdr:to>
      <xdr:col>85</xdr:col>
      <xdr:colOff>126364</xdr:colOff>
      <xdr:row>78</xdr:row>
      <xdr:rowOff>109237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75673"/>
          <a:ext cx="1269" cy="13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113064</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48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109237</xdr:rowOff>
    </xdr:from>
    <xdr:to>
      <xdr:col>86</xdr:col>
      <xdr:colOff>25400</xdr:colOff>
      <xdr:row>78</xdr:row>
      <xdr:rowOff>109237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48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120850</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95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2723</xdr:rowOff>
    </xdr:from>
    <xdr:to>
      <xdr:col>86</xdr:col>
      <xdr:colOff>25400</xdr:colOff>
      <xdr:row>71</xdr:row>
      <xdr:rowOff>2723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7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108552</xdr:rowOff>
    </xdr:from>
    <xdr:to>
      <xdr:col>85</xdr:col>
      <xdr:colOff>127000</xdr:colOff>
      <xdr:row>76</xdr:row>
      <xdr:rowOff>132550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38752"/>
          <a:ext cx="838200" cy="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70949</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929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48071</xdr:rowOff>
    </xdr:from>
    <xdr:to>
      <xdr:col>85</xdr:col>
      <xdr:colOff>177800</xdr:colOff>
      <xdr:row>76</xdr:row>
      <xdr:rowOff>149671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7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132550</xdr:rowOff>
    </xdr:from>
    <xdr:to>
      <xdr:col>81</xdr:col>
      <xdr:colOff>50800</xdr:colOff>
      <xdr:row>76</xdr:row>
      <xdr:rowOff>159798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162750"/>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99923</xdr:rowOff>
    </xdr:from>
    <xdr:to>
      <xdr:col>81</xdr:col>
      <xdr:colOff>101600</xdr:colOff>
      <xdr:row>77</xdr:row>
      <xdr:rowOff>30073</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21200</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32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159798</xdr:rowOff>
    </xdr:from>
    <xdr:to>
      <xdr:col>76</xdr:col>
      <xdr:colOff>114300</xdr:colOff>
      <xdr:row>76</xdr:row>
      <xdr:rowOff>170487</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189998"/>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104377</xdr:rowOff>
    </xdr:from>
    <xdr:to>
      <xdr:col>76</xdr:col>
      <xdr:colOff>165100</xdr:colOff>
      <xdr:row>77</xdr:row>
      <xdr:rowOff>34527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51054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9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170487</xdr:rowOff>
    </xdr:from>
    <xdr:to>
      <xdr:col>71</xdr:col>
      <xdr:colOff>177800</xdr:colOff>
      <xdr:row>77</xdr:row>
      <xdr:rowOff>5997</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00687"/>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88872</xdr:rowOff>
    </xdr:from>
    <xdr:to>
      <xdr:col>72</xdr:col>
      <xdr:colOff>38100</xdr:colOff>
      <xdr:row>77</xdr:row>
      <xdr:rowOff>19022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35550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88081</xdr:rowOff>
    </xdr:from>
    <xdr:to>
      <xdr:col>67</xdr:col>
      <xdr:colOff>101600</xdr:colOff>
      <xdr:row>77</xdr:row>
      <xdr:rowOff>18231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34758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57752</xdr:rowOff>
    </xdr:from>
    <xdr:to>
      <xdr:col>85</xdr:col>
      <xdr:colOff>177800</xdr:colOff>
      <xdr:row>76</xdr:row>
      <xdr:rowOff>159352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08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36179</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0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81750</xdr:rowOff>
    </xdr:from>
    <xdr:to>
      <xdr:col>81</xdr:col>
      <xdr:colOff>101600</xdr:colOff>
      <xdr:row>77</xdr:row>
      <xdr:rowOff>11900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28426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28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108998</xdr:rowOff>
    </xdr:from>
    <xdr:to>
      <xdr:col>76</xdr:col>
      <xdr:colOff>165100</xdr:colOff>
      <xdr:row>77</xdr:row>
      <xdr:rowOff>39148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13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30275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23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119687</xdr:rowOff>
    </xdr:from>
    <xdr:to>
      <xdr:col>72</xdr:col>
      <xdr:colOff>38100</xdr:colOff>
      <xdr:row>77</xdr:row>
      <xdr:rowOff>49837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14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40964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24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126647</xdr:rowOff>
    </xdr:from>
    <xdr:to>
      <xdr:col>67</xdr:col>
      <xdr:colOff>101600</xdr:colOff>
      <xdr:row>77</xdr:row>
      <xdr:rowOff>56797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15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47924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2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97974</xdr:rowOff>
    </xdr:from>
    <xdr:to>
      <xdr:col>85</xdr:col>
      <xdr:colOff>126364</xdr:colOff>
      <xdr:row>99</xdr:row>
      <xdr:rowOff>84852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28474"/>
          <a:ext cx="1269" cy="15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88679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6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84852</xdr:rowOff>
    </xdr:from>
    <xdr:to>
      <xdr:col>86</xdr:col>
      <xdr:colOff>25400</xdr:colOff>
      <xdr:row>99</xdr:row>
      <xdr:rowOff>84852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5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44651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03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97974</xdr:rowOff>
    </xdr:from>
    <xdr:to>
      <xdr:col>86</xdr:col>
      <xdr:colOff>25400</xdr:colOff>
      <xdr:row>90</xdr:row>
      <xdr:rowOff>97974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28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139912</xdr:rowOff>
    </xdr:from>
    <xdr:to>
      <xdr:col>85</xdr:col>
      <xdr:colOff>127000</xdr:colOff>
      <xdr:row>98</xdr:row>
      <xdr:rowOff>47676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770562"/>
          <a:ext cx="838200" cy="7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108400</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39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129973</xdr:rowOff>
    </xdr:from>
    <xdr:to>
      <xdr:col>85</xdr:col>
      <xdr:colOff>177800</xdr:colOff>
      <xdr:row>98</xdr:row>
      <xdr:rowOff>60123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6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135037</xdr:rowOff>
    </xdr:from>
    <xdr:to>
      <xdr:col>81</xdr:col>
      <xdr:colOff>50800</xdr:colOff>
      <xdr:row>98</xdr:row>
      <xdr:rowOff>47676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594237"/>
          <a:ext cx="889000" cy="2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50851</xdr:rowOff>
    </xdr:from>
    <xdr:to>
      <xdr:col>81</xdr:col>
      <xdr:colOff>101600</xdr:colOff>
      <xdr:row>98</xdr:row>
      <xdr:rowOff>152451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143578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4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51777</xdr:rowOff>
    </xdr:from>
    <xdr:to>
      <xdr:col>76</xdr:col>
      <xdr:colOff>114300</xdr:colOff>
      <xdr:row>96</xdr:row>
      <xdr:rowOff>135037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510977"/>
          <a:ext cx="889000" cy="8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59023</xdr:rowOff>
    </xdr:from>
    <xdr:to>
      <xdr:col>76</xdr:col>
      <xdr:colOff>165100</xdr:colOff>
      <xdr:row>98</xdr:row>
      <xdr:rowOff>160623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151750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143233</xdr:rowOff>
    </xdr:from>
    <xdr:to>
      <xdr:col>71</xdr:col>
      <xdr:colOff>177800</xdr:colOff>
      <xdr:row>96</xdr:row>
      <xdr:rowOff>51777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259533"/>
          <a:ext cx="889000" cy="25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59655</xdr:rowOff>
    </xdr:from>
    <xdr:to>
      <xdr:col>72</xdr:col>
      <xdr:colOff>38100</xdr:colOff>
      <xdr:row>98</xdr:row>
      <xdr:rowOff>161255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152382</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5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41737</xdr:rowOff>
    </xdr:from>
    <xdr:to>
      <xdr:col>67</xdr:col>
      <xdr:colOff>101600</xdr:colOff>
      <xdr:row>98</xdr:row>
      <xdr:rowOff>143337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134464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89112</xdr:rowOff>
    </xdr:from>
    <xdr:to>
      <xdr:col>85</xdr:col>
      <xdr:colOff>177800</xdr:colOff>
      <xdr:row>98</xdr:row>
      <xdr:rowOff>19262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1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111989</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168326</xdr:rowOff>
    </xdr:from>
    <xdr:to>
      <xdr:col>81</xdr:col>
      <xdr:colOff>101600</xdr:colOff>
      <xdr:row>98</xdr:row>
      <xdr:rowOff>98476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115003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84237</xdr:rowOff>
    </xdr:from>
    <xdr:to>
      <xdr:col>76</xdr:col>
      <xdr:colOff>165100</xdr:colOff>
      <xdr:row>97</xdr:row>
      <xdr:rowOff>14387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54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30914</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292795" y="1631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977</xdr:rowOff>
    </xdr:from>
    <xdr:to>
      <xdr:col>72</xdr:col>
      <xdr:colOff>38100</xdr:colOff>
      <xdr:row>96</xdr:row>
      <xdr:rowOff>102577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6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119104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03795" y="1623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92433</xdr:rowOff>
    </xdr:from>
    <xdr:to>
      <xdr:col>67</xdr:col>
      <xdr:colOff>101600</xdr:colOff>
      <xdr:row>95</xdr:row>
      <xdr:rowOff>22583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2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39110</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14795" y="15983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133757</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05807"/>
          <a:ext cx="1269" cy="1625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80434</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88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133757</xdr:rowOff>
    </xdr:from>
    <xdr:to>
      <xdr:col>116</xdr:col>
      <xdr:colOff>152400</xdr:colOff>
      <xdr:row>29</xdr:row>
      <xdr:rowOff>133757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05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104386</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80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81509</xdr:rowOff>
    </xdr:from>
    <xdr:to>
      <xdr:col>116</xdr:col>
      <xdr:colOff>114300</xdr:colOff>
      <xdr:row>39</xdr:row>
      <xdr:rowOff>11659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9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84975</xdr:rowOff>
    </xdr:from>
    <xdr:to>
      <xdr:col>112</xdr:col>
      <xdr:colOff>38100</xdr:colOff>
      <xdr:row>39</xdr:row>
      <xdr:rowOff>15125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60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31653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7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109589</xdr:rowOff>
    </xdr:from>
    <xdr:to>
      <xdr:col>107</xdr:col>
      <xdr:colOff>101600</xdr:colOff>
      <xdr:row>39</xdr:row>
      <xdr:rowOff>39739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56265</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94424</xdr:rowOff>
    </xdr:from>
    <xdr:to>
      <xdr:col>102</xdr:col>
      <xdr:colOff>165100</xdr:colOff>
      <xdr:row>39</xdr:row>
      <xdr:rowOff>24574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41101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8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100520</xdr:rowOff>
    </xdr:from>
    <xdr:to>
      <xdr:col>98</xdr:col>
      <xdr:colOff>38100</xdr:colOff>
      <xdr:row>39</xdr:row>
      <xdr:rowOff>30670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47198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9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38088</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10588"/>
          <a:ext cx="1269" cy="1549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156215</xdr:rowOff>
    </xdr:from>
    <xdr:ext cx="599010"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85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38088</xdr:rowOff>
    </xdr:from>
    <xdr:to>
      <xdr:col>116</xdr:col>
      <xdr:colOff>152400</xdr:colOff>
      <xdr:row>50</xdr:row>
      <xdr:rowOff>38088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127944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900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105067</xdr:rowOff>
    </xdr:from>
    <xdr:to>
      <xdr:col>116</xdr:col>
      <xdr:colOff>114300</xdr:colOff>
      <xdr:row>59</xdr:row>
      <xdr:rowOff>35217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1004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120472</xdr:rowOff>
    </xdr:from>
    <xdr:to>
      <xdr:col>112</xdr:col>
      <xdr:colOff>38100</xdr:colOff>
      <xdr:row>59</xdr:row>
      <xdr:rowOff>50622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100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67149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83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123279</xdr:rowOff>
    </xdr:from>
    <xdr:to>
      <xdr:col>107</xdr:col>
      <xdr:colOff>101600</xdr:colOff>
      <xdr:row>59</xdr:row>
      <xdr:rowOff>53429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1006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69956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8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135979</xdr:rowOff>
    </xdr:from>
    <xdr:to>
      <xdr:col>102</xdr:col>
      <xdr:colOff>165100</xdr:colOff>
      <xdr:row>59</xdr:row>
      <xdr:rowOff>66129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1008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82656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85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135725</xdr:rowOff>
    </xdr:from>
    <xdr:to>
      <xdr:col>98</xdr:col>
      <xdr:colOff>38100</xdr:colOff>
      <xdr:row>59</xdr:row>
      <xdr:rowOff>65875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1007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82402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85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83494</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75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58813</xdr:rowOff>
    </xdr:from>
    <xdr:to>
      <xdr:col>116</xdr:col>
      <xdr:colOff>62864</xdr:colOff>
      <xdr:row>79</xdr:row>
      <xdr:rowOff>139497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403213"/>
          <a:ext cx="1269" cy="1280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143324</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68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139497</xdr:rowOff>
    </xdr:from>
    <xdr:to>
      <xdr:col>116</xdr:col>
      <xdr:colOff>152400</xdr:colOff>
      <xdr:row>79</xdr:row>
      <xdr:rowOff>139497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68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5490</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78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58813</xdr:rowOff>
    </xdr:from>
    <xdr:to>
      <xdr:col>116</xdr:col>
      <xdr:colOff>152400</xdr:colOff>
      <xdr:row>72</xdr:row>
      <xdr:rowOff>58813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40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96724</xdr:rowOff>
    </xdr:from>
    <xdr:to>
      <xdr:col>116</xdr:col>
      <xdr:colOff>63500</xdr:colOff>
      <xdr:row>75</xdr:row>
      <xdr:rowOff>27191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1323300" y="12612574"/>
          <a:ext cx="838200" cy="27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119384</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97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140957</xdr:rowOff>
    </xdr:from>
    <xdr:to>
      <xdr:col>116</xdr:col>
      <xdr:colOff>114300</xdr:colOff>
      <xdr:row>76</xdr:row>
      <xdr:rowOff>71107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9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112255</xdr:rowOff>
    </xdr:from>
    <xdr:to>
      <xdr:col>111</xdr:col>
      <xdr:colOff>177800</xdr:colOff>
      <xdr:row>73</xdr:row>
      <xdr:rowOff>96724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113755"/>
          <a:ext cx="889000" cy="49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102692</xdr:rowOff>
    </xdr:from>
    <xdr:to>
      <xdr:col>112</xdr:col>
      <xdr:colOff>38100</xdr:colOff>
      <xdr:row>76</xdr:row>
      <xdr:rowOff>32841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6144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23970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305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112255</xdr:rowOff>
    </xdr:from>
    <xdr:to>
      <xdr:col>107</xdr:col>
      <xdr:colOff>50800</xdr:colOff>
      <xdr:row>74</xdr:row>
      <xdr:rowOff>110401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113755"/>
          <a:ext cx="889000" cy="68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85776</xdr:rowOff>
    </xdr:from>
    <xdr:to>
      <xdr:col>107</xdr:col>
      <xdr:colOff>101600</xdr:colOff>
      <xdr:row>76</xdr:row>
      <xdr:rowOff>15926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4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7053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303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110401</xdr:rowOff>
    </xdr:from>
    <xdr:to>
      <xdr:col>102</xdr:col>
      <xdr:colOff>114300</xdr:colOff>
      <xdr:row>76</xdr:row>
      <xdr:rowOff>59804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797701"/>
          <a:ext cx="889000" cy="29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118478</xdr:rowOff>
    </xdr:from>
    <xdr:to>
      <xdr:col>102</xdr:col>
      <xdr:colOff>165100</xdr:colOff>
      <xdr:row>76</xdr:row>
      <xdr:rowOff>48628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7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39755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0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127203</xdr:rowOff>
    </xdr:from>
    <xdr:to>
      <xdr:col>98</xdr:col>
      <xdr:colOff>38100</xdr:colOff>
      <xdr:row>76</xdr:row>
      <xdr:rowOff>57353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73880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147841</xdr:rowOff>
    </xdr:from>
    <xdr:to>
      <xdr:col>116</xdr:col>
      <xdr:colOff>114300</xdr:colOff>
      <xdr:row>75</xdr:row>
      <xdr:rowOff>77991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3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170718</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68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45924</xdr:rowOff>
    </xdr:from>
    <xdr:to>
      <xdr:col>112</xdr:col>
      <xdr:colOff>38100</xdr:colOff>
      <xdr:row>73</xdr:row>
      <xdr:rowOff>147524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56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164051</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33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61455</xdr:rowOff>
    </xdr:from>
    <xdr:to>
      <xdr:col>107</xdr:col>
      <xdr:colOff>101600</xdr:colOff>
      <xdr:row>70</xdr:row>
      <xdr:rowOff>163055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0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8132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183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59601</xdr:rowOff>
    </xdr:from>
    <xdr:to>
      <xdr:col>102</xdr:col>
      <xdr:colOff>165100</xdr:colOff>
      <xdr:row>74</xdr:row>
      <xdr:rowOff>161201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74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6278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252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9004</xdr:rowOff>
    </xdr:from>
    <xdr:to>
      <xdr:col>98</xdr:col>
      <xdr:colOff>38100</xdr:colOff>
      <xdr:row>76</xdr:row>
      <xdr:rowOff>110604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3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101731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普通建設事業費は、近年八ッ場ダム建設に伴う関連事業により類似団体と比較し大きくなっていたが、事業が完了し本年度は類似団体内平均より低くなった。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補助費等については、衛生・福祉・病院・消防関連の一部事務組合や協議会への負担が多額であり、また新型コロナウイルス感染症関連補助もあったため多い。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全体的に近年より類似団体平均と同水準になってきているのは、八ッ場ダム建設に伴う関連事業が完了したことによるものである。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群馬県長野原町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5,383
5,267
133.85
5,897,894
5,422,415
398,237
3,113,448
4,452,760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64072</xdr:rowOff>
    </xdr:from>
    <xdr:to>
      <xdr:col>24</xdr:col>
      <xdr:colOff>62865</xdr:colOff>
      <xdr:row>39</xdr:row>
      <xdr:rowOff>45593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7572"/>
          <a:ext cx="1270" cy="1524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49420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45593</xdr:rowOff>
    </xdr:from>
    <xdr:to>
      <xdr:col>24</xdr:col>
      <xdr:colOff>152400</xdr:colOff>
      <xdr:row>39</xdr:row>
      <xdr:rowOff>45593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3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10749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64072</xdr:rowOff>
    </xdr:from>
    <xdr:to>
      <xdr:col>24</xdr:col>
      <xdr:colOff>152400</xdr:colOff>
      <xdr:row>30</xdr:row>
      <xdr:rowOff>64072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81216</xdr:rowOff>
    </xdr:from>
    <xdr:to>
      <xdr:col>24</xdr:col>
      <xdr:colOff>63500</xdr:colOff>
      <xdr:row>34</xdr:row>
      <xdr:rowOff>146558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0516"/>
          <a:ext cx="8382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15511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6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37084</xdr:rowOff>
    </xdr:from>
    <xdr:to>
      <xdr:col>24</xdr:col>
      <xdr:colOff>114300</xdr:colOff>
      <xdr:row>35</xdr:row>
      <xdr:rowOff>138684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97980</xdr:rowOff>
    </xdr:from>
    <xdr:to>
      <xdr:col>19</xdr:col>
      <xdr:colOff>177800</xdr:colOff>
      <xdr:row>34</xdr:row>
      <xdr:rowOff>146558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7280"/>
          <a:ext cx="889000" cy="4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48895</xdr:rowOff>
    </xdr:from>
    <xdr:to>
      <xdr:col>20</xdr:col>
      <xdr:colOff>38100</xdr:colOff>
      <xdr:row>35</xdr:row>
      <xdr:rowOff>150495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141622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88455</xdr:rowOff>
    </xdr:from>
    <xdr:to>
      <xdr:col>15</xdr:col>
      <xdr:colOff>50800</xdr:colOff>
      <xdr:row>34</xdr:row>
      <xdr:rowOff>97980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177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159004</xdr:rowOff>
    </xdr:from>
    <xdr:to>
      <xdr:col>15</xdr:col>
      <xdr:colOff>101600</xdr:colOff>
      <xdr:row>35</xdr:row>
      <xdr:rowOff>89154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80281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88455</xdr:rowOff>
    </xdr:from>
    <xdr:to>
      <xdr:col>10</xdr:col>
      <xdr:colOff>114300</xdr:colOff>
      <xdr:row>34</xdr:row>
      <xdr:rowOff>127698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17755"/>
          <a:ext cx="8890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156528</xdr:rowOff>
    </xdr:from>
    <xdr:to>
      <xdr:col>10</xdr:col>
      <xdr:colOff>165100</xdr:colOff>
      <xdr:row>35</xdr:row>
      <xdr:rowOff>86678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77805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15748</xdr:rowOff>
    </xdr:from>
    <xdr:to>
      <xdr:col>6</xdr:col>
      <xdr:colOff>38100</xdr:colOff>
      <xdr:row>35</xdr:row>
      <xdr:rowOff>117348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108475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30416</xdr:rowOff>
    </xdr:from>
    <xdr:to>
      <xdr:col>24</xdr:col>
      <xdr:colOff>114300</xdr:colOff>
      <xdr:row>34</xdr:row>
      <xdr:rowOff>132016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5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53293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95758</xdr:rowOff>
    </xdr:from>
    <xdr:to>
      <xdr:col>20</xdr:col>
      <xdr:colOff>38100</xdr:colOff>
      <xdr:row>35</xdr:row>
      <xdr:rowOff>25908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42435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0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47180</xdr:rowOff>
    </xdr:from>
    <xdr:to>
      <xdr:col>15</xdr:col>
      <xdr:colOff>101600</xdr:colOff>
      <xdr:row>34</xdr:row>
      <xdr:rowOff>148780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165307</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37655</xdr:rowOff>
    </xdr:from>
    <xdr:to>
      <xdr:col>10</xdr:col>
      <xdr:colOff>165100</xdr:colOff>
      <xdr:row>34</xdr:row>
      <xdr:rowOff>139255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6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155782</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4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76898</xdr:rowOff>
    </xdr:from>
    <xdr:to>
      <xdr:col>6</xdr:col>
      <xdr:colOff>38100</xdr:colOff>
      <xdr:row>35</xdr:row>
      <xdr:rowOff>7048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23575</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68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87574</xdr:rowOff>
    </xdr:from>
    <xdr:to>
      <xdr:col>24</xdr:col>
      <xdr:colOff>62865</xdr:colOff>
      <xdr:row>58</xdr:row>
      <xdr:rowOff>136152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488624"/>
          <a:ext cx="1270" cy="159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139979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8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136152</xdr:rowOff>
    </xdr:from>
    <xdr:to>
      <xdr:col>24</xdr:col>
      <xdr:colOff>152400</xdr:colOff>
      <xdr:row>58</xdr:row>
      <xdr:rowOff>136152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80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34251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2638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1,056,923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87574</xdr:rowOff>
    </xdr:from>
    <xdr:to>
      <xdr:col>24</xdr:col>
      <xdr:colOff>152400</xdr:colOff>
      <xdr:row>49</xdr:row>
      <xdr:rowOff>87574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48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28109</xdr:rowOff>
    </xdr:from>
    <xdr:to>
      <xdr:col>24</xdr:col>
      <xdr:colOff>63500</xdr:colOff>
      <xdr:row>57</xdr:row>
      <xdr:rowOff>155966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629309"/>
          <a:ext cx="838200" cy="299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1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27699</xdr:rowOff>
    </xdr:from>
    <xdr:to>
      <xdr:col>24</xdr:col>
      <xdr:colOff>114300</xdr:colOff>
      <xdr:row>57</xdr:row>
      <xdr:rowOff>129299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28109</xdr:rowOff>
    </xdr:from>
    <xdr:to>
      <xdr:col>19</xdr:col>
      <xdr:colOff>177800</xdr:colOff>
      <xdr:row>56</xdr:row>
      <xdr:rowOff>29049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629309"/>
          <a:ext cx="889000" cy="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93271</xdr:rowOff>
    </xdr:from>
    <xdr:to>
      <xdr:col>20</xdr:col>
      <xdr:colOff>38100</xdr:colOff>
      <xdr:row>57</xdr:row>
      <xdr:rowOff>23421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14548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87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25596</xdr:rowOff>
    </xdr:from>
    <xdr:to>
      <xdr:col>15</xdr:col>
      <xdr:colOff>50800</xdr:colOff>
      <xdr:row>56</xdr:row>
      <xdr:rowOff>29049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112446"/>
          <a:ext cx="889000" cy="51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117496</xdr:rowOff>
    </xdr:from>
    <xdr:to>
      <xdr:col>15</xdr:col>
      <xdr:colOff>101600</xdr:colOff>
      <xdr:row>58</xdr:row>
      <xdr:rowOff>47646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38773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25596</xdr:rowOff>
    </xdr:from>
    <xdr:to>
      <xdr:col>10</xdr:col>
      <xdr:colOff>114300</xdr:colOff>
      <xdr:row>54</xdr:row>
      <xdr:rowOff>11194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112446"/>
          <a:ext cx="889000" cy="15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122558</xdr:rowOff>
    </xdr:from>
    <xdr:to>
      <xdr:col>10</xdr:col>
      <xdr:colOff>165100</xdr:colOff>
      <xdr:row>58</xdr:row>
      <xdr:rowOff>52708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43835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104806</xdr:rowOff>
    </xdr:from>
    <xdr:to>
      <xdr:col>6</xdr:col>
      <xdr:colOff>38100</xdr:colOff>
      <xdr:row>58</xdr:row>
      <xdr:rowOff>34956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26083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105166</xdr:rowOff>
    </xdr:from>
    <xdr:to>
      <xdr:col>24</xdr:col>
      <xdr:colOff>114300</xdr:colOff>
      <xdr:row>58</xdr:row>
      <xdr:rowOff>35316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83593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56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148759</xdr:rowOff>
    </xdr:from>
    <xdr:to>
      <xdr:col>20</xdr:col>
      <xdr:colOff>38100</xdr:colOff>
      <xdr:row>56</xdr:row>
      <xdr:rowOff>78909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7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95436</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3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149699</xdr:rowOff>
    </xdr:from>
    <xdr:to>
      <xdr:col>15</xdr:col>
      <xdr:colOff>101600</xdr:colOff>
      <xdr:row>56</xdr:row>
      <xdr:rowOff>79849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7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96376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5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146246</xdr:rowOff>
    </xdr:from>
    <xdr:to>
      <xdr:col>10</xdr:col>
      <xdr:colOff>165100</xdr:colOff>
      <xdr:row>53</xdr:row>
      <xdr:rowOff>76396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0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92923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83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131844</xdr:rowOff>
    </xdr:from>
    <xdr:to>
      <xdr:col>6</xdr:col>
      <xdr:colOff>38100</xdr:colOff>
      <xdr:row>54</xdr:row>
      <xdr:rowOff>61994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78521</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899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167721</xdr:rowOff>
    </xdr:from>
    <xdr:to>
      <xdr:col>24</xdr:col>
      <xdr:colOff>62865</xdr:colOff>
      <xdr:row>76</xdr:row>
      <xdr:rowOff>169173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169221"/>
          <a:ext cx="1270" cy="10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1550</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2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169173</xdr:rowOff>
    </xdr:from>
    <xdr:to>
      <xdr:col>24</xdr:col>
      <xdr:colOff>152400</xdr:colOff>
      <xdr:row>76</xdr:row>
      <xdr:rowOff>169173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19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4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315,097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167721</xdr:rowOff>
    </xdr:from>
    <xdr:to>
      <xdr:col>24</xdr:col>
      <xdr:colOff>152400</xdr:colOff>
      <xdr:row>70</xdr:row>
      <xdr:rowOff>167721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16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159725</xdr:rowOff>
    </xdr:from>
    <xdr:to>
      <xdr:col>24</xdr:col>
      <xdr:colOff>63500</xdr:colOff>
      <xdr:row>77</xdr:row>
      <xdr:rowOff>66537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89925"/>
          <a:ext cx="838200" cy="78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93677</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09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70800</xdr:rowOff>
    </xdr:from>
    <xdr:to>
      <xdr:col>24</xdr:col>
      <xdr:colOff>114300</xdr:colOff>
      <xdr:row>75</xdr:row>
      <xdr:rowOff>950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7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66537</xdr:rowOff>
    </xdr:from>
    <xdr:to>
      <xdr:col>19</xdr:col>
      <xdr:colOff>177800</xdr:colOff>
      <xdr:row>77</xdr:row>
      <xdr:rowOff>128436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68187"/>
          <a:ext cx="889000" cy="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66915</xdr:rowOff>
    </xdr:from>
    <xdr:to>
      <xdr:col>20</xdr:col>
      <xdr:colOff>38100</xdr:colOff>
      <xdr:row>75</xdr:row>
      <xdr:rowOff>168514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25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13592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0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128436</xdr:rowOff>
    </xdr:from>
    <xdr:to>
      <xdr:col>15</xdr:col>
      <xdr:colOff>50800</xdr:colOff>
      <xdr:row>77</xdr:row>
      <xdr:rowOff>150799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30086"/>
          <a:ext cx="889000" cy="2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87031</xdr:rowOff>
    </xdr:from>
    <xdr:to>
      <xdr:col>15</xdr:col>
      <xdr:colOff>101600</xdr:colOff>
      <xdr:row>76</xdr:row>
      <xdr:rowOff>17180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9457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33708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721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78933</xdr:rowOff>
    </xdr:from>
    <xdr:to>
      <xdr:col>10</xdr:col>
      <xdr:colOff>114300</xdr:colOff>
      <xdr:row>77</xdr:row>
      <xdr:rowOff>150799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80583"/>
          <a:ext cx="889000" cy="7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110697</xdr:rowOff>
    </xdr:from>
    <xdr:to>
      <xdr:col>10</xdr:col>
      <xdr:colOff>165100</xdr:colOff>
      <xdr:row>76</xdr:row>
      <xdr:rowOff>40847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296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57374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74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120018</xdr:rowOff>
    </xdr:from>
    <xdr:to>
      <xdr:col>6</xdr:col>
      <xdr:colOff>38100</xdr:colOff>
      <xdr:row>76</xdr:row>
      <xdr:rowOff>50167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9787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66695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108925</xdr:rowOff>
    </xdr:from>
    <xdr:to>
      <xdr:col>24</xdr:col>
      <xdr:colOff>114300</xdr:colOff>
      <xdr:row>77</xdr:row>
      <xdr:rowOff>39075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23852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4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15737</xdr:rowOff>
    </xdr:from>
    <xdr:to>
      <xdr:col>20</xdr:col>
      <xdr:colOff>38100</xdr:colOff>
      <xdr:row>77</xdr:row>
      <xdr:rowOff>117337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108464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1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77636</xdr:rowOff>
    </xdr:from>
    <xdr:to>
      <xdr:col>15</xdr:col>
      <xdr:colOff>101600</xdr:colOff>
      <xdr:row>78</xdr:row>
      <xdr:rowOff>7786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170363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7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99999</xdr:rowOff>
    </xdr:from>
    <xdr:to>
      <xdr:col>10</xdr:col>
      <xdr:colOff>165100</xdr:colOff>
      <xdr:row>78</xdr:row>
      <xdr:rowOff>30149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0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21276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9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28133</xdr:rowOff>
    </xdr:from>
    <xdr:to>
      <xdr:col>6</xdr:col>
      <xdr:colOff>38100</xdr:colOff>
      <xdr:row>77</xdr:row>
      <xdr:rowOff>129733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120860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2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3253</xdr:rowOff>
    </xdr:from>
    <xdr:to>
      <xdr:col>24</xdr:col>
      <xdr:colOff>62865</xdr:colOff>
      <xdr:row>97</xdr:row>
      <xdr:rowOff>133976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605203"/>
          <a:ext cx="1270" cy="1159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137803</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6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133976</xdr:rowOff>
    </xdr:from>
    <xdr:to>
      <xdr:col>24</xdr:col>
      <xdr:colOff>152400</xdr:colOff>
      <xdr:row>97</xdr:row>
      <xdr:rowOff>133976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6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121380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3253</xdr:rowOff>
    </xdr:from>
    <xdr:to>
      <xdr:col>24</xdr:col>
      <xdr:colOff>152400</xdr:colOff>
      <xdr:row>91</xdr:row>
      <xdr:rowOff>3253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605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156631</xdr:rowOff>
    </xdr:from>
    <xdr:to>
      <xdr:col>24</xdr:col>
      <xdr:colOff>63500</xdr:colOff>
      <xdr:row>95</xdr:row>
      <xdr:rowOff>76899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72931"/>
          <a:ext cx="838200" cy="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14859</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74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36432</xdr:rowOff>
    </xdr:from>
    <xdr:to>
      <xdr:col>24</xdr:col>
      <xdr:colOff>114300</xdr:colOff>
      <xdr:row>96</xdr:row>
      <xdr:rowOff>138032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135412</xdr:rowOff>
    </xdr:from>
    <xdr:to>
      <xdr:col>19</xdr:col>
      <xdr:colOff>177800</xdr:colOff>
      <xdr:row>95</xdr:row>
      <xdr:rowOff>76899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2908300" y="16251712"/>
          <a:ext cx="889000" cy="11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80835</xdr:rowOff>
    </xdr:from>
    <xdr:to>
      <xdr:col>20</xdr:col>
      <xdr:colOff>38100</xdr:colOff>
      <xdr:row>97</xdr:row>
      <xdr:rowOff>10985</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2112</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3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135412</xdr:rowOff>
    </xdr:from>
    <xdr:to>
      <xdr:col>15</xdr:col>
      <xdr:colOff>50800</xdr:colOff>
      <xdr:row>95</xdr:row>
      <xdr:rowOff>73840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251712"/>
          <a:ext cx="889000" cy="10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101757</xdr:rowOff>
    </xdr:from>
    <xdr:to>
      <xdr:col>15</xdr:col>
      <xdr:colOff>101600</xdr:colOff>
      <xdr:row>97</xdr:row>
      <xdr:rowOff>31907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56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23034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65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73840</xdr:rowOff>
    </xdr:from>
    <xdr:to>
      <xdr:col>10</xdr:col>
      <xdr:colOff>114300</xdr:colOff>
      <xdr:row>95</xdr:row>
      <xdr:rowOff>83167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361590"/>
          <a:ext cx="889000" cy="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77209</xdr:rowOff>
    </xdr:from>
    <xdr:to>
      <xdr:col>10</xdr:col>
      <xdr:colOff>165100</xdr:colOff>
      <xdr:row>97</xdr:row>
      <xdr:rowOff>7359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3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169936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82353</xdr:rowOff>
    </xdr:from>
    <xdr:to>
      <xdr:col>6</xdr:col>
      <xdr:colOff>38100</xdr:colOff>
      <xdr:row>97</xdr:row>
      <xdr:rowOff>12503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54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6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105831</xdr:rowOff>
    </xdr:from>
    <xdr:to>
      <xdr:col>24</xdr:col>
      <xdr:colOff>114300</xdr:colOff>
      <xdr:row>95</xdr:row>
      <xdr:rowOff>35981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128708</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7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26099</xdr:rowOff>
    </xdr:from>
    <xdr:to>
      <xdr:col>20</xdr:col>
      <xdr:colOff>38100</xdr:colOff>
      <xdr:row>95</xdr:row>
      <xdr:rowOff>127699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31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144226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08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84612</xdr:rowOff>
    </xdr:from>
    <xdr:to>
      <xdr:col>15</xdr:col>
      <xdr:colOff>101600</xdr:colOff>
      <xdr:row>95</xdr:row>
      <xdr:rowOff>14762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20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31289</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08795" y="1597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23040</xdr:rowOff>
    </xdr:from>
    <xdr:to>
      <xdr:col>10</xdr:col>
      <xdr:colOff>165100</xdr:colOff>
      <xdr:row>95</xdr:row>
      <xdr:rowOff>124640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3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141167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19795" y="160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32367</xdr:rowOff>
    </xdr:from>
    <xdr:to>
      <xdr:col>6</xdr:col>
      <xdr:colOff>38100</xdr:colOff>
      <xdr:row>95</xdr:row>
      <xdr:rowOff>133967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3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150494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30795" y="1609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68285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11785"/>
          <a:ext cx="1270" cy="144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14962</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8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68285</xdr:rowOff>
    </xdr:from>
    <xdr:to>
      <xdr:col>55</xdr:col>
      <xdr:colOff>88900</xdr:colOff>
      <xdr:row>30</xdr:row>
      <xdr:rowOff>68285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138237</xdr:rowOff>
    </xdr:from>
    <xdr:to>
      <xdr:col>55</xdr:col>
      <xdr:colOff>0</xdr:colOff>
      <xdr:row>38</xdr:row>
      <xdr:rowOff>138237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3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35973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79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13096</xdr:rowOff>
    </xdr:from>
    <xdr:to>
      <xdr:col>55</xdr:col>
      <xdr:colOff>50800</xdr:colOff>
      <xdr:row>38</xdr:row>
      <xdr:rowOff>114696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52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138237</xdr:rowOff>
    </xdr:from>
    <xdr:to>
      <xdr:col>50</xdr:col>
      <xdr:colOff>114300</xdr:colOff>
      <xdr:row>38</xdr:row>
      <xdr:rowOff>138329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5333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165618</xdr:rowOff>
    </xdr:from>
    <xdr:to>
      <xdr:col>50</xdr:col>
      <xdr:colOff>165100</xdr:colOff>
      <xdr:row>38</xdr:row>
      <xdr:rowOff>95768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112295</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28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138329</xdr:rowOff>
    </xdr:from>
    <xdr:to>
      <xdr:col>45</xdr:col>
      <xdr:colOff>177800</xdr:colOff>
      <xdr:row>38</xdr:row>
      <xdr:rowOff>138329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150988</xdr:rowOff>
    </xdr:from>
    <xdr:to>
      <xdr:col>46</xdr:col>
      <xdr:colOff>38100</xdr:colOff>
      <xdr:row>38</xdr:row>
      <xdr:rowOff>81138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9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97665</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15428" y="626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138329</xdr:rowOff>
    </xdr:from>
    <xdr:to>
      <xdr:col>41</xdr:col>
      <xdr:colOff>50800</xdr:colOff>
      <xdr:row>38</xdr:row>
      <xdr:rowOff>138329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148336</xdr:rowOff>
    </xdr:from>
    <xdr:to>
      <xdr:col>41</xdr:col>
      <xdr:colOff>101600</xdr:colOff>
      <xdr:row>38</xdr:row>
      <xdr:rowOff>78486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95013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2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150713</xdr:rowOff>
    </xdr:from>
    <xdr:to>
      <xdr:col>36</xdr:col>
      <xdr:colOff>165100</xdr:colOff>
      <xdr:row>38</xdr:row>
      <xdr:rowOff>80863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97390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6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87437</xdr:rowOff>
    </xdr:from>
    <xdr:to>
      <xdr:col>55</xdr:col>
      <xdr:colOff>50800</xdr:colOff>
      <xdr:row>39</xdr:row>
      <xdr:rowOff>17587</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2364</xdr:rowOff>
    </xdr:from>
    <xdr:ext cx="313932"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7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87437</xdr:rowOff>
    </xdr:from>
    <xdr:to>
      <xdr:col>50</xdr:col>
      <xdr:colOff>165100</xdr:colOff>
      <xdr:row>39</xdr:row>
      <xdr:rowOff>17587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8714</xdr:rowOff>
    </xdr:from>
    <xdr:ext cx="313932"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82333" y="66952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87529</xdr:rowOff>
    </xdr:from>
    <xdr:to>
      <xdr:col>46</xdr:col>
      <xdr:colOff>38100</xdr:colOff>
      <xdr:row>39</xdr:row>
      <xdr:rowOff>17679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8806</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93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87529</xdr:rowOff>
    </xdr:from>
    <xdr:to>
      <xdr:col>41</xdr:col>
      <xdr:colOff>101600</xdr:colOff>
      <xdr:row>39</xdr:row>
      <xdr:rowOff>17679</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8806</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04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87529</xdr:rowOff>
    </xdr:from>
    <xdr:to>
      <xdr:col>36</xdr:col>
      <xdr:colOff>165100</xdr:colOff>
      <xdr:row>39</xdr:row>
      <xdr:rowOff>17679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8806</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15333" y="6695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6577</xdr:rowOff>
    </xdr:from>
    <xdr:to>
      <xdr:col>54</xdr:col>
      <xdr:colOff>189865</xdr:colOff>
      <xdr:row>58</xdr:row>
      <xdr:rowOff>130625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579077"/>
          <a:ext cx="1270" cy="149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134452</xdr:rowOff>
    </xdr:from>
    <xdr:ext cx="469744"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130625</xdr:rowOff>
    </xdr:from>
    <xdr:to>
      <xdr:col>55</xdr:col>
      <xdr:colOff>88900</xdr:colOff>
      <xdr:row>58</xdr:row>
      <xdr:rowOff>130625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124704</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354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6577</xdr:rowOff>
    </xdr:from>
    <xdr:to>
      <xdr:col>55</xdr:col>
      <xdr:colOff>88900</xdr:colOff>
      <xdr:row>50</xdr:row>
      <xdr:rowOff>6577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57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48173</xdr:rowOff>
    </xdr:from>
    <xdr:to>
      <xdr:col>55</xdr:col>
      <xdr:colOff>0</xdr:colOff>
      <xdr:row>55</xdr:row>
      <xdr:rowOff>89340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306473"/>
          <a:ext cx="838200" cy="212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6743</xdr:rowOff>
    </xdr:from>
    <xdr:ext cx="534377"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779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28316</xdr:rowOff>
    </xdr:from>
    <xdr:to>
      <xdr:col>55</xdr:col>
      <xdr:colOff>50800</xdr:colOff>
      <xdr:row>57</xdr:row>
      <xdr:rowOff>129916</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8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130949</xdr:rowOff>
    </xdr:from>
    <xdr:to>
      <xdr:col>50</xdr:col>
      <xdr:colOff>114300</xdr:colOff>
      <xdr:row>54</xdr:row>
      <xdr:rowOff>48173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046349"/>
          <a:ext cx="889000" cy="26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56233</xdr:rowOff>
    </xdr:from>
    <xdr:to>
      <xdr:col>50</xdr:col>
      <xdr:colOff>165100</xdr:colOff>
      <xdr:row>57</xdr:row>
      <xdr:rowOff>157833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82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148960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92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130949</xdr:rowOff>
    </xdr:from>
    <xdr:to>
      <xdr:col>45</xdr:col>
      <xdr:colOff>177800</xdr:colOff>
      <xdr:row>55</xdr:row>
      <xdr:rowOff>6678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046349"/>
          <a:ext cx="889000" cy="39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45027</xdr:rowOff>
    </xdr:from>
    <xdr:to>
      <xdr:col>46</xdr:col>
      <xdr:colOff>38100</xdr:colOff>
      <xdr:row>57</xdr:row>
      <xdr:rowOff>146627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8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137754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9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6678</xdr:rowOff>
    </xdr:from>
    <xdr:to>
      <xdr:col>41</xdr:col>
      <xdr:colOff>50800</xdr:colOff>
      <xdr:row>56</xdr:row>
      <xdr:rowOff>33817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436428"/>
          <a:ext cx="889000" cy="19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53997</xdr:rowOff>
    </xdr:from>
    <xdr:to>
      <xdr:col>41</xdr:col>
      <xdr:colOff>101600</xdr:colOff>
      <xdr:row>57</xdr:row>
      <xdr:rowOff>155597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826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146724</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91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45695</xdr:rowOff>
    </xdr:from>
    <xdr:to>
      <xdr:col>36</xdr:col>
      <xdr:colOff>165100</xdr:colOff>
      <xdr:row>57</xdr:row>
      <xdr:rowOff>147295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8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138422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91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38540</xdr:rowOff>
    </xdr:from>
    <xdr:to>
      <xdr:col>55</xdr:col>
      <xdr:colOff>50800</xdr:colOff>
      <xdr:row>55</xdr:row>
      <xdr:rowOff>140140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4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61417</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3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168823</xdr:rowOff>
    </xdr:from>
    <xdr:to>
      <xdr:col>50</xdr:col>
      <xdr:colOff>165100</xdr:colOff>
      <xdr:row>54</xdr:row>
      <xdr:rowOff>98973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25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115500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03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80149</xdr:rowOff>
    </xdr:from>
    <xdr:to>
      <xdr:col>46</xdr:col>
      <xdr:colOff>38100</xdr:colOff>
      <xdr:row>53</xdr:row>
      <xdr:rowOff>10299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899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26826</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877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127328</xdr:rowOff>
    </xdr:from>
    <xdr:to>
      <xdr:col>41</xdr:col>
      <xdr:colOff>101600</xdr:colOff>
      <xdr:row>55</xdr:row>
      <xdr:rowOff>57478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38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74005</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16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154467</xdr:rowOff>
    </xdr:from>
    <xdr:to>
      <xdr:col>36</xdr:col>
      <xdr:colOff>165100</xdr:colOff>
      <xdr:row>56</xdr:row>
      <xdr:rowOff>84617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58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101144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35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109713</xdr:rowOff>
    </xdr:from>
    <xdr:to>
      <xdr:col>54</xdr:col>
      <xdr:colOff>189865</xdr:colOff>
      <xdr:row>79</xdr:row>
      <xdr:rowOff>42725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3139913"/>
          <a:ext cx="1270" cy="447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46552</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42725</xdr:rowOff>
    </xdr:from>
    <xdr:to>
      <xdr:col>55</xdr:col>
      <xdr:colOff>88900</xdr:colOff>
      <xdr:row>79</xdr:row>
      <xdr:rowOff>42725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56390</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291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76</xdr:row>
      <xdr:rowOff>109713</xdr:rowOff>
    </xdr:from>
    <xdr:to>
      <xdr:col>55</xdr:col>
      <xdr:colOff>88900</xdr:colOff>
      <xdr:row>76</xdr:row>
      <xdr:rowOff>109713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139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161480</xdr:rowOff>
    </xdr:from>
    <xdr:to>
      <xdr:col>55</xdr:col>
      <xdr:colOff>0</xdr:colOff>
      <xdr:row>79</xdr:row>
      <xdr:rowOff>15131</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191680"/>
          <a:ext cx="838200" cy="36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110906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12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88029</xdr:rowOff>
    </xdr:from>
    <xdr:to>
      <xdr:col>55</xdr:col>
      <xdr:colOff>50800</xdr:colOff>
      <xdr:row>79</xdr:row>
      <xdr:rowOff>18179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6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115691</xdr:rowOff>
    </xdr:from>
    <xdr:to>
      <xdr:col>50</xdr:col>
      <xdr:colOff>114300</xdr:colOff>
      <xdr:row>76</xdr:row>
      <xdr:rowOff>161480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2288641"/>
          <a:ext cx="889000" cy="90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89601</xdr:rowOff>
    </xdr:from>
    <xdr:to>
      <xdr:col>50</xdr:col>
      <xdr:colOff>165100</xdr:colOff>
      <xdr:row>79</xdr:row>
      <xdr:rowOff>19751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6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10878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5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115691</xdr:rowOff>
    </xdr:from>
    <xdr:to>
      <xdr:col>45</xdr:col>
      <xdr:colOff>177800</xdr:colOff>
      <xdr:row>76</xdr:row>
      <xdr:rowOff>122107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2288641"/>
          <a:ext cx="889000" cy="8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96180</xdr:rowOff>
    </xdr:from>
    <xdr:to>
      <xdr:col>46</xdr:col>
      <xdr:colOff>38100</xdr:colOff>
      <xdr:row>79</xdr:row>
      <xdr:rowOff>26330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17457</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5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122107</xdr:rowOff>
    </xdr:from>
    <xdr:to>
      <xdr:col>41</xdr:col>
      <xdr:colOff>50800</xdr:colOff>
      <xdr:row>78</xdr:row>
      <xdr:rowOff>154426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152307"/>
          <a:ext cx="889000" cy="37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109342</xdr:rowOff>
    </xdr:from>
    <xdr:to>
      <xdr:col>41</xdr:col>
      <xdr:colOff>101600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111420</xdr:rowOff>
    </xdr:from>
    <xdr:to>
      <xdr:col>36</xdr:col>
      <xdr:colOff>165100</xdr:colOff>
      <xdr:row>79</xdr:row>
      <xdr:rowOff>41570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32697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5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135781</xdr:rowOff>
    </xdr:from>
    <xdr:to>
      <xdr:col>55</xdr:col>
      <xdr:colOff>50800</xdr:colOff>
      <xdr:row>79</xdr:row>
      <xdr:rowOff>65931</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66457</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110680</xdr:rowOff>
    </xdr:from>
    <xdr:to>
      <xdr:col>50</xdr:col>
      <xdr:colOff>165100</xdr:colOff>
      <xdr:row>77</xdr:row>
      <xdr:rowOff>40830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1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57357</xdr:rowOff>
    </xdr:from>
    <xdr:ext cx="59901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39795" y="1291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64891</xdr:rowOff>
    </xdr:from>
    <xdr:to>
      <xdr:col>46</xdr:col>
      <xdr:colOff>38100</xdr:colOff>
      <xdr:row>71</xdr:row>
      <xdr:rowOff>166491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2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11568</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50795" y="1201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71307</xdr:rowOff>
    </xdr:from>
    <xdr:to>
      <xdr:col>41</xdr:col>
      <xdr:colOff>101600</xdr:colOff>
      <xdr:row>77</xdr:row>
      <xdr:rowOff>1457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10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17984</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61795" y="1287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103626</xdr:rowOff>
    </xdr:from>
    <xdr:to>
      <xdr:col>36</xdr:col>
      <xdr:colOff>165100</xdr:colOff>
      <xdr:row>79</xdr:row>
      <xdr:rowOff>33776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50303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12305</xdr:rowOff>
    </xdr:from>
    <xdr:to>
      <xdr:col>54</xdr:col>
      <xdr:colOff>189865</xdr:colOff>
      <xdr:row>99</xdr:row>
      <xdr:rowOff>35939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6300055"/>
          <a:ext cx="1270" cy="709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39766</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70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35939</xdr:rowOff>
    </xdr:from>
    <xdr:to>
      <xdr:col>55</xdr:col>
      <xdr:colOff>88900</xdr:colOff>
      <xdr:row>99</xdr:row>
      <xdr:rowOff>35939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70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130432</xdr:rowOff>
    </xdr:from>
    <xdr:ext cx="599010"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6075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12305</xdr:rowOff>
    </xdr:from>
    <xdr:to>
      <xdr:col>55</xdr:col>
      <xdr:colOff>88900</xdr:colOff>
      <xdr:row>95</xdr:row>
      <xdr:rowOff>12305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30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34646</xdr:rowOff>
    </xdr:from>
    <xdr:to>
      <xdr:col>55</xdr:col>
      <xdr:colOff>0</xdr:colOff>
      <xdr:row>97</xdr:row>
      <xdr:rowOff>70588</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665296"/>
          <a:ext cx="838200" cy="3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99116</xdr:rowOff>
    </xdr:from>
    <xdr:ext cx="534377"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729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120689</xdr:rowOff>
    </xdr:from>
    <xdr:to>
      <xdr:col>55</xdr:col>
      <xdr:colOff>50800</xdr:colOff>
      <xdr:row>98</xdr:row>
      <xdr:rowOff>50839</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10426700" y="1675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92419</xdr:rowOff>
    </xdr:from>
    <xdr:to>
      <xdr:col>50</xdr:col>
      <xdr:colOff>114300</xdr:colOff>
      <xdr:row>97</xdr:row>
      <xdr:rowOff>34646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5522919"/>
          <a:ext cx="889000" cy="114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135153</xdr:rowOff>
    </xdr:from>
    <xdr:to>
      <xdr:col>50</xdr:col>
      <xdr:colOff>165100</xdr:colOff>
      <xdr:row>98</xdr:row>
      <xdr:rowOff>65303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9588500" y="167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56430</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72111" y="168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92419</xdr:rowOff>
    </xdr:from>
    <xdr:to>
      <xdr:col>45</xdr:col>
      <xdr:colOff>177800</xdr:colOff>
      <xdr:row>93</xdr:row>
      <xdr:rowOff>87095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5522919"/>
          <a:ext cx="889000" cy="5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92356</xdr:rowOff>
    </xdr:from>
    <xdr:to>
      <xdr:col>46</xdr:col>
      <xdr:colOff>38100</xdr:colOff>
      <xdr:row>98</xdr:row>
      <xdr:rowOff>22506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86995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13633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83111" y="1681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79961</xdr:rowOff>
    </xdr:from>
    <xdr:to>
      <xdr:col>41</xdr:col>
      <xdr:colOff>50800</xdr:colOff>
      <xdr:row>93</xdr:row>
      <xdr:rowOff>87095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024811"/>
          <a:ext cx="889000" cy="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127935</xdr:rowOff>
    </xdr:from>
    <xdr:to>
      <xdr:col>41</xdr:col>
      <xdr:colOff>101600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7810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94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142021</xdr:rowOff>
    </xdr:from>
    <xdr:to>
      <xdr:col>36</xdr:col>
      <xdr:colOff>165100</xdr:colOff>
      <xdr:row>98</xdr:row>
      <xdr:rowOff>72171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6921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63298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705111" y="16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19788</xdr:rowOff>
    </xdr:from>
    <xdr:to>
      <xdr:col>55</xdr:col>
      <xdr:colOff>50800</xdr:colOff>
      <xdr:row>97</xdr:row>
      <xdr:rowOff>121388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10426700" y="16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42665</xdr:rowOff>
    </xdr:from>
    <xdr:ext cx="599010"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5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155296</xdr:rowOff>
    </xdr:from>
    <xdr:to>
      <xdr:col>50</xdr:col>
      <xdr:colOff>165100</xdr:colOff>
      <xdr:row>97</xdr:row>
      <xdr:rowOff>85446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9588500" y="1661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101973</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39795" y="16389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41619</xdr:rowOff>
    </xdr:from>
    <xdr:to>
      <xdr:col>46</xdr:col>
      <xdr:colOff>38100</xdr:colOff>
      <xdr:row>90</xdr:row>
      <xdr:rowOff>143219</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8699500" y="154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159746</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5" y="1524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36295</xdr:rowOff>
    </xdr:from>
    <xdr:to>
      <xdr:col>41</xdr:col>
      <xdr:colOff>101600</xdr:colOff>
      <xdr:row>93</xdr:row>
      <xdr:rowOff>137895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7810500" y="159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154422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5" y="1575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29161</xdr:rowOff>
    </xdr:from>
    <xdr:to>
      <xdr:col>36</xdr:col>
      <xdr:colOff>165100</xdr:colOff>
      <xdr:row>93</xdr:row>
      <xdr:rowOff>130761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6921500" y="1597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147288</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5" y="157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139700</xdr:rowOff>
    </xdr:from>
    <xdr:to>
      <xdr:col>89</xdr:col>
      <xdr:colOff>177800</xdr:colOff>
      <xdr:row>39</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28</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107382</xdr:rowOff>
    </xdr:from>
    <xdr:to>
      <xdr:col>85</xdr:col>
      <xdr:colOff>126364</xdr:colOff>
      <xdr:row>38</xdr:row>
      <xdr:rowOff>144072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50882"/>
          <a:ext cx="1269" cy="140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147899</xdr:rowOff>
    </xdr:from>
    <xdr:ext cx="534377"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6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144072</xdr:rowOff>
    </xdr:from>
    <xdr:to>
      <xdr:col>86</xdr:col>
      <xdr:colOff>25400</xdr:colOff>
      <xdr:row>38</xdr:row>
      <xdr:rowOff>144072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65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54059</xdr:rowOff>
    </xdr:from>
    <xdr:ext cx="599010"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2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165,393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107382</xdr:rowOff>
    </xdr:from>
    <xdr:to>
      <xdr:col>86</xdr:col>
      <xdr:colOff>25400</xdr:colOff>
      <xdr:row>30</xdr:row>
      <xdr:rowOff>107382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50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42869</xdr:rowOff>
    </xdr:from>
    <xdr:to>
      <xdr:col>85</xdr:col>
      <xdr:colOff>127000</xdr:colOff>
      <xdr:row>38</xdr:row>
      <xdr:rowOff>4769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5481300" y="6043619"/>
          <a:ext cx="8382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93660</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26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70783</xdr:rowOff>
    </xdr:from>
    <xdr:to>
      <xdr:col>85</xdr:col>
      <xdr:colOff>177800</xdr:colOff>
      <xdr:row>38</xdr:row>
      <xdr:rowOff>933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4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163456</xdr:rowOff>
    </xdr:from>
    <xdr:to>
      <xdr:col>81</xdr:col>
      <xdr:colOff>50800</xdr:colOff>
      <xdr:row>35</xdr:row>
      <xdr:rowOff>42869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5992756"/>
          <a:ext cx="889000" cy="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58849</xdr:rowOff>
    </xdr:from>
    <xdr:to>
      <xdr:col>81</xdr:col>
      <xdr:colOff>101600</xdr:colOff>
      <xdr:row>37</xdr:row>
      <xdr:rowOff>160449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40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151575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649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163456</xdr:rowOff>
    </xdr:from>
    <xdr:to>
      <xdr:col>76</xdr:col>
      <xdr:colOff>114300</xdr:colOff>
      <xdr:row>38</xdr:row>
      <xdr:rowOff>14989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5992756"/>
          <a:ext cx="889000" cy="53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83042</xdr:rowOff>
    </xdr:from>
    <xdr:to>
      <xdr:col>76</xdr:col>
      <xdr:colOff>165100</xdr:colOff>
      <xdr:row>38</xdr:row>
      <xdr:rowOff>13192</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42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4319</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51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166322</xdr:rowOff>
    </xdr:from>
    <xdr:to>
      <xdr:col>71</xdr:col>
      <xdr:colOff>177800</xdr:colOff>
      <xdr:row>38</xdr:row>
      <xdr:rowOff>14989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509972"/>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100749</xdr:rowOff>
    </xdr:from>
    <xdr:to>
      <xdr:col>72</xdr:col>
      <xdr:colOff>38100</xdr:colOff>
      <xdr:row>38</xdr:row>
      <xdr:rowOff>30899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4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47426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62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118027</xdr:rowOff>
    </xdr:from>
    <xdr:to>
      <xdr:col>67</xdr:col>
      <xdr:colOff>101600</xdr:colOff>
      <xdr:row>38</xdr:row>
      <xdr:rowOff>48177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46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39305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5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125419</xdr:rowOff>
    </xdr:from>
    <xdr:to>
      <xdr:col>85</xdr:col>
      <xdr:colOff>177800</xdr:colOff>
      <xdr:row>38</xdr:row>
      <xdr:rowOff>55569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46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103846</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44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163519</xdr:rowOff>
    </xdr:from>
    <xdr:to>
      <xdr:col>81</xdr:col>
      <xdr:colOff>101600</xdr:colOff>
      <xdr:row>35</xdr:row>
      <xdr:rowOff>93669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599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110196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576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112656</xdr:rowOff>
    </xdr:from>
    <xdr:to>
      <xdr:col>76</xdr:col>
      <xdr:colOff>165100</xdr:colOff>
      <xdr:row>35</xdr:row>
      <xdr:rowOff>42806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594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59333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71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135639</xdr:rowOff>
    </xdr:from>
    <xdr:to>
      <xdr:col>72</xdr:col>
      <xdr:colOff>38100</xdr:colOff>
      <xdr:row>38</xdr:row>
      <xdr:rowOff>65789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4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56916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57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115522</xdr:rowOff>
    </xdr:from>
    <xdr:to>
      <xdr:col>67</xdr:col>
      <xdr:colOff>101600</xdr:colOff>
      <xdr:row>38</xdr:row>
      <xdr:rowOff>45672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45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62199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2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128628</xdr:rowOff>
    </xdr:from>
    <xdr:to>
      <xdr:col>85</xdr:col>
      <xdr:colOff>126364</xdr:colOff>
      <xdr:row>58</xdr:row>
      <xdr:rowOff>75932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386928"/>
          <a:ext cx="1269" cy="63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79759</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2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75932</xdr:rowOff>
    </xdr:from>
    <xdr:to>
      <xdr:col>86</xdr:col>
      <xdr:colOff>25400</xdr:colOff>
      <xdr:row>58</xdr:row>
      <xdr:rowOff>75932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2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75305</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916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202,906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128628</xdr:rowOff>
    </xdr:from>
    <xdr:to>
      <xdr:col>86</xdr:col>
      <xdr:colOff>25400</xdr:colOff>
      <xdr:row>54</xdr:row>
      <xdr:rowOff>128628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386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8282</xdr:rowOff>
    </xdr:from>
    <xdr:to>
      <xdr:col>85</xdr:col>
      <xdr:colOff>127000</xdr:colOff>
      <xdr:row>55</xdr:row>
      <xdr:rowOff>114093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266582"/>
          <a:ext cx="838200" cy="27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7460</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80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29033</xdr:rowOff>
    </xdr:from>
    <xdr:to>
      <xdr:col>85</xdr:col>
      <xdr:colOff>177800</xdr:colOff>
      <xdr:row>57</xdr:row>
      <xdr:rowOff>130633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49</xdr:row>
      <xdr:rowOff>134549</xdr:rowOff>
    </xdr:from>
    <xdr:to>
      <xdr:col>81</xdr:col>
      <xdr:colOff>50800</xdr:colOff>
      <xdr:row>54</xdr:row>
      <xdr:rowOff>8282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8535599"/>
          <a:ext cx="889000" cy="73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9945</xdr:rowOff>
    </xdr:from>
    <xdr:to>
      <xdr:col>81</xdr:col>
      <xdr:colOff>101600</xdr:colOff>
      <xdr:row>57</xdr:row>
      <xdr:rowOff>111545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102672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49</xdr:row>
      <xdr:rowOff>134549</xdr:rowOff>
    </xdr:from>
    <xdr:to>
      <xdr:col>76</xdr:col>
      <xdr:colOff>114300</xdr:colOff>
      <xdr:row>53</xdr:row>
      <xdr:rowOff>61568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8535599"/>
          <a:ext cx="889000" cy="61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16094</xdr:rowOff>
    </xdr:from>
    <xdr:to>
      <xdr:col>76</xdr:col>
      <xdr:colOff>165100</xdr:colOff>
      <xdr:row>57</xdr:row>
      <xdr:rowOff>117694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108821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61568</xdr:rowOff>
    </xdr:from>
    <xdr:to>
      <xdr:col>71</xdr:col>
      <xdr:colOff>177800</xdr:colOff>
      <xdr:row>55</xdr:row>
      <xdr:rowOff>168500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148418"/>
          <a:ext cx="889000" cy="44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66722</xdr:rowOff>
    </xdr:from>
    <xdr:to>
      <xdr:col>72</xdr:col>
      <xdr:colOff>38100</xdr:colOff>
      <xdr:row>57</xdr:row>
      <xdr:rowOff>168322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159449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71035</xdr:rowOff>
    </xdr:from>
    <xdr:to>
      <xdr:col>67</xdr:col>
      <xdr:colOff>101600</xdr:colOff>
      <xdr:row>58</xdr:row>
      <xdr:rowOff>1185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163762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63293</xdr:rowOff>
    </xdr:from>
    <xdr:to>
      <xdr:col>85</xdr:col>
      <xdr:colOff>177800</xdr:colOff>
      <xdr:row>55</xdr:row>
      <xdr:rowOff>164893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4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86170</xdr:rowOff>
    </xdr:from>
    <xdr:ext cx="599010"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34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128932</xdr:rowOff>
    </xdr:from>
    <xdr:to>
      <xdr:col>81</xdr:col>
      <xdr:colOff>101600</xdr:colOff>
      <xdr:row>54</xdr:row>
      <xdr:rowOff>59082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21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75609</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181795" y="899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49</xdr:row>
      <xdr:rowOff>83749</xdr:rowOff>
    </xdr:from>
    <xdr:to>
      <xdr:col>76</xdr:col>
      <xdr:colOff>165100</xdr:colOff>
      <xdr:row>50</xdr:row>
      <xdr:rowOff>13899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848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48</xdr:row>
      <xdr:rowOff>30426</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292795" y="826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10768</xdr:rowOff>
    </xdr:from>
    <xdr:to>
      <xdr:col>72</xdr:col>
      <xdr:colOff>38100</xdr:colOff>
      <xdr:row>53</xdr:row>
      <xdr:rowOff>112368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09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128895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03795" y="887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117700</xdr:rowOff>
    </xdr:from>
    <xdr:to>
      <xdr:col>67</xdr:col>
      <xdr:colOff>101600</xdr:colOff>
      <xdr:row>56</xdr:row>
      <xdr:rowOff>47850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64377</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14795" y="932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90546</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434946"/>
          <a:ext cx="1269" cy="1077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148209</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213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37223</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210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235,751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90546</xdr:rowOff>
    </xdr:from>
    <xdr:to>
      <xdr:col>86</xdr:col>
      <xdr:colOff>25400</xdr:colOff>
      <xdr:row>72</xdr:row>
      <xdr:rowOff>90546</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43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164791</xdr:rowOff>
    </xdr:from>
    <xdr:to>
      <xdr:col>85</xdr:col>
      <xdr:colOff>127000</xdr:colOff>
      <xdr:row>78</xdr:row>
      <xdr:rowOff>89866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194991"/>
          <a:ext cx="838200" cy="26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21209</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9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42782</xdr:rowOff>
    </xdr:from>
    <xdr:to>
      <xdr:col>85</xdr:col>
      <xdr:colOff>177800</xdr:colOff>
      <xdr:row>78</xdr:row>
      <xdr:rowOff>144382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15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164791</xdr:rowOff>
    </xdr:from>
    <xdr:to>
      <xdr:col>81</xdr:col>
      <xdr:colOff>50800</xdr:colOff>
      <xdr:row>78</xdr:row>
      <xdr:rowOff>56879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194991"/>
          <a:ext cx="889000" cy="23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28728</xdr:rowOff>
    </xdr:from>
    <xdr:to>
      <xdr:col>81</xdr:col>
      <xdr:colOff>101600</xdr:colOff>
      <xdr:row>78</xdr:row>
      <xdr:rowOff>130328</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121455</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56879</xdr:rowOff>
    </xdr:from>
    <xdr:to>
      <xdr:col>76</xdr:col>
      <xdr:colOff>114300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429979"/>
          <a:ext cx="889000" cy="8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31014</xdr:rowOff>
    </xdr:from>
    <xdr:to>
      <xdr:col>76</xdr:col>
      <xdr:colOff>165100</xdr:colOff>
      <xdr:row>78</xdr:row>
      <xdr:rowOff>132614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123741</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49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31152</xdr:rowOff>
    </xdr:from>
    <xdr:to>
      <xdr:col>72</xdr:col>
      <xdr:colOff>38100</xdr:colOff>
      <xdr:row>78</xdr:row>
      <xdr:rowOff>132752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0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149279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17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39198</xdr:rowOff>
    </xdr:from>
    <xdr:to>
      <xdr:col>67</xdr:col>
      <xdr:colOff>101600</xdr:colOff>
      <xdr:row>78</xdr:row>
      <xdr:rowOff>140798</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1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157325</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18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39066</xdr:rowOff>
    </xdr:from>
    <xdr:to>
      <xdr:col>85</xdr:col>
      <xdr:colOff>177800</xdr:colOff>
      <xdr:row>78</xdr:row>
      <xdr:rowOff>140666</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12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169893</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113991</xdr:rowOff>
    </xdr:from>
    <xdr:to>
      <xdr:col>81</xdr:col>
      <xdr:colOff>101600</xdr:colOff>
      <xdr:row>77</xdr:row>
      <xdr:rowOff>44141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14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60668</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14111" y="1291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6079</xdr:rowOff>
    </xdr:from>
    <xdr:to>
      <xdr:col>76</xdr:col>
      <xdr:colOff>165100</xdr:colOff>
      <xdr:row>78</xdr:row>
      <xdr:rowOff>107679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124206</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15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2722</xdr:rowOff>
    </xdr:from>
    <xdr:to>
      <xdr:col>85</xdr:col>
      <xdr:colOff>126364</xdr:colOff>
      <xdr:row>98</xdr:row>
      <xdr:rowOff>109237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04672"/>
          <a:ext cx="1269" cy="130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113064</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91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109237</xdr:rowOff>
    </xdr:from>
    <xdr:to>
      <xdr:col>86</xdr:col>
      <xdr:colOff>25400</xdr:colOff>
      <xdr:row>98</xdr:row>
      <xdr:rowOff>109237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91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120849</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7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292,460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2722</xdr:rowOff>
    </xdr:from>
    <xdr:to>
      <xdr:col>86</xdr:col>
      <xdr:colOff>25400</xdr:colOff>
      <xdr:row>91</xdr:row>
      <xdr:rowOff>2722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0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108552</xdr:rowOff>
    </xdr:from>
    <xdr:to>
      <xdr:col>85</xdr:col>
      <xdr:colOff>127000</xdr:colOff>
      <xdr:row>96</xdr:row>
      <xdr:rowOff>132550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567752"/>
          <a:ext cx="838200" cy="2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70948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3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48071</xdr:rowOff>
    </xdr:from>
    <xdr:to>
      <xdr:col>85</xdr:col>
      <xdr:colOff>177800</xdr:colOff>
      <xdr:row>96</xdr:row>
      <xdr:rowOff>149671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0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132550</xdr:rowOff>
    </xdr:from>
    <xdr:to>
      <xdr:col>81</xdr:col>
      <xdr:colOff>50800</xdr:colOff>
      <xdr:row>96</xdr:row>
      <xdr:rowOff>159798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591750"/>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99923</xdr:rowOff>
    </xdr:from>
    <xdr:to>
      <xdr:col>81</xdr:col>
      <xdr:colOff>101600</xdr:colOff>
      <xdr:row>97</xdr:row>
      <xdr:rowOff>30073</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21200</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159798</xdr:rowOff>
    </xdr:from>
    <xdr:to>
      <xdr:col>76</xdr:col>
      <xdr:colOff>114300</xdr:colOff>
      <xdr:row>96</xdr:row>
      <xdr:rowOff>170487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618998"/>
          <a:ext cx="889000" cy="1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104377</xdr:rowOff>
    </xdr:from>
    <xdr:to>
      <xdr:col>76</xdr:col>
      <xdr:colOff>165100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51054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170487</xdr:rowOff>
    </xdr:from>
    <xdr:to>
      <xdr:col>71</xdr:col>
      <xdr:colOff>177800</xdr:colOff>
      <xdr:row>97</xdr:row>
      <xdr:rowOff>5997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629687"/>
          <a:ext cx="889000" cy="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88872</xdr:rowOff>
    </xdr:from>
    <xdr:to>
      <xdr:col>72</xdr:col>
      <xdr:colOff>38100</xdr:colOff>
      <xdr:row>97</xdr:row>
      <xdr:rowOff>19022</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35549</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88081</xdr:rowOff>
    </xdr:from>
    <xdr:to>
      <xdr:col>67</xdr:col>
      <xdr:colOff>101600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57752</xdr:rowOff>
    </xdr:from>
    <xdr:to>
      <xdr:col>85</xdr:col>
      <xdr:colOff>177800</xdr:colOff>
      <xdr:row>96</xdr:row>
      <xdr:rowOff>159352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51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36179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49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81750</xdr:rowOff>
    </xdr:from>
    <xdr:to>
      <xdr:col>81</xdr:col>
      <xdr:colOff>101600</xdr:colOff>
      <xdr:row>97</xdr:row>
      <xdr:rowOff>11900</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5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28427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108998</xdr:rowOff>
    </xdr:from>
    <xdr:to>
      <xdr:col>76</xdr:col>
      <xdr:colOff>165100</xdr:colOff>
      <xdr:row>97</xdr:row>
      <xdr:rowOff>39148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5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30275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6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119687</xdr:rowOff>
    </xdr:from>
    <xdr:to>
      <xdr:col>72</xdr:col>
      <xdr:colOff>38100</xdr:colOff>
      <xdr:row>97</xdr:row>
      <xdr:rowOff>49837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7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40964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7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126647</xdr:rowOff>
    </xdr:from>
    <xdr:to>
      <xdr:col>67</xdr:col>
      <xdr:colOff>101600</xdr:colOff>
      <xdr:row>97</xdr:row>
      <xdr:rowOff>56797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47924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7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12751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327701"/>
          <a:ext cx="1269" cy="1403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48709</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35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130878</xdr:rowOff>
    </xdr:from>
    <xdr:ext cx="534377"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10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12751</xdr:rowOff>
    </xdr:from>
    <xdr:to>
      <xdr:col>116</xdr:col>
      <xdr:colOff>152400</xdr:colOff>
      <xdr:row>31</xdr:row>
      <xdr:rowOff>12751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32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137609</xdr:rowOff>
    </xdr:from>
    <xdr:ext cx="378565"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8125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114732</xdr:rowOff>
    </xdr:from>
    <xdr:to>
      <xdr:col>116</xdr:col>
      <xdr:colOff>114300</xdr:colOff>
      <xdr:row>39</xdr:row>
      <xdr:rowOff>44882</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140106</xdr:rowOff>
    </xdr:from>
    <xdr:to>
      <xdr:col>112</xdr:col>
      <xdr:colOff>38100</xdr:colOff>
      <xdr:row>39</xdr:row>
      <xdr:rowOff>70256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86784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430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138964</xdr:rowOff>
    </xdr:from>
    <xdr:to>
      <xdr:col>107</xdr:col>
      <xdr:colOff>101600</xdr:colOff>
      <xdr:row>39</xdr:row>
      <xdr:rowOff>69114</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5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85640</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29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137973</xdr:rowOff>
    </xdr:from>
    <xdr:to>
      <xdr:col>102</xdr:col>
      <xdr:colOff>165100</xdr:colOff>
      <xdr:row>39</xdr:row>
      <xdr:rowOff>68123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5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84650</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28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118618</xdr:rowOff>
    </xdr:from>
    <xdr:to>
      <xdr:col>98</xdr:col>
      <xdr:colOff>38100</xdr:colOff>
      <xdr:row>39</xdr:row>
      <xdr:rowOff>48768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65295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93159</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082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衛生費はゴミ集積施設整備事業、新型コロナウイルスワクチン接種事業、簡易水道事業繰出等により増加している。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農林水産業費、商工費、土木費は、八ッ場ダム建設に伴う関連事業の完了により減少している。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消防費は、消防自動車の整備、防災行政無線デジタル化整備事業等の完了により減少している。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こども園関連経費が教育費に計上されていることから、教育費が大きく、民生費少ない要因となっている。</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全体的に近年より類似団体平均と同水準になってき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、八ッ場ダム建設に伴う関連事業が完了したことによるものである。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財政調整基金残高については、</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億円程度増額したが、固定資産税等の増額により標準財政規模が大きくなったため、比率としては</a:t>
          </a:r>
          <a:r>
            <a:rPr kumimoji="1" lang="en-US" altLang="ja-JP" sz="1200">
              <a:latin typeface="ＭＳ ゴシック" pitchFamily="49" charset="-128"/>
              <a:ea typeface="ＭＳ ゴシック" pitchFamily="49" charset="-128"/>
            </a:rPr>
            <a:t>0.24</a:t>
          </a:r>
          <a:r>
            <a:rPr kumimoji="1" lang="ja-JP" altLang="en-US" sz="1200">
              <a:solidFill>
                <a:sysClr val="windowText" lastClr="000000"/>
              </a:solidFill>
              <a:latin typeface="ＭＳ ゴシック" pitchFamily="49" charset="-128"/>
              <a:ea typeface="ＭＳ ゴシック" pitchFamily="49" charset="-128"/>
            </a:rPr>
            <a:t>ポイント</a:t>
          </a:r>
          <a:r>
            <a:rPr kumimoji="1" lang="ja-JP" altLang="en-US" sz="1200">
              <a:latin typeface="ＭＳ ゴシック" pitchFamily="49" charset="-128"/>
              <a:ea typeface="ＭＳ ゴシック" pitchFamily="49" charset="-128"/>
            </a:rPr>
            <a:t>減少した。今後も財政調整基金については、一定額を確保できるよう努めていきたい。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実質収支についてはここ数年</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％以上が続く。予算計上等精度を上げるよう努めていきたい。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実質単年度収支は</a:t>
          </a:r>
          <a:r>
            <a:rPr kumimoji="1" lang="en-US" altLang="ja-JP" sz="1200">
              <a:latin typeface="ＭＳ ゴシック" pitchFamily="49" charset="-128"/>
              <a:ea typeface="ＭＳ ゴシック" pitchFamily="49" charset="-128"/>
            </a:rPr>
            <a:t>0.94</a:t>
          </a:r>
          <a:r>
            <a:rPr kumimoji="1" lang="ja-JP" altLang="en-US" sz="1200">
              <a:latin typeface="ＭＳ ゴシック" pitchFamily="49" charset="-128"/>
              <a:ea typeface="ＭＳ ゴシック" pitchFamily="49" charset="-128"/>
            </a:rPr>
            <a:t>％黒字となった。安定的な財政運営となるよう、自主財源の確保を行い、経常的な歳出が大きく増えないよう努めていきたい。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群馬県長野原町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すべての会計で黒字が確保でき、資金不足は生じていない。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また連結赤字比率も該当がない。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比率においても大きな変化はなく、近年とほぼ同率である。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引き続き、実質収支が黒字となるよう財政健全化に努めたい。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80</v>
      </c>
      <c r="C2" s="179"/>
      <c r="D2" s="180"/>
    </row>
    <row r="3" spans="1:119" ht="18.75" customHeight="1" thickBot="1" x14ac:dyDescent="0.25">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5897894</v>
      </c>
      <c r="BO4" s="411"/>
      <c r="BP4" s="411"/>
      <c r="BQ4" s="411"/>
      <c r="BR4" s="411"/>
      <c r="BS4" s="411"/>
      <c r="BT4" s="411"/>
      <c r="BU4" s="412"/>
      <c r="BV4" s="410">
        <v>9341013</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12.8</v>
      </c>
      <c r="CU4" s="417"/>
      <c r="CV4" s="417"/>
      <c r="CW4" s="417"/>
      <c r="CX4" s="417"/>
      <c r="CY4" s="417"/>
      <c r="CZ4" s="417"/>
      <c r="DA4" s="418"/>
      <c r="DB4" s="416">
        <v>14.2</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5422415</v>
      </c>
      <c r="BO5" s="448"/>
      <c r="BP5" s="448"/>
      <c r="BQ5" s="448"/>
      <c r="BR5" s="448"/>
      <c r="BS5" s="448"/>
      <c r="BT5" s="448"/>
      <c r="BU5" s="449"/>
      <c r="BV5" s="447">
        <v>8589659</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77.099999999999994</v>
      </c>
      <c r="CU5" s="445"/>
      <c r="CV5" s="445"/>
      <c r="CW5" s="445"/>
      <c r="CX5" s="445"/>
      <c r="CY5" s="445"/>
      <c r="CZ5" s="445"/>
      <c r="DA5" s="446"/>
      <c r="DB5" s="444">
        <v>91.4</v>
      </c>
      <c r="DC5" s="445"/>
      <c r="DD5" s="445"/>
      <c r="DE5" s="445"/>
      <c r="DF5" s="445"/>
      <c r="DG5" s="445"/>
      <c r="DH5" s="445"/>
      <c r="DI5" s="446"/>
    </row>
    <row r="6" spans="1:119" ht="18.75" customHeight="1" x14ac:dyDescent="0.2">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475479</v>
      </c>
      <c r="BO6" s="448"/>
      <c r="BP6" s="448"/>
      <c r="BQ6" s="448"/>
      <c r="BR6" s="448"/>
      <c r="BS6" s="448"/>
      <c r="BT6" s="448"/>
      <c r="BU6" s="449"/>
      <c r="BV6" s="447">
        <v>751354</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80.2</v>
      </c>
      <c r="CU6" s="485"/>
      <c r="CV6" s="485"/>
      <c r="CW6" s="485"/>
      <c r="CX6" s="485"/>
      <c r="CY6" s="485"/>
      <c r="CZ6" s="485"/>
      <c r="DA6" s="486"/>
      <c r="DB6" s="484">
        <v>95.2</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77242</v>
      </c>
      <c r="BO7" s="448"/>
      <c r="BP7" s="448"/>
      <c r="BQ7" s="448"/>
      <c r="BR7" s="448"/>
      <c r="BS7" s="448"/>
      <c r="BT7" s="448"/>
      <c r="BU7" s="449"/>
      <c r="BV7" s="447">
        <v>347602</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3113448</v>
      </c>
      <c r="CU7" s="448"/>
      <c r="CV7" s="448"/>
      <c r="CW7" s="448"/>
      <c r="CX7" s="448"/>
      <c r="CY7" s="448"/>
      <c r="CZ7" s="448"/>
      <c r="DA7" s="449"/>
      <c r="DB7" s="447">
        <v>2850345</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108</v>
      </c>
      <c r="AV8" s="480"/>
      <c r="AW8" s="480"/>
      <c r="AX8" s="480"/>
      <c r="AY8" s="481" t="s">
        <v>109</v>
      </c>
      <c r="AZ8" s="482"/>
      <c r="BA8" s="482"/>
      <c r="BB8" s="482"/>
      <c r="BC8" s="482"/>
      <c r="BD8" s="482"/>
      <c r="BE8" s="482"/>
      <c r="BF8" s="482"/>
      <c r="BG8" s="482"/>
      <c r="BH8" s="482"/>
      <c r="BI8" s="482"/>
      <c r="BJ8" s="482"/>
      <c r="BK8" s="482"/>
      <c r="BL8" s="482"/>
      <c r="BM8" s="483"/>
      <c r="BN8" s="447">
        <v>398237</v>
      </c>
      <c r="BO8" s="448"/>
      <c r="BP8" s="448"/>
      <c r="BQ8" s="448"/>
      <c r="BR8" s="448"/>
      <c r="BS8" s="448"/>
      <c r="BT8" s="448"/>
      <c r="BU8" s="449"/>
      <c r="BV8" s="447">
        <v>403752</v>
      </c>
      <c r="BW8" s="448"/>
      <c r="BX8" s="448"/>
      <c r="BY8" s="448"/>
      <c r="BZ8" s="448"/>
      <c r="CA8" s="448"/>
      <c r="CB8" s="448"/>
      <c r="CC8" s="449"/>
      <c r="CD8" s="450" t="s">
        <v>110</v>
      </c>
      <c r="CE8" s="451"/>
      <c r="CF8" s="451"/>
      <c r="CG8" s="451"/>
      <c r="CH8" s="451"/>
      <c r="CI8" s="451"/>
      <c r="CJ8" s="451"/>
      <c r="CK8" s="451"/>
      <c r="CL8" s="451"/>
      <c r="CM8" s="451"/>
      <c r="CN8" s="451"/>
      <c r="CO8" s="451"/>
      <c r="CP8" s="451"/>
      <c r="CQ8" s="451"/>
      <c r="CR8" s="451"/>
      <c r="CS8" s="452"/>
      <c r="CT8" s="487">
        <v>0.45</v>
      </c>
      <c r="CU8" s="488"/>
      <c r="CV8" s="488"/>
      <c r="CW8" s="488"/>
      <c r="CX8" s="488"/>
      <c r="CY8" s="488"/>
      <c r="CZ8" s="488"/>
      <c r="DA8" s="489"/>
      <c r="DB8" s="487">
        <v>0.44</v>
      </c>
      <c r="DC8" s="488"/>
      <c r="DD8" s="488"/>
      <c r="DE8" s="488"/>
      <c r="DF8" s="488"/>
      <c r="DG8" s="488"/>
      <c r="DH8" s="488"/>
      <c r="DI8" s="489"/>
    </row>
    <row r="9" spans="1:119" ht="18.75" customHeight="1" thickBot="1" x14ac:dyDescent="0.25">
      <c r="A9" s="178"/>
      <c r="B9" s="441" t="s">
        <v>111</v>
      </c>
      <c r="C9" s="442"/>
      <c r="D9" s="442"/>
      <c r="E9" s="442"/>
      <c r="F9" s="442"/>
      <c r="G9" s="442"/>
      <c r="H9" s="442"/>
      <c r="I9" s="442"/>
      <c r="J9" s="442"/>
      <c r="K9" s="490"/>
      <c r="L9" s="491" t="s">
        <v>112</v>
      </c>
      <c r="M9" s="492"/>
      <c r="N9" s="492"/>
      <c r="O9" s="492"/>
      <c r="P9" s="492"/>
      <c r="Q9" s="493"/>
      <c r="R9" s="494">
        <v>5095</v>
      </c>
      <c r="S9" s="495"/>
      <c r="T9" s="495"/>
      <c r="U9" s="495"/>
      <c r="V9" s="496"/>
      <c r="W9" s="404" t="s">
        <v>113</v>
      </c>
      <c r="X9" s="405"/>
      <c r="Y9" s="405"/>
      <c r="Z9" s="405"/>
      <c r="AA9" s="405"/>
      <c r="AB9" s="405"/>
      <c r="AC9" s="405"/>
      <c r="AD9" s="405"/>
      <c r="AE9" s="405"/>
      <c r="AF9" s="405"/>
      <c r="AG9" s="405"/>
      <c r="AH9" s="405"/>
      <c r="AI9" s="405"/>
      <c r="AJ9" s="405"/>
      <c r="AK9" s="405"/>
      <c r="AL9" s="406"/>
      <c r="AM9" s="476" t="s">
        <v>114</v>
      </c>
      <c r="AN9" s="477"/>
      <c r="AO9" s="477"/>
      <c r="AP9" s="477"/>
      <c r="AQ9" s="477"/>
      <c r="AR9" s="477"/>
      <c r="AS9" s="477"/>
      <c r="AT9" s="478"/>
      <c r="AU9" s="479" t="s">
        <v>93</v>
      </c>
      <c r="AV9" s="480"/>
      <c r="AW9" s="480"/>
      <c r="AX9" s="480"/>
      <c r="AY9" s="481" t="s">
        <v>115</v>
      </c>
      <c r="AZ9" s="482"/>
      <c r="BA9" s="482"/>
      <c r="BB9" s="482"/>
      <c r="BC9" s="482"/>
      <c r="BD9" s="482"/>
      <c r="BE9" s="482"/>
      <c r="BF9" s="482"/>
      <c r="BG9" s="482"/>
      <c r="BH9" s="482"/>
      <c r="BI9" s="482"/>
      <c r="BJ9" s="482"/>
      <c r="BK9" s="482"/>
      <c r="BL9" s="482"/>
      <c r="BM9" s="483"/>
      <c r="BN9" s="447">
        <v>-5515</v>
      </c>
      <c r="BO9" s="448"/>
      <c r="BP9" s="448"/>
      <c r="BQ9" s="448"/>
      <c r="BR9" s="448"/>
      <c r="BS9" s="448"/>
      <c r="BT9" s="448"/>
      <c r="BU9" s="449"/>
      <c r="BV9" s="447">
        <v>-37665</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10.9</v>
      </c>
      <c r="CU9" s="445"/>
      <c r="CV9" s="445"/>
      <c r="CW9" s="445"/>
      <c r="CX9" s="445"/>
      <c r="CY9" s="445"/>
      <c r="CZ9" s="445"/>
      <c r="DA9" s="446"/>
      <c r="DB9" s="444">
        <v>8.1</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5536</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41358</v>
      </c>
      <c r="BO10" s="448"/>
      <c r="BP10" s="448"/>
      <c r="BQ10" s="448"/>
      <c r="BR10" s="448"/>
      <c r="BS10" s="448"/>
      <c r="BT10" s="448"/>
      <c r="BU10" s="449"/>
      <c r="BV10" s="447">
        <v>15235</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119</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128</v>
      </c>
      <c r="DC11" s="488"/>
      <c r="DD11" s="488"/>
      <c r="DE11" s="488"/>
      <c r="DF11" s="488"/>
      <c r="DG11" s="488"/>
      <c r="DH11" s="488"/>
      <c r="DI11" s="489"/>
    </row>
    <row r="12" spans="1:119" ht="18.75" customHeight="1" x14ac:dyDescent="0.2">
      <c r="A12" s="178"/>
      <c r="B12" s="507" t="s">
        <v>129</v>
      </c>
      <c r="C12" s="508"/>
      <c r="D12" s="508"/>
      <c r="E12" s="508"/>
      <c r="F12" s="508"/>
      <c r="G12" s="508"/>
      <c r="H12" s="508"/>
      <c r="I12" s="508"/>
      <c r="J12" s="508"/>
      <c r="K12" s="509"/>
      <c r="L12" s="516" t="s">
        <v>130</v>
      </c>
      <c r="M12" s="517"/>
      <c r="N12" s="517"/>
      <c r="O12" s="517"/>
      <c r="P12" s="517"/>
      <c r="Q12" s="518"/>
      <c r="R12" s="519">
        <v>5383</v>
      </c>
      <c r="S12" s="520"/>
      <c r="T12" s="520"/>
      <c r="U12" s="520"/>
      <c r="V12" s="521"/>
      <c r="W12" s="522" t="s">
        <v>1</v>
      </c>
      <c r="X12" s="480"/>
      <c r="Y12" s="480"/>
      <c r="Z12" s="480"/>
      <c r="AA12" s="480"/>
      <c r="AB12" s="523"/>
      <c r="AC12" s="524" t="s">
        <v>131</v>
      </c>
      <c r="AD12" s="525"/>
      <c r="AE12" s="525"/>
      <c r="AF12" s="525"/>
      <c r="AG12" s="526"/>
      <c r="AH12" s="524" t="s">
        <v>132</v>
      </c>
      <c r="AI12" s="525"/>
      <c r="AJ12" s="525"/>
      <c r="AK12" s="525"/>
      <c r="AL12" s="527"/>
      <c r="AM12" s="476" t="s">
        <v>133</v>
      </c>
      <c r="AN12" s="477"/>
      <c r="AO12" s="477"/>
      <c r="AP12" s="477"/>
      <c r="AQ12" s="477"/>
      <c r="AR12" s="477"/>
      <c r="AS12" s="477"/>
      <c r="AT12" s="478"/>
      <c r="AU12" s="479" t="s">
        <v>134</v>
      </c>
      <c r="AV12" s="480"/>
      <c r="AW12" s="480"/>
      <c r="AX12" s="480"/>
      <c r="AY12" s="481" t="s">
        <v>135</v>
      </c>
      <c r="AZ12" s="482"/>
      <c r="BA12" s="482"/>
      <c r="BB12" s="482"/>
      <c r="BC12" s="482"/>
      <c r="BD12" s="482"/>
      <c r="BE12" s="482"/>
      <c r="BF12" s="482"/>
      <c r="BG12" s="482"/>
      <c r="BH12" s="482"/>
      <c r="BI12" s="482"/>
      <c r="BJ12" s="482"/>
      <c r="BK12" s="482"/>
      <c r="BL12" s="482"/>
      <c r="BM12" s="483"/>
      <c r="BN12" s="447">
        <v>6732</v>
      </c>
      <c r="BO12" s="448"/>
      <c r="BP12" s="448"/>
      <c r="BQ12" s="448"/>
      <c r="BR12" s="448"/>
      <c r="BS12" s="448"/>
      <c r="BT12" s="448"/>
      <c r="BU12" s="449"/>
      <c r="BV12" s="447">
        <v>228385</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137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138</v>
      </c>
      <c r="N13" s="539"/>
      <c r="O13" s="539"/>
      <c r="P13" s="539"/>
      <c r="Q13" s="540"/>
      <c r="R13" s="531">
        <v>5267</v>
      </c>
      <c r="S13" s="532"/>
      <c r="T13" s="532"/>
      <c r="U13" s="532"/>
      <c r="V13" s="533"/>
      <c r="W13" s="463" t="s">
        <v>139</v>
      </c>
      <c r="X13" s="464"/>
      <c r="Y13" s="464"/>
      <c r="Z13" s="464"/>
      <c r="AA13" s="464"/>
      <c r="AB13" s="454"/>
      <c r="AC13" s="498">
        <v>446</v>
      </c>
      <c r="AD13" s="499"/>
      <c r="AE13" s="499"/>
      <c r="AF13" s="499"/>
      <c r="AG13" s="541"/>
      <c r="AH13" s="498">
        <v>424</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29111</v>
      </c>
      <c r="BO13" s="448"/>
      <c r="BP13" s="448"/>
      <c r="BQ13" s="448"/>
      <c r="BR13" s="448"/>
      <c r="BS13" s="448"/>
      <c r="BT13" s="448"/>
      <c r="BU13" s="449"/>
      <c r="BV13" s="447">
        <v>-250815</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10.3</v>
      </c>
      <c r="CU13" s="445"/>
      <c r="CV13" s="445"/>
      <c r="CW13" s="445"/>
      <c r="CX13" s="445"/>
      <c r="CY13" s="445"/>
      <c r="CZ13" s="445"/>
      <c r="DA13" s="446"/>
      <c r="DB13" s="444">
        <v>10.1</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144</v>
      </c>
      <c r="M14" s="529"/>
      <c r="N14" s="529"/>
      <c r="O14" s="529"/>
      <c r="P14" s="529"/>
      <c r="Q14" s="530"/>
      <c r="R14" s="531">
        <v>5425</v>
      </c>
      <c r="S14" s="532"/>
      <c r="T14" s="532"/>
      <c r="U14" s="532"/>
      <c r="V14" s="533"/>
      <c r="W14" s="437"/>
      <c r="X14" s="438"/>
      <c r="Y14" s="438"/>
      <c r="Z14" s="438"/>
      <c r="AA14" s="438"/>
      <c r="AB14" s="427"/>
      <c r="AC14" s="534">
        <v>16.600000000000001</v>
      </c>
      <c r="AD14" s="535"/>
      <c r="AE14" s="535"/>
      <c r="AF14" s="535"/>
      <c r="AG14" s="536"/>
      <c r="AH14" s="534">
        <v>14.4</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127</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138</v>
      </c>
      <c r="N15" s="539"/>
      <c r="O15" s="539"/>
      <c r="P15" s="539"/>
      <c r="Q15" s="540"/>
      <c r="R15" s="531">
        <v>5328</v>
      </c>
      <c r="S15" s="532"/>
      <c r="T15" s="532"/>
      <c r="U15" s="532"/>
      <c r="V15" s="533"/>
      <c r="W15" s="463" t="s">
        <v>146</v>
      </c>
      <c r="X15" s="464"/>
      <c r="Y15" s="464"/>
      <c r="Z15" s="464"/>
      <c r="AA15" s="464"/>
      <c r="AB15" s="454"/>
      <c r="AC15" s="498">
        <v>368</v>
      </c>
      <c r="AD15" s="499"/>
      <c r="AE15" s="499"/>
      <c r="AF15" s="499"/>
      <c r="AG15" s="541"/>
      <c r="AH15" s="498">
        <v>564</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1260672</v>
      </c>
      <c r="BO15" s="411"/>
      <c r="BP15" s="411"/>
      <c r="BQ15" s="411"/>
      <c r="BR15" s="411"/>
      <c r="BS15" s="411"/>
      <c r="BT15" s="411"/>
      <c r="BU15" s="412"/>
      <c r="BV15" s="410">
        <v>1022304</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13.7</v>
      </c>
      <c r="AD16" s="535"/>
      <c r="AE16" s="535"/>
      <c r="AF16" s="535"/>
      <c r="AG16" s="536"/>
      <c r="AH16" s="534">
        <v>19.2</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2621482</v>
      </c>
      <c r="BO16" s="448"/>
      <c r="BP16" s="448"/>
      <c r="BQ16" s="448"/>
      <c r="BR16" s="448"/>
      <c r="BS16" s="448"/>
      <c r="BT16" s="448"/>
      <c r="BU16" s="449"/>
      <c r="BV16" s="447">
        <v>2396611</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152</v>
      </c>
      <c r="N17" s="559"/>
      <c r="O17" s="559"/>
      <c r="P17" s="559"/>
      <c r="Q17" s="560"/>
      <c r="R17" s="553" t="s">
        <v>153</v>
      </c>
      <c r="S17" s="554"/>
      <c r="T17" s="554"/>
      <c r="U17" s="554"/>
      <c r="V17" s="555"/>
      <c r="W17" s="463" t="s">
        <v>154</v>
      </c>
      <c r="X17" s="464"/>
      <c r="Y17" s="464"/>
      <c r="Z17" s="464"/>
      <c r="AA17" s="464"/>
      <c r="AB17" s="454"/>
      <c r="AC17" s="498">
        <v>1879</v>
      </c>
      <c r="AD17" s="499"/>
      <c r="AE17" s="499"/>
      <c r="AF17" s="499"/>
      <c r="AG17" s="541"/>
      <c r="AH17" s="498">
        <v>1954</v>
      </c>
      <c r="AI17" s="499"/>
      <c r="AJ17" s="499"/>
      <c r="AK17" s="499"/>
      <c r="AL17" s="500"/>
      <c r="AM17" s="476"/>
      <c r="AN17" s="477"/>
      <c r="AO17" s="477"/>
      <c r="AP17" s="477"/>
      <c r="AQ17" s="477"/>
      <c r="AR17" s="477"/>
      <c r="AS17" s="477"/>
      <c r="AT17" s="478"/>
      <c r="AU17" s="479"/>
      <c r="AV17" s="480"/>
      <c r="AW17" s="480"/>
      <c r="AX17" s="480"/>
      <c r="AY17" s="481" t="s">
        <v>155</v>
      </c>
      <c r="AZ17" s="482"/>
      <c r="BA17" s="482"/>
      <c r="BB17" s="482"/>
      <c r="BC17" s="482"/>
      <c r="BD17" s="482"/>
      <c r="BE17" s="482"/>
      <c r="BF17" s="482"/>
      <c r="BG17" s="482"/>
      <c r="BH17" s="482"/>
      <c r="BI17" s="482"/>
      <c r="BJ17" s="482"/>
      <c r="BK17" s="482"/>
      <c r="BL17" s="482"/>
      <c r="BM17" s="483"/>
      <c r="BN17" s="447">
        <v>1623049</v>
      </c>
      <c r="BO17" s="448"/>
      <c r="BP17" s="448"/>
      <c r="BQ17" s="448"/>
      <c r="BR17" s="448"/>
      <c r="BS17" s="448"/>
      <c r="BT17" s="448"/>
      <c r="BU17" s="449"/>
      <c r="BV17" s="447">
        <v>1304068</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156</v>
      </c>
      <c r="C18" s="490"/>
      <c r="D18" s="490"/>
      <c r="E18" s="570"/>
      <c r="F18" s="570"/>
      <c r="G18" s="570"/>
      <c r="H18" s="570"/>
      <c r="I18" s="570"/>
      <c r="J18" s="570"/>
      <c r="K18" s="570"/>
      <c r="L18" s="571">
        <v>133.85</v>
      </c>
      <c r="M18" s="571"/>
      <c r="N18" s="571"/>
      <c r="O18" s="571"/>
      <c r="P18" s="571"/>
      <c r="Q18" s="571"/>
      <c r="R18" s="572"/>
      <c r="S18" s="572"/>
      <c r="T18" s="572"/>
      <c r="U18" s="572"/>
      <c r="V18" s="573"/>
      <c r="W18" s="465"/>
      <c r="X18" s="466"/>
      <c r="Y18" s="466"/>
      <c r="Z18" s="466"/>
      <c r="AA18" s="466"/>
      <c r="AB18" s="457"/>
      <c r="AC18" s="574">
        <v>69.8</v>
      </c>
      <c r="AD18" s="575"/>
      <c r="AE18" s="575"/>
      <c r="AF18" s="575"/>
      <c r="AG18" s="576"/>
      <c r="AH18" s="574">
        <v>66.400000000000006</v>
      </c>
      <c r="AI18" s="575"/>
      <c r="AJ18" s="575"/>
      <c r="AK18" s="575"/>
      <c r="AL18" s="577"/>
      <c r="AM18" s="476"/>
      <c r="AN18" s="477"/>
      <c r="AO18" s="477"/>
      <c r="AP18" s="477"/>
      <c r="AQ18" s="477"/>
      <c r="AR18" s="477"/>
      <c r="AS18" s="477"/>
      <c r="AT18" s="478"/>
      <c r="AU18" s="479"/>
      <c r="AV18" s="480"/>
      <c r="AW18" s="480"/>
      <c r="AX18" s="480"/>
      <c r="AY18" s="481" t="s">
        <v>157</v>
      </c>
      <c r="AZ18" s="482"/>
      <c r="BA18" s="482"/>
      <c r="BB18" s="482"/>
      <c r="BC18" s="482"/>
      <c r="BD18" s="482"/>
      <c r="BE18" s="482"/>
      <c r="BF18" s="482"/>
      <c r="BG18" s="482"/>
      <c r="BH18" s="482"/>
      <c r="BI18" s="482"/>
      <c r="BJ18" s="482"/>
      <c r="BK18" s="482"/>
      <c r="BL18" s="482"/>
      <c r="BM18" s="483"/>
      <c r="BN18" s="447">
        <v>2574791</v>
      </c>
      <c r="BO18" s="448"/>
      <c r="BP18" s="448"/>
      <c r="BQ18" s="448"/>
      <c r="BR18" s="448"/>
      <c r="BS18" s="448"/>
      <c r="BT18" s="448"/>
      <c r="BU18" s="449"/>
      <c r="BV18" s="447">
        <v>2605293</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158</v>
      </c>
      <c r="C19" s="490"/>
      <c r="D19" s="490"/>
      <c r="E19" s="570"/>
      <c r="F19" s="570"/>
      <c r="G19" s="570"/>
      <c r="H19" s="570"/>
      <c r="I19" s="570"/>
      <c r="J19" s="570"/>
      <c r="K19" s="570"/>
      <c r="L19" s="578">
        <v>38</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159</v>
      </c>
      <c r="AZ19" s="482"/>
      <c r="BA19" s="482"/>
      <c r="BB19" s="482"/>
      <c r="BC19" s="482"/>
      <c r="BD19" s="482"/>
      <c r="BE19" s="482"/>
      <c r="BF19" s="482"/>
      <c r="BG19" s="482"/>
      <c r="BH19" s="482"/>
      <c r="BI19" s="482"/>
      <c r="BJ19" s="482"/>
      <c r="BK19" s="482"/>
      <c r="BL19" s="482"/>
      <c r="BM19" s="483"/>
      <c r="BN19" s="447">
        <v>4016088</v>
      </c>
      <c r="BO19" s="448"/>
      <c r="BP19" s="448"/>
      <c r="BQ19" s="448"/>
      <c r="BR19" s="448"/>
      <c r="BS19" s="448"/>
      <c r="BT19" s="448"/>
      <c r="BU19" s="449"/>
      <c r="BV19" s="447">
        <v>5020722</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160</v>
      </c>
      <c r="C20" s="490"/>
      <c r="D20" s="490"/>
      <c r="E20" s="570"/>
      <c r="F20" s="570"/>
      <c r="G20" s="570"/>
      <c r="H20" s="570"/>
      <c r="I20" s="570"/>
      <c r="J20" s="570"/>
      <c r="K20" s="570"/>
      <c r="L20" s="578">
        <v>2191</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162</v>
      </c>
      <c r="C22" s="591"/>
      <c r="D22" s="592"/>
      <c r="E22" s="459" t="s">
        <v>1</v>
      </c>
      <c r="F22" s="464"/>
      <c r="G22" s="464"/>
      <c r="H22" s="464"/>
      <c r="I22" s="464"/>
      <c r="J22" s="464"/>
      <c r="K22" s="454"/>
      <c r="L22" s="459" t="s">
        <v>163</v>
      </c>
      <c r="M22" s="464"/>
      <c r="N22" s="464"/>
      <c r="O22" s="464"/>
      <c r="P22" s="454"/>
      <c r="Q22" s="622" t="s">
        <v>164</v>
      </c>
      <c r="R22" s="623"/>
      <c r="S22" s="623"/>
      <c r="T22" s="623"/>
      <c r="U22" s="623"/>
      <c r="V22" s="624"/>
      <c r="W22" s="590" t="s">
        <v>165</v>
      </c>
      <c r="X22" s="591"/>
      <c r="Y22" s="592"/>
      <c r="Z22" s="459" t="s">
        <v>1</v>
      </c>
      <c r="AA22" s="464"/>
      <c r="AB22" s="464"/>
      <c r="AC22" s="464"/>
      <c r="AD22" s="464"/>
      <c r="AE22" s="464"/>
      <c r="AF22" s="464"/>
      <c r="AG22" s="454"/>
      <c r="AH22" s="628" t="s">
        <v>166</v>
      </c>
      <c r="AI22" s="464"/>
      <c r="AJ22" s="464"/>
      <c r="AK22" s="464"/>
      <c r="AL22" s="454"/>
      <c r="AM22" s="628" t="s">
        <v>167</v>
      </c>
      <c r="AN22" s="629"/>
      <c r="AO22" s="629"/>
      <c r="AP22" s="629"/>
      <c r="AQ22" s="629"/>
      <c r="AR22" s="630"/>
      <c r="AS22" s="622" t="s">
        <v>164</v>
      </c>
      <c r="AT22" s="623"/>
      <c r="AU22" s="623"/>
      <c r="AV22" s="623"/>
      <c r="AW22" s="623"/>
      <c r="AX22" s="634"/>
      <c r="AY22" s="407" t="s">
        <v>168</v>
      </c>
      <c r="AZ22" s="408"/>
      <c r="BA22" s="408"/>
      <c r="BB22" s="408"/>
      <c r="BC22" s="408"/>
      <c r="BD22" s="408"/>
      <c r="BE22" s="408"/>
      <c r="BF22" s="408"/>
      <c r="BG22" s="408"/>
      <c r="BH22" s="408"/>
      <c r="BI22" s="408"/>
      <c r="BJ22" s="408"/>
      <c r="BK22" s="408"/>
      <c r="BL22" s="408"/>
      <c r="BM22" s="409"/>
      <c r="BN22" s="410">
        <v>4452760</v>
      </c>
      <c r="BO22" s="411"/>
      <c r="BP22" s="411"/>
      <c r="BQ22" s="411"/>
      <c r="BR22" s="411"/>
      <c r="BS22" s="411"/>
      <c r="BT22" s="411"/>
      <c r="BU22" s="412"/>
      <c r="BV22" s="410">
        <v>4648374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169</v>
      </c>
      <c r="AZ23" s="482"/>
      <c r="BA23" s="482"/>
      <c r="BB23" s="482"/>
      <c r="BC23" s="482"/>
      <c r="BD23" s="482"/>
      <c r="BE23" s="482"/>
      <c r="BF23" s="482"/>
      <c r="BG23" s="482"/>
      <c r="BH23" s="482"/>
      <c r="BI23" s="482"/>
      <c r="BJ23" s="482"/>
      <c r="BK23" s="482"/>
      <c r="BL23" s="482"/>
      <c r="BM23" s="483"/>
      <c r="BN23" s="447">
        <v>3437320</v>
      </c>
      <c r="BO23" s="448"/>
      <c r="BP23" s="448"/>
      <c r="BQ23" s="448"/>
      <c r="BR23" s="448"/>
      <c r="BS23" s="448"/>
      <c r="BT23" s="448"/>
      <c r="BU23" s="449"/>
      <c r="BV23" s="447">
        <v>3595976</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170</v>
      </c>
      <c r="F24" s="477"/>
      <c r="G24" s="477"/>
      <c r="H24" s="477"/>
      <c r="I24" s="477"/>
      <c r="J24" s="477"/>
      <c r="K24" s="478"/>
      <c r="L24" s="498">
        <v>1</v>
      </c>
      <c r="M24" s="499"/>
      <c r="N24" s="499"/>
      <c r="O24" s="499"/>
      <c r="P24" s="541"/>
      <c r="Q24" s="498">
        <v>6000</v>
      </c>
      <c r="R24" s="499"/>
      <c r="S24" s="499"/>
      <c r="T24" s="499"/>
      <c r="U24" s="499"/>
      <c r="V24" s="541"/>
      <c r="W24" s="593"/>
      <c r="X24" s="594"/>
      <c r="Y24" s="595"/>
      <c r="Z24" s="497" t="s">
        <v>171</v>
      </c>
      <c r="AA24" s="477"/>
      <c r="AB24" s="477"/>
      <c r="AC24" s="477"/>
      <c r="AD24" s="477"/>
      <c r="AE24" s="477"/>
      <c r="AF24" s="477"/>
      <c r="AG24" s="478"/>
      <c r="AH24" s="498">
        <v>83</v>
      </c>
      <c r="AI24" s="499"/>
      <c r="AJ24" s="499"/>
      <c r="AK24" s="499"/>
      <c r="AL24" s="541"/>
      <c r="AM24" s="498">
        <v>242443</v>
      </c>
      <c r="AN24" s="499"/>
      <c r="AO24" s="499"/>
      <c r="AP24" s="499"/>
      <c r="AQ24" s="499"/>
      <c r="AR24" s="541"/>
      <c r="AS24" s="498">
        <v>2921</v>
      </c>
      <c r="AT24" s="499"/>
      <c r="AU24" s="499"/>
      <c r="AV24" s="499"/>
      <c r="AW24" s="499"/>
      <c r="AX24" s="500"/>
      <c r="AY24" s="563" t="s">
        <v>172</v>
      </c>
      <c r="AZ24" s="564"/>
      <c r="BA24" s="564"/>
      <c r="BB24" s="564"/>
      <c r="BC24" s="564"/>
      <c r="BD24" s="564"/>
      <c r="BE24" s="564"/>
      <c r="BF24" s="564"/>
      <c r="BG24" s="564"/>
      <c r="BH24" s="564"/>
      <c r="BI24" s="564"/>
      <c r="BJ24" s="564"/>
      <c r="BK24" s="564"/>
      <c r="BL24" s="564"/>
      <c r="BM24" s="565"/>
      <c r="BN24" s="447">
        <v>2529753</v>
      </c>
      <c r="BO24" s="448"/>
      <c r="BP24" s="448"/>
      <c r="BQ24" s="448"/>
      <c r="BR24" s="448"/>
      <c r="BS24" s="448"/>
      <c r="BT24" s="448"/>
      <c r="BU24" s="449"/>
      <c r="BV24" s="447">
        <v>2670584</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173</v>
      </c>
      <c r="F25" s="477"/>
      <c r="G25" s="477"/>
      <c r="H25" s="477"/>
      <c r="I25" s="477"/>
      <c r="J25" s="477"/>
      <c r="K25" s="478"/>
      <c r="L25" s="498">
        <v>2</v>
      </c>
      <c r="M25" s="499"/>
      <c r="N25" s="499"/>
      <c r="O25" s="499"/>
      <c r="P25" s="541"/>
      <c r="Q25" s="498">
        <v>4992</v>
      </c>
      <c r="R25" s="499"/>
      <c r="S25" s="499"/>
      <c r="T25" s="499"/>
      <c r="U25" s="499"/>
      <c r="V25" s="541"/>
      <c r="W25" s="593"/>
      <c r="X25" s="594"/>
      <c r="Y25" s="595"/>
      <c r="Z25" s="497" t="s">
        <v>174</v>
      </c>
      <c r="AA25" s="477"/>
      <c r="AB25" s="477"/>
      <c r="AC25" s="477"/>
      <c r="AD25" s="477"/>
      <c r="AE25" s="477"/>
      <c r="AF25" s="477"/>
      <c r="AG25" s="478"/>
      <c r="AH25" s="498" t="s">
        <v>127</v>
      </c>
      <c r="AI25" s="499"/>
      <c r="AJ25" s="499"/>
      <c r="AK25" s="499"/>
      <c r="AL25" s="541"/>
      <c r="AM25" s="498" t="s">
        <v>137</v>
      </c>
      <c r="AN25" s="499"/>
      <c r="AO25" s="499"/>
      <c r="AP25" s="499"/>
      <c r="AQ25" s="499"/>
      <c r="AR25" s="541"/>
      <c r="AS25" s="498" t="s">
        <v>137</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6572</v>
      </c>
      <c r="BO25" s="411"/>
      <c r="BP25" s="411"/>
      <c r="BQ25" s="411"/>
      <c r="BR25" s="411"/>
      <c r="BS25" s="411"/>
      <c r="BT25" s="411"/>
      <c r="BU25" s="412"/>
      <c r="BV25" s="410">
        <v>8222</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176</v>
      </c>
      <c r="F26" s="477"/>
      <c r="G26" s="477"/>
      <c r="H26" s="477"/>
      <c r="I26" s="477"/>
      <c r="J26" s="477"/>
      <c r="K26" s="478"/>
      <c r="L26" s="498">
        <v>1</v>
      </c>
      <c r="M26" s="499"/>
      <c r="N26" s="499"/>
      <c r="O26" s="499"/>
      <c r="P26" s="541"/>
      <c r="Q26" s="498">
        <v>4616</v>
      </c>
      <c r="R26" s="499"/>
      <c r="S26" s="499"/>
      <c r="T26" s="499"/>
      <c r="U26" s="499"/>
      <c r="V26" s="541"/>
      <c r="W26" s="593"/>
      <c r="X26" s="594"/>
      <c r="Y26" s="595"/>
      <c r="Z26" s="497" t="s">
        <v>177</v>
      </c>
      <c r="AA26" s="599"/>
      <c r="AB26" s="599"/>
      <c r="AC26" s="599"/>
      <c r="AD26" s="599"/>
      <c r="AE26" s="599"/>
      <c r="AF26" s="599"/>
      <c r="AG26" s="600"/>
      <c r="AH26" s="498">
        <v>1</v>
      </c>
      <c r="AI26" s="499"/>
      <c r="AJ26" s="499"/>
      <c r="AK26" s="499"/>
      <c r="AL26" s="541"/>
      <c r="AM26" s="498" t="s">
        <v>178</v>
      </c>
      <c r="AN26" s="499"/>
      <c r="AO26" s="499"/>
      <c r="AP26" s="499"/>
      <c r="AQ26" s="499"/>
      <c r="AR26" s="541"/>
      <c r="AS26" s="498" t="s">
        <v>178</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137</v>
      </c>
      <c r="BO26" s="448"/>
      <c r="BP26" s="448"/>
      <c r="BQ26" s="448"/>
      <c r="BR26" s="448"/>
      <c r="BS26" s="448"/>
      <c r="BT26" s="448"/>
      <c r="BU26" s="449"/>
      <c r="BV26" s="447" t="s">
        <v>180</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181</v>
      </c>
      <c r="F27" s="477"/>
      <c r="G27" s="477"/>
      <c r="H27" s="477"/>
      <c r="I27" s="477"/>
      <c r="J27" s="477"/>
      <c r="K27" s="478"/>
      <c r="L27" s="498">
        <v>1</v>
      </c>
      <c r="M27" s="499"/>
      <c r="N27" s="499"/>
      <c r="O27" s="499"/>
      <c r="P27" s="541"/>
      <c r="Q27" s="498">
        <v>2200</v>
      </c>
      <c r="R27" s="499"/>
      <c r="S27" s="499"/>
      <c r="T27" s="499"/>
      <c r="U27" s="499"/>
      <c r="V27" s="541"/>
      <c r="W27" s="593"/>
      <c r="X27" s="594"/>
      <c r="Y27" s="595"/>
      <c r="Z27" s="497" t="s">
        <v>182</v>
      </c>
      <c r="AA27" s="477"/>
      <c r="AB27" s="477"/>
      <c r="AC27" s="477"/>
      <c r="AD27" s="477"/>
      <c r="AE27" s="477"/>
      <c r="AF27" s="477"/>
      <c r="AG27" s="478"/>
      <c r="AH27" s="498">
        <v>9</v>
      </c>
      <c r="AI27" s="499"/>
      <c r="AJ27" s="499"/>
      <c r="AK27" s="499"/>
      <c r="AL27" s="541"/>
      <c r="AM27" s="498">
        <v>22437</v>
      </c>
      <c r="AN27" s="499"/>
      <c r="AO27" s="499"/>
      <c r="AP27" s="499"/>
      <c r="AQ27" s="499"/>
      <c r="AR27" s="541"/>
      <c r="AS27" s="498">
        <v>2493</v>
      </c>
      <c r="AT27" s="499"/>
      <c r="AU27" s="499"/>
      <c r="AV27" s="499"/>
      <c r="AW27" s="499"/>
      <c r="AX27" s="500"/>
      <c r="AY27" s="542" t="s">
        <v>183</v>
      </c>
      <c r="AZ27" s="543"/>
      <c r="BA27" s="543"/>
      <c r="BB27" s="543"/>
      <c r="BC27" s="543"/>
      <c r="BD27" s="543"/>
      <c r="BE27" s="543"/>
      <c r="BF27" s="543"/>
      <c r="BG27" s="543"/>
      <c r="BH27" s="543"/>
      <c r="BI27" s="543"/>
      <c r="BJ27" s="543"/>
      <c r="BK27" s="543"/>
      <c r="BL27" s="543"/>
      <c r="BM27" s="544"/>
      <c r="BN27" s="566">
        <v>7500</v>
      </c>
      <c r="BO27" s="567"/>
      <c r="BP27" s="567"/>
      <c r="BQ27" s="567"/>
      <c r="BR27" s="567"/>
      <c r="BS27" s="567"/>
      <c r="BT27" s="567"/>
      <c r="BU27" s="568"/>
      <c r="BV27" s="566">
        <v>7500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184</v>
      </c>
      <c r="F28" s="477"/>
      <c r="G28" s="477"/>
      <c r="H28" s="477"/>
      <c r="I28" s="477"/>
      <c r="J28" s="477"/>
      <c r="K28" s="478"/>
      <c r="L28" s="498">
        <v>1</v>
      </c>
      <c r="M28" s="499"/>
      <c r="N28" s="499"/>
      <c r="O28" s="499"/>
      <c r="P28" s="541"/>
      <c r="Q28" s="498">
        <v>1800</v>
      </c>
      <c r="R28" s="499"/>
      <c r="S28" s="499"/>
      <c r="T28" s="499"/>
      <c r="U28" s="499"/>
      <c r="V28" s="541"/>
      <c r="W28" s="593"/>
      <c r="X28" s="594"/>
      <c r="Y28" s="595"/>
      <c r="Z28" s="497" t="s">
        <v>185</v>
      </c>
      <c r="AA28" s="477"/>
      <c r="AB28" s="477"/>
      <c r="AC28" s="477"/>
      <c r="AD28" s="477"/>
      <c r="AE28" s="477"/>
      <c r="AF28" s="477"/>
      <c r="AG28" s="478"/>
      <c r="AH28" s="498" t="s">
        <v>127</v>
      </c>
      <c r="AI28" s="499"/>
      <c r="AJ28" s="499"/>
      <c r="AK28" s="499"/>
      <c r="AL28" s="541"/>
      <c r="AM28" s="498" t="s">
        <v>127</v>
      </c>
      <c r="AN28" s="499"/>
      <c r="AO28" s="499"/>
      <c r="AP28" s="499"/>
      <c r="AQ28" s="499"/>
      <c r="AR28" s="541"/>
      <c r="AS28" s="498" t="s">
        <v>127</v>
      </c>
      <c r="AT28" s="499"/>
      <c r="AU28" s="499"/>
      <c r="AV28" s="499"/>
      <c r="AW28" s="499"/>
      <c r="AX28" s="500"/>
      <c r="AY28" s="601" t="s">
        <v>186</v>
      </c>
      <c r="AZ28" s="602"/>
      <c r="BA28" s="602"/>
      <c r="BB28" s="603"/>
      <c r="BC28" s="407" t="s">
        <v>47</v>
      </c>
      <c r="BD28" s="408"/>
      <c r="BE28" s="408"/>
      <c r="BF28" s="408"/>
      <c r="BG28" s="408"/>
      <c r="BH28" s="408"/>
      <c r="BI28" s="408"/>
      <c r="BJ28" s="408"/>
      <c r="BK28" s="408"/>
      <c r="BL28" s="408"/>
      <c r="BM28" s="409"/>
      <c r="BN28" s="410">
        <v>2858756</v>
      </c>
      <c r="BO28" s="411"/>
      <c r="BP28" s="411"/>
      <c r="BQ28" s="411"/>
      <c r="BR28" s="411"/>
      <c r="BS28" s="411"/>
      <c r="BT28" s="411"/>
      <c r="BU28" s="412"/>
      <c r="BV28" s="410">
        <v>2624130</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187</v>
      </c>
      <c r="F29" s="477"/>
      <c r="G29" s="477"/>
      <c r="H29" s="477"/>
      <c r="I29" s="477"/>
      <c r="J29" s="477"/>
      <c r="K29" s="478"/>
      <c r="L29" s="498">
        <v>8</v>
      </c>
      <c r="M29" s="499"/>
      <c r="N29" s="499"/>
      <c r="O29" s="499"/>
      <c r="P29" s="541"/>
      <c r="Q29" s="498">
        <v>1600</v>
      </c>
      <c r="R29" s="499"/>
      <c r="S29" s="499"/>
      <c r="T29" s="499"/>
      <c r="U29" s="499"/>
      <c r="V29" s="541"/>
      <c r="W29" s="596"/>
      <c r="X29" s="597"/>
      <c r="Y29" s="598"/>
      <c r="Z29" s="497" t="s">
        <v>188</v>
      </c>
      <c r="AA29" s="477"/>
      <c r="AB29" s="477"/>
      <c r="AC29" s="477"/>
      <c r="AD29" s="477"/>
      <c r="AE29" s="477"/>
      <c r="AF29" s="477"/>
      <c r="AG29" s="478"/>
      <c r="AH29" s="498">
        <v>92</v>
      </c>
      <c r="AI29" s="499"/>
      <c r="AJ29" s="499"/>
      <c r="AK29" s="499"/>
      <c r="AL29" s="541"/>
      <c r="AM29" s="498">
        <v>264880</v>
      </c>
      <c r="AN29" s="499"/>
      <c r="AO29" s="499"/>
      <c r="AP29" s="499"/>
      <c r="AQ29" s="499"/>
      <c r="AR29" s="541"/>
      <c r="AS29" s="498">
        <v>2879</v>
      </c>
      <c r="AT29" s="499"/>
      <c r="AU29" s="499"/>
      <c r="AV29" s="499"/>
      <c r="AW29" s="499"/>
      <c r="AX29" s="500"/>
      <c r="AY29" s="604"/>
      <c r="AZ29" s="605"/>
      <c r="BA29" s="605"/>
      <c r="BB29" s="606"/>
      <c r="BC29" s="481" t="s">
        <v>189</v>
      </c>
      <c r="BD29" s="482"/>
      <c r="BE29" s="482"/>
      <c r="BF29" s="482"/>
      <c r="BG29" s="482"/>
      <c r="BH29" s="482"/>
      <c r="BI29" s="482"/>
      <c r="BJ29" s="482"/>
      <c r="BK29" s="482"/>
      <c r="BL29" s="482"/>
      <c r="BM29" s="483"/>
      <c r="BN29" s="447">
        <v>693310</v>
      </c>
      <c r="BO29" s="448"/>
      <c r="BP29" s="448"/>
      <c r="BQ29" s="448"/>
      <c r="BR29" s="448"/>
      <c r="BS29" s="448"/>
      <c r="BT29" s="448"/>
      <c r="BU29" s="449"/>
      <c r="BV29" s="447">
        <v>679791</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190</v>
      </c>
      <c r="X30" s="615"/>
      <c r="Y30" s="615"/>
      <c r="Z30" s="615"/>
      <c r="AA30" s="615"/>
      <c r="AB30" s="615"/>
      <c r="AC30" s="615"/>
      <c r="AD30" s="615"/>
      <c r="AE30" s="615"/>
      <c r="AF30" s="615"/>
      <c r="AG30" s="616"/>
      <c r="AH30" s="574">
        <v>99.7</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3304415</v>
      </c>
      <c r="BO30" s="567"/>
      <c r="BP30" s="567"/>
      <c r="BQ30" s="567"/>
      <c r="BR30" s="567"/>
      <c r="BS30" s="567"/>
      <c r="BT30" s="567"/>
      <c r="BU30" s="568"/>
      <c r="BV30" s="566">
        <v>3110943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191</v>
      </c>
      <c r="D32" s="610"/>
      <c r="E32" s="610"/>
      <c r="F32" s="610"/>
      <c r="G32" s="610"/>
      <c r="H32" s="610"/>
      <c r="I32" s="610"/>
      <c r="J32" s="610"/>
      <c r="K32" s="610"/>
      <c r="L32" s="610"/>
      <c r="M32" s="610"/>
      <c r="N32" s="610"/>
      <c r="O32" s="610"/>
      <c r="P32" s="610"/>
      <c r="Q32" s="610"/>
      <c r="R32" s="610"/>
      <c r="S32" s="610"/>
      <c r="U32" s="451" t="s">
        <v>192</v>
      </c>
      <c r="V32" s="451"/>
      <c r="W32" s="451"/>
      <c r="X32" s="451"/>
      <c r="Y32" s="451"/>
      <c r="Z32" s="451"/>
      <c r="AA32" s="451"/>
      <c r="AB32" s="451"/>
      <c r="AC32" s="451"/>
      <c r="AD32" s="451"/>
      <c r="AE32" s="451"/>
      <c r="AF32" s="451"/>
      <c r="AG32" s="451"/>
      <c r="AH32" s="451"/>
      <c r="AI32" s="451"/>
      <c r="AJ32" s="451"/>
      <c r="AK32" s="451"/>
      <c r="AM32" s="451" t="s">
        <v>193</v>
      </c>
      <c r="AN32" s="451"/>
      <c r="AO32" s="451"/>
      <c r="AP32" s="451"/>
      <c r="AQ32" s="451"/>
      <c r="AR32" s="451"/>
      <c r="AS32" s="451"/>
      <c r="AT32" s="451"/>
      <c r="AU32" s="451"/>
      <c r="AV32" s="451"/>
      <c r="AW32" s="451"/>
      <c r="AX32" s="451"/>
      <c r="AY32" s="451"/>
      <c r="AZ32" s="451"/>
      <c r="BA32" s="451"/>
      <c r="BB32" s="451"/>
      <c r="BC32" s="451"/>
      <c r="BE32" s="451" t="s">
        <v>194</v>
      </c>
      <c r="BF32" s="451"/>
      <c r="BG32" s="451"/>
      <c r="BH32" s="451"/>
      <c r="BI32" s="451"/>
      <c r="BJ32" s="451"/>
      <c r="BK32" s="451"/>
      <c r="BL32" s="451"/>
      <c r="BM32" s="451"/>
      <c r="BN32" s="451"/>
      <c r="BO32" s="451"/>
      <c r="BP32" s="451"/>
      <c r="BQ32" s="451"/>
      <c r="BR32" s="451"/>
      <c r="BS32" s="451"/>
      <c r="BT32" s="451"/>
      <c r="BU32" s="451"/>
      <c r="BW32" s="451" t="s">
        <v>195</v>
      </c>
      <c r="BX32" s="451"/>
      <c r="BY32" s="451"/>
      <c r="BZ32" s="451"/>
      <c r="CA32" s="451"/>
      <c r="CB32" s="451"/>
      <c r="CC32" s="451"/>
      <c r="CD32" s="451"/>
      <c r="CE32" s="451"/>
      <c r="CF32" s="451"/>
      <c r="CG32" s="451"/>
      <c r="CH32" s="451"/>
      <c r="CI32" s="451"/>
      <c r="CJ32" s="451"/>
      <c r="CK32" s="451"/>
      <c r="CL32" s="451"/>
      <c r="CM32" s="451"/>
      <c r="CO32" s="451" t="s">
        <v>196</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197</v>
      </c>
      <c r="D33" s="471"/>
      <c r="E33" s="436" t="s">
        <v>198</v>
      </c>
      <c r="F33" s="436"/>
      <c r="G33" s="436"/>
      <c r="H33" s="436"/>
      <c r="I33" s="436"/>
      <c r="J33" s="436"/>
      <c r="K33" s="436"/>
      <c r="L33" s="436"/>
      <c r="M33" s="436"/>
      <c r="N33" s="436"/>
      <c r="O33" s="436"/>
      <c r="P33" s="436"/>
      <c r="Q33" s="436"/>
      <c r="R33" s="436"/>
      <c r="S33" s="436"/>
      <c r="T33" s="203"/>
      <c r="U33" s="471" t="s">
        <v>197</v>
      </c>
      <c r="V33" s="471"/>
      <c r="W33" s="436" t="s">
        <v>199</v>
      </c>
      <c r="X33" s="436"/>
      <c r="Y33" s="436"/>
      <c r="Z33" s="436"/>
      <c r="AA33" s="436"/>
      <c r="AB33" s="436"/>
      <c r="AC33" s="436"/>
      <c r="AD33" s="436"/>
      <c r="AE33" s="436"/>
      <c r="AF33" s="436"/>
      <c r="AG33" s="436"/>
      <c r="AH33" s="436"/>
      <c r="AI33" s="436"/>
      <c r="AJ33" s="436"/>
      <c r="AK33" s="436"/>
      <c r="AL33" s="203"/>
      <c r="AM33" s="471" t="s">
        <v>197</v>
      </c>
      <c r="AN33" s="471"/>
      <c r="AO33" s="436" t="s">
        <v>200</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204</v>
      </c>
      <c r="CP33" s="471"/>
      <c r="CQ33" s="436" t="s">
        <v>205</v>
      </c>
      <c r="CR33" s="436"/>
      <c r="CS33" s="436"/>
      <c r="CT33" s="436"/>
      <c r="CU33" s="436"/>
      <c r="CV33" s="436"/>
      <c r="CW33" s="436"/>
      <c r="CX33" s="436"/>
      <c r="CY33" s="436"/>
      <c r="CZ33" s="436"/>
      <c r="DA33" s="436"/>
      <c r="DB33" s="436"/>
      <c r="DC33" s="436"/>
      <c r="DD33" s="436"/>
      <c r="DE33" s="436"/>
      <c r="DF33" s="203"/>
      <c r="DG33" s="636" t="s">
        <v>206</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北軽井沢簡易水道事業会計</v>
      </c>
      <c r="AP34" s="638"/>
      <c r="AQ34" s="638"/>
      <c r="AR34" s="638"/>
      <c r="AS34" s="638"/>
      <c r="AT34" s="638"/>
      <c r="AU34" s="638"/>
      <c r="AV34" s="638"/>
      <c r="AW34" s="638"/>
      <c r="AX34" s="638"/>
      <c r="AY34" s="638"/>
      <c r="AZ34" s="638"/>
      <c r="BA34" s="638"/>
      <c r="BB34" s="638"/>
      <c r="BC34" s="638"/>
      <c r="BD34" s="178"/>
      <c r="BE34" s="637">
        <f>IF(BG34="","",MAX(C34:D43,U34:V43,AM34:AN43)+1)</f>
        <v>8</v>
      </c>
      <c r="BF34" s="637"/>
      <c r="BG34" s="638" t="str">
        <f>IF('各会計、関係団体の財政状況及び健全化判断比率'!B33="","",'各会計、関係団体の財政状況及び健全化判断比率'!B33)</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吾妻広域町村圏振興整備組合（一般会計）</v>
      </c>
      <c r="BZ34" s="638"/>
      <c r="CA34" s="638"/>
      <c r="CB34" s="638"/>
      <c r="CC34" s="638"/>
      <c r="CD34" s="638"/>
      <c r="CE34" s="638"/>
      <c r="CF34" s="638"/>
      <c r="CG34" s="638"/>
      <c r="CH34" s="638"/>
      <c r="CI34" s="638"/>
      <c r="CJ34" s="638"/>
      <c r="CK34" s="638"/>
      <c r="CL34" s="638"/>
      <c r="CM34" s="638"/>
      <c r="CN34" s="178"/>
      <c r="CO34" s="637" t="str">
        <f>IF(CQ34="","",MAX(C34:D43,U34:V43,AM34:AN43,BE34:BF43,BW34:BX43)+1)</f>
        <v/>
      </c>
      <c r="CP34" s="637"/>
      <c r="CQ34" s="638" t="str">
        <f>IF('各会計、関係団体の財政状況及び健全化判断比率'!BS7="","",'各会計、関係団体の財政状況及び健全化判断比率'!BS7)</f>
        <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へき地診療所特別会計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浅間高原水道事業会計</v>
      </c>
      <c r="AP35" s="638"/>
      <c r="AQ35" s="638"/>
      <c r="AR35" s="638"/>
      <c r="AS35" s="638"/>
      <c r="AT35" s="638"/>
      <c r="AU35" s="638"/>
      <c r="AV35" s="638"/>
      <c r="AW35" s="638"/>
      <c r="AX35" s="638"/>
      <c r="AY35" s="638"/>
      <c r="AZ35" s="638"/>
      <c r="BA35" s="638"/>
      <c r="BB35" s="638"/>
      <c r="BC35" s="638"/>
      <c r="BD35" s="178"/>
      <c r="BE35" s="637">
        <f t="shared" ref="BE35:BE43" si="1">IF(BG35="","",BE34+1)</f>
        <v>9</v>
      </c>
      <c r="BF35" s="637"/>
      <c r="BG35" s="638" t="str">
        <f>IF('各会計、関係団体の財政状況及び健全化判断比率'!B34="","",'各会計、関係団体の財政状況及び健全化判断比率'!B34)</f>
        <v>農業集落排水事業特別会計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吾妻広域町村圏振興整備組合（病院事業）</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10</v>
      </c>
      <c r="BF36" s="637"/>
      <c r="BG36" s="638" t="str">
        <f>IF('各会計、関係団体の財政状況及び健全化判断比率'!B35="","",'各会計、関係団体の財政状況及び健全化判断比率'!B35)</f>
        <v>公共下水道事業特別会計</v>
      </c>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西吾妻衛生施設組合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11</v>
      </c>
      <c r="BF37" s="637"/>
      <c r="BG37" s="638" t="str">
        <f>IF('各会計、関係団体の財政状況及び健全化判断比率'!B36="","",'各会計、関係団体の財政状況及び健全化判断比率'!B36)</f>
        <v>浄化槽整備事業特別会計</v>
      </c>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西吾妻環境衛生施設組合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群馬県後期高齢者医療広域連合（一般会計）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群馬県後期高齢者医療広域連合（事業会計）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18</v>
      </c>
      <c r="BX40" s="637"/>
      <c r="BY40" s="638" t="str">
        <f>IF('各会計、関係団体の財政状況及び健全化判断比率'!B74="","",'各会計、関係団体の財政状況及び健全化判断比率'!B74)</f>
        <v>群馬県市町村総合事務組合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19</v>
      </c>
      <c r="BX41" s="637"/>
      <c r="BY41" s="638" t="str">
        <f>IF('各会計、関係団体の財政状況及び健全化判断比率'!B75="","",'各会計、関係団体の財政状況及び健全化判断比率'!B75)</f>
        <v>群馬県市町村会館管理組合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20</v>
      </c>
      <c r="BX42" s="637"/>
      <c r="BY42" s="638" t="str">
        <f>IF('各会計、関係団体の財政状況及び健全化判断比率'!B76="","",'各会計、関係団体の財政状況及び健全化判断比率'!B76)</f>
        <v>西吾妻福祉病院組合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21</v>
      </c>
      <c r="BX43" s="637"/>
      <c r="BY43" s="638" t="str">
        <f>IF('各会計、関係団体の財政状況及び健全化判断比率'!B77="","",'各会計、関係団体の財政状況及び健全化判断比率'!B77)</f>
        <v>吾妻環境施設組合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207</v>
      </c>
      <c r="E46" s="640" t="s">
        <v>208</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209</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210</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211</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212</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213</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214</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0" t="s">
        <v>530</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487</v>
      </c>
      <c r="G33" s="29" t="s">
        <v>488</v>
      </c>
      <c r="H33" s="29" t="s">
        <v>489</v>
      </c>
      <c r="I33" s="29" t="s">
        <v>490</v>
      </c>
      <c r="J33" s="30" t="s">
        <v>491</v>
      </c>
      <c r="K33" s="22"/>
      <c r="L33" s="22"/>
      <c r="M33" s="22"/>
      <c r="N33" s="22"/>
      <c r="O33" s="22"/>
      <c r="P33" s="22"/>
    </row>
    <row r="34" spans="1:16" ht="39" customHeight="1" x14ac:dyDescent="0.2">
      <c r="A34" s="22"/>
      <c r="B34" s="31"/>
      <c r="C34" s="1216" t="s">
        <v>495</v>
      </c>
      <c r="D34" s="1216"/>
      <c r="E34" s="1217"/>
      <c r="F34" s="32">
        <v>16.39</v>
      </c>
      <c r="G34" s="33">
        <v>12.18</v>
      </c>
      <c r="H34" s="33">
        <v>15.84</v>
      </c>
      <c r="I34" s="33">
        <v>13.81</v>
      </c>
      <c r="J34" s="34">
        <v>12.18</v>
      </c>
      <c r="K34" s="22"/>
      <c r="L34" s="22"/>
      <c r="M34" s="22"/>
      <c r="N34" s="22"/>
      <c r="O34" s="22"/>
      <c r="P34" s="22"/>
    </row>
    <row r="35" spans="1:16" ht="39" customHeight="1" x14ac:dyDescent="0.2">
      <c r="A35" s="22"/>
      <c r="B35" s="35"/>
      <c r="C35" s="1210" t="s">
        <v>496</v>
      </c>
      <c r="D35" s="1211"/>
      <c r="E35" s="1212"/>
      <c r="F35" s="36">
        <v>6.38</v>
      </c>
      <c r="G35" s="37">
        <v>6.6</v>
      </c>
      <c r="H35" s="37">
        <v>7.32</v>
      </c>
      <c r="I35" s="37">
        <v>7.3</v>
      </c>
      <c r="J35" s="38">
        <v>7.23</v>
      </c>
      <c r="K35" s="22"/>
      <c r="L35" s="22"/>
      <c r="M35" s="22"/>
      <c r="N35" s="22"/>
      <c r="O35" s="22"/>
      <c r="P35" s="22"/>
    </row>
    <row r="36" spans="1:16" ht="39" customHeight="1" x14ac:dyDescent="0.2">
      <c r="A36" s="22"/>
      <c r="B36" s="35"/>
      <c r="C36" s="1210" t="s">
        <v>497</v>
      </c>
      <c r="D36" s="1211"/>
      <c r="E36" s="1212"/>
      <c r="F36" s="36">
        <v>5.3</v>
      </c>
      <c r="G36" s="37">
        <v>5.32</v>
      </c>
      <c r="H36" s="37">
        <v>5.81</v>
      </c>
      <c r="I36" s="37">
        <v>5.65</v>
      </c>
      <c r="J36" s="38">
        <v>5.99</v>
      </c>
      <c r="K36" s="22"/>
      <c r="L36" s="22"/>
      <c r="M36" s="22"/>
      <c r="N36" s="22"/>
      <c r="O36" s="22"/>
      <c r="P36" s="22"/>
    </row>
    <row r="37" spans="1:16" ht="39" customHeight="1" x14ac:dyDescent="0.2">
      <c r="A37" s="22"/>
      <c r="B37" s="35"/>
      <c r="C37" s="1210" t="s">
        <v>498</v>
      </c>
      <c r="D37" s="1211"/>
      <c r="E37" s="1212"/>
      <c r="F37" s="36">
        <v>2.57</v>
      </c>
      <c r="G37" s="37">
        <v>1.38</v>
      </c>
      <c r="H37" s="37">
        <v>1.71</v>
      </c>
      <c r="I37" s="37">
        <v>2.4500000000000002</v>
      </c>
      <c r="J37" s="38">
        <v>2.9</v>
      </c>
      <c r="K37" s="22"/>
      <c r="L37" s="22"/>
      <c r="M37" s="22"/>
      <c r="N37" s="22"/>
      <c r="O37" s="22"/>
      <c r="P37" s="22"/>
    </row>
    <row r="38" spans="1:16" ht="39" customHeight="1" x14ac:dyDescent="0.2">
      <c r="A38" s="22"/>
      <c r="B38" s="35"/>
      <c r="C38" s="1210" t="s">
        <v>499</v>
      </c>
      <c r="D38" s="1211"/>
      <c r="E38" s="1212"/>
      <c r="F38" s="36">
        <v>1.05</v>
      </c>
      <c r="G38" s="37">
        <v>1.45</v>
      </c>
      <c r="H38" s="37">
        <v>1.44</v>
      </c>
      <c r="I38" s="37">
        <v>2</v>
      </c>
      <c r="J38" s="38">
        <v>2.4300000000000002</v>
      </c>
      <c r="K38" s="22"/>
      <c r="L38" s="22"/>
      <c r="M38" s="22"/>
      <c r="N38" s="22"/>
      <c r="O38" s="22"/>
      <c r="P38" s="22"/>
    </row>
    <row r="39" spans="1:16" ht="39" customHeight="1" x14ac:dyDescent="0.2">
      <c r="A39" s="22"/>
      <c r="B39" s="35"/>
      <c r="C39" s="1210" t="s">
        <v>500</v>
      </c>
      <c r="D39" s="1211"/>
      <c r="E39" s="1212"/>
      <c r="F39" s="36">
        <v>0.56000000000000005</v>
      </c>
      <c r="G39" s="37">
        <v>0.98</v>
      </c>
      <c r="H39" s="37">
        <v>3.17</v>
      </c>
      <c r="I39" s="37">
        <v>1.06</v>
      </c>
      <c r="J39" s="38">
        <v>0.71</v>
      </c>
      <c r="K39" s="22"/>
      <c r="L39" s="22"/>
      <c r="M39" s="22"/>
      <c r="N39" s="22"/>
      <c r="O39" s="22"/>
      <c r="P39" s="22"/>
    </row>
    <row r="40" spans="1:16" ht="39" customHeight="1" x14ac:dyDescent="0.2">
      <c r="A40" s="22"/>
      <c r="B40" s="35"/>
      <c r="C40" s="1210" t="s">
        <v>501</v>
      </c>
      <c r="D40" s="1211"/>
      <c r="E40" s="1212"/>
      <c r="F40" s="36">
        <v>1.1100000000000001</v>
      </c>
      <c r="G40" s="37">
        <v>0.77</v>
      </c>
      <c r="H40" s="37">
        <v>0.86</v>
      </c>
      <c r="I40" s="37">
        <v>0.71</v>
      </c>
      <c r="J40" s="38">
        <v>0.67</v>
      </c>
      <c r="K40" s="22"/>
      <c r="L40" s="22"/>
      <c r="M40" s="22"/>
      <c r="N40" s="22"/>
      <c r="O40" s="22"/>
      <c r="P40" s="22"/>
    </row>
    <row r="41" spans="1:16" ht="39" customHeight="1" x14ac:dyDescent="0.2">
      <c r="A41" s="22"/>
      <c r="B41" s="35"/>
      <c r="C41" s="1210" t="s">
        <v>502</v>
      </c>
      <c r="D41" s="1211"/>
      <c r="E41" s="1212"/>
      <c r="F41" s="36">
        <v>0.34</v>
      </c>
      <c r="G41" s="37">
        <v>0.47</v>
      </c>
      <c r="H41" s="37">
        <v>0.38</v>
      </c>
      <c r="I41" s="37">
        <v>0.35</v>
      </c>
      <c r="J41" s="38">
        <v>0.6</v>
      </c>
      <c r="K41" s="22"/>
      <c r="L41" s="22"/>
      <c r="M41" s="22"/>
      <c r="N41" s="22"/>
      <c r="O41" s="22"/>
      <c r="P41" s="22"/>
    </row>
    <row r="42" spans="1:16" ht="39" customHeight="1" x14ac:dyDescent="0.2">
      <c r="A42" s="22"/>
      <c r="B42" s="39"/>
      <c r="C42" s="1210" t="s">
        <v>503</v>
      </c>
      <c r="D42" s="1211"/>
      <c r="E42" s="1212"/>
      <c r="F42" s="36" t="s">
        <v>446</v>
      </c>
      <c r="G42" s="37" t="s">
        <v>446</v>
      </c>
      <c r="H42" s="37" t="s">
        <v>446</v>
      </c>
      <c r="I42" s="37" t="s">
        <v>446</v>
      </c>
      <c r="J42" s="38" t="s">
        <v>446</v>
      </c>
      <c r="K42" s="22"/>
      <c r="L42" s="22"/>
      <c r="M42" s="22"/>
      <c r="N42" s="22"/>
      <c r="O42" s="22"/>
      <c r="P42" s="22"/>
    </row>
    <row r="43" spans="1:16" ht="39" customHeight="1" thickBot="1" x14ac:dyDescent="0.25">
      <c r="A43" s="22"/>
      <c r="B43" s="40"/>
      <c r="C43" s="1213" t="s">
        <v>504</v>
      </c>
      <c r="D43" s="1214"/>
      <c r="E43" s="1215"/>
      <c r="F43" s="41">
        <v>1.1399999999999999</v>
      </c>
      <c r="G43" s="42">
        <v>1</v>
      </c>
      <c r="H43" s="42">
        <v>1.01</v>
      </c>
      <c r="I43" s="42">
        <v>0.55000000000000004</v>
      </c>
      <c r="J43" s="43">
        <v>0.47</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x06D6w/ONlzf7t++Z/mXtiNeJaXApK/qpAOE3L6JRHfs1XaSWu8LlcZ2AfLma4seekE3Ud/r0AkxjAFofO2MSA==" saltValue="jUhU453/UGSOAHIR834w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487</v>
      </c>
      <c r="L44" s="56" t="s">
        <v>488</v>
      </c>
      <c r="M44" s="56" t="s">
        <v>489</v>
      </c>
      <c r="N44" s="56" t="s">
        <v>490</v>
      </c>
      <c r="O44" s="57" t="s">
        <v>491</v>
      </c>
      <c r="P44" s="48"/>
      <c r="Q44" s="48"/>
      <c r="R44" s="48"/>
      <c r="S44" s="48"/>
      <c r="T44" s="48"/>
      <c r="U44" s="48"/>
    </row>
    <row r="45" spans="1:21" ht="30.75" customHeight="1" x14ac:dyDescent="0.2">
      <c r="A45" s="48"/>
      <c r="B45" s="1218" t="s">
        <v>10</v>
      </c>
      <c r="C45" s="1219"/>
      <c r="D45" s="58"/>
      <c r="E45" s="1224" t="s">
        <v>11</v>
      </c>
      <c r="F45" s="1224"/>
      <c r="G45" s="1224"/>
      <c r="H45" s="1224"/>
      <c r="I45" s="1224"/>
      <c r="J45" s="1225"/>
      <c r="K45" s="59">
        <v>382</v>
      </c>
      <c r="L45" s="60">
        <v>382</v>
      </c>
      <c r="M45" s="60">
        <v>389</v>
      </c>
      <c r="N45" s="60">
        <v>415</v>
      </c>
      <c r="O45" s="61">
        <v>440</v>
      </c>
      <c r="P45" s="48"/>
      <c r="Q45" s="48"/>
      <c r="R45" s="48"/>
      <c r="S45" s="48"/>
      <c r="T45" s="48"/>
      <c r="U45" s="48"/>
    </row>
    <row r="46" spans="1:21" ht="30.75" customHeight="1" x14ac:dyDescent="0.2">
      <c r="A46" s="48"/>
      <c r="B46" s="1220"/>
      <c r="C46" s="1221"/>
      <c r="D46" s="62"/>
      <c r="E46" s="1226" t="s">
        <v>12</v>
      </c>
      <c r="F46" s="1226"/>
      <c r="G46" s="1226"/>
      <c r="H46" s="1226"/>
      <c r="I46" s="1226"/>
      <c r="J46" s="1227"/>
      <c r="K46" s="63" t="s">
        <v>446</v>
      </c>
      <c r="L46" s="64" t="s">
        <v>446</v>
      </c>
      <c r="M46" s="64" t="s">
        <v>446</v>
      </c>
      <c r="N46" s="64" t="s">
        <v>446</v>
      </c>
      <c r="O46" s="65" t="s">
        <v>446</v>
      </c>
      <c r="P46" s="48"/>
      <c r="Q46" s="48"/>
      <c r="R46" s="48"/>
      <c r="S46" s="48"/>
      <c r="T46" s="48"/>
      <c r="U46" s="48"/>
    </row>
    <row r="47" spans="1:21" ht="30.75" customHeight="1" x14ac:dyDescent="0.2">
      <c r="A47" s="48"/>
      <c r="B47" s="1220"/>
      <c r="C47" s="1221"/>
      <c r="D47" s="62"/>
      <c r="E47" s="1226" t="s">
        <v>13</v>
      </c>
      <c r="F47" s="1226"/>
      <c r="G47" s="1226"/>
      <c r="H47" s="1226"/>
      <c r="I47" s="1226"/>
      <c r="J47" s="1227"/>
      <c r="K47" s="63" t="s">
        <v>446</v>
      </c>
      <c r="L47" s="64" t="s">
        <v>446</v>
      </c>
      <c r="M47" s="64" t="s">
        <v>446</v>
      </c>
      <c r="N47" s="64" t="s">
        <v>446</v>
      </c>
      <c r="O47" s="65" t="s">
        <v>446</v>
      </c>
      <c r="P47" s="48"/>
      <c r="Q47" s="48"/>
      <c r="R47" s="48"/>
      <c r="S47" s="48"/>
      <c r="T47" s="48"/>
      <c r="U47" s="48"/>
    </row>
    <row r="48" spans="1:21" ht="30.75" customHeight="1" x14ac:dyDescent="0.2">
      <c r="A48" s="48"/>
      <c r="B48" s="1220"/>
      <c r="C48" s="1221"/>
      <c r="D48" s="62"/>
      <c r="E48" s="1226" t="s">
        <v>14</v>
      </c>
      <c r="F48" s="1226"/>
      <c r="G48" s="1226"/>
      <c r="H48" s="1226"/>
      <c r="I48" s="1226"/>
      <c r="J48" s="1227"/>
      <c r="K48" s="63">
        <v>31</v>
      </c>
      <c r="L48" s="64">
        <v>34</v>
      </c>
      <c r="M48" s="64">
        <v>33</v>
      </c>
      <c r="N48" s="64">
        <v>31</v>
      </c>
      <c r="O48" s="65">
        <v>26</v>
      </c>
      <c r="P48" s="48"/>
      <c r="Q48" s="48"/>
      <c r="R48" s="48"/>
      <c r="S48" s="48"/>
      <c r="T48" s="48"/>
      <c r="U48" s="48"/>
    </row>
    <row r="49" spans="1:21" ht="30.75" customHeight="1" x14ac:dyDescent="0.2">
      <c r="A49" s="48"/>
      <c r="B49" s="1220"/>
      <c r="C49" s="1221"/>
      <c r="D49" s="62"/>
      <c r="E49" s="1226" t="s">
        <v>15</v>
      </c>
      <c r="F49" s="1226"/>
      <c r="G49" s="1226"/>
      <c r="H49" s="1226"/>
      <c r="I49" s="1226"/>
      <c r="J49" s="1227"/>
      <c r="K49" s="63">
        <v>125</v>
      </c>
      <c r="L49" s="64">
        <v>129</v>
      </c>
      <c r="M49" s="64">
        <v>121</v>
      </c>
      <c r="N49" s="64">
        <v>128</v>
      </c>
      <c r="O49" s="65">
        <v>123</v>
      </c>
      <c r="P49" s="48"/>
      <c r="Q49" s="48"/>
      <c r="R49" s="48"/>
      <c r="S49" s="48"/>
      <c r="T49" s="48"/>
      <c r="U49" s="48"/>
    </row>
    <row r="50" spans="1:21" ht="30.75" customHeight="1" x14ac:dyDescent="0.2">
      <c r="A50" s="48"/>
      <c r="B50" s="1220"/>
      <c r="C50" s="1221"/>
      <c r="D50" s="62"/>
      <c r="E50" s="1226" t="s">
        <v>16</v>
      </c>
      <c r="F50" s="1226"/>
      <c r="G50" s="1226"/>
      <c r="H50" s="1226"/>
      <c r="I50" s="1226"/>
      <c r="J50" s="1227"/>
      <c r="K50" s="63">
        <v>2</v>
      </c>
      <c r="L50" s="64">
        <v>2</v>
      </c>
      <c r="M50" s="64">
        <v>2</v>
      </c>
      <c r="N50" s="64">
        <v>2</v>
      </c>
      <c r="O50" s="65">
        <v>2</v>
      </c>
      <c r="P50" s="48"/>
      <c r="Q50" s="48"/>
      <c r="R50" s="48"/>
      <c r="S50" s="48"/>
      <c r="T50" s="48"/>
      <c r="U50" s="48"/>
    </row>
    <row r="51" spans="1:21" ht="30.75" customHeight="1" x14ac:dyDescent="0.2">
      <c r="A51" s="48"/>
      <c r="B51" s="1222"/>
      <c r="C51" s="1223"/>
      <c r="D51" s="66"/>
      <c r="E51" s="1226" t="s">
        <v>17</v>
      </c>
      <c r="F51" s="1226"/>
      <c r="G51" s="1226"/>
      <c r="H51" s="1226"/>
      <c r="I51" s="1226"/>
      <c r="J51" s="1227"/>
      <c r="K51" s="63" t="s">
        <v>446</v>
      </c>
      <c r="L51" s="64" t="s">
        <v>446</v>
      </c>
      <c r="M51" s="64" t="s">
        <v>446</v>
      </c>
      <c r="N51" s="64" t="s">
        <v>446</v>
      </c>
      <c r="O51" s="65" t="s">
        <v>446</v>
      </c>
      <c r="P51" s="48"/>
      <c r="Q51" s="48"/>
      <c r="R51" s="48"/>
      <c r="S51" s="48"/>
      <c r="T51" s="48"/>
      <c r="U51" s="48"/>
    </row>
    <row r="52" spans="1:21" ht="30.75" customHeight="1" x14ac:dyDescent="0.2">
      <c r="A52" s="48"/>
      <c r="B52" s="1228" t="s">
        <v>18</v>
      </c>
      <c r="C52" s="1229"/>
      <c r="D52" s="66"/>
      <c r="E52" s="1226" t="s">
        <v>19</v>
      </c>
      <c r="F52" s="1226"/>
      <c r="G52" s="1226"/>
      <c r="H52" s="1226"/>
      <c r="I52" s="1226"/>
      <c r="J52" s="1227"/>
      <c r="K52" s="63">
        <v>319</v>
      </c>
      <c r="L52" s="64">
        <v>315</v>
      </c>
      <c r="M52" s="64">
        <v>311</v>
      </c>
      <c r="N52" s="64">
        <v>305</v>
      </c>
      <c r="O52" s="65">
        <v>295</v>
      </c>
      <c r="P52" s="48"/>
      <c r="Q52" s="48"/>
      <c r="R52" s="48"/>
      <c r="S52" s="48"/>
      <c r="T52" s="48"/>
      <c r="U52" s="48"/>
    </row>
    <row r="53" spans="1:21" ht="30.75" customHeight="1" thickBot="1" x14ac:dyDescent="0.25">
      <c r="A53" s="48"/>
      <c r="B53" s="1230" t="s">
        <v>20</v>
      </c>
      <c r="C53" s="1231"/>
      <c r="D53" s="67"/>
      <c r="E53" s="1232" t="s">
        <v>21</v>
      </c>
      <c r="F53" s="1232"/>
      <c r="G53" s="1232"/>
      <c r="H53" s="1232"/>
      <c r="I53" s="1232"/>
      <c r="J53" s="1233"/>
      <c r="K53" s="68">
        <v>221</v>
      </c>
      <c r="L53" s="69">
        <v>232</v>
      </c>
      <c r="M53" s="69">
        <v>234</v>
      </c>
      <c r="N53" s="69">
        <v>271</v>
      </c>
      <c r="O53" s="70">
        <v>296</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505</v>
      </c>
      <c r="P55" s="48"/>
      <c r="Q55" s="48"/>
      <c r="R55" s="48"/>
      <c r="S55" s="48"/>
      <c r="T55" s="48"/>
      <c r="U55" s="48"/>
    </row>
    <row r="56" spans="1:21" ht="31.5" customHeight="1" thickBot="1" x14ac:dyDescent="0.3">
      <c r="A56" s="48"/>
      <c r="B56" s="76"/>
      <c r="C56" s="77"/>
      <c r="D56" s="77"/>
      <c r="E56" s="78"/>
      <c r="F56" s="78"/>
      <c r="G56" s="78"/>
      <c r="H56" s="78"/>
      <c r="I56" s="78"/>
      <c r="J56" s="79" t="s">
        <v>2</v>
      </c>
      <c r="K56" s="80" t="s">
        <v>506</v>
      </c>
      <c r="L56" s="81" t="s">
        <v>507</v>
      </c>
      <c r="M56" s="81" t="s">
        <v>508</v>
      </c>
      <c r="N56" s="81" t="s">
        <v>509</v>
      </c>
      <c r="O56" s="82" t="s">
        <v>510</v>
      </c>
      <c r="P56" s="48"/>
      <c r="Q56" s="48"/>
      <c r="R56" s="48"/>
      <c r="S56" s="48"/>
      <c r="T56" s="48"/>
      <c r="U56" s="48"/>
    </row>
    <row r="57" spans="1:21" ht="31.5" customHeight="1" x14ac:dyDescent="0.2">
      <c r="B57" s="1234" t="s">
        <v>24</v>
      </c>
      <c r="C57" s="1235"/>
      <c r="D57" s="1238" t="s">
        <v>25</v>
      </c>
      <c r="E57" s="1239"/>
      <c r="F57" s="1239"/>
      <c r="G57" s="1239"/>
      <c r="H57" s="1239"/>
      <c r="I57" s="1239"/>
      <c r="J57" s="1240"/>
      <c r="K57" s="83"/>
      <c r="L57" s="84"/>
      <c r="M57" s="84"/>
      <c r="N57" s="84"/>
      <c r="O57" s="85"/>
    </row>
    <row r="58" spans="1:21" ht="31.5" customHeight="1" thickBot="1" x14ac:dyDescent="0.25">
      <c r="B58" s="1236"/>
      <c r="C58" s="1237"/>
      <c r="D58" s="1241" t="s">
        <v>26</v>
      </c>
      <c r="E58" s="1242"/>
      <c r="F58" s="1242"/>
      <c r="G58" s="1242"/>
      <c r="H58" s="1242"/>
      <c r="I58" s="1242"/>
      <c r="J58" s="124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mjZSIUbIC1hVzBjx62jklKcvFZAUkoTxiwfruPasAN7aQHS4/4lqjxZVYHYdWPRSpzRKLXQvMAoWlMsKAOIgQ==" saltValue="RMGcsC37J3EE1FMn5sKE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42" orientation="portrait"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487</v>
      </c>
      <c r="J40" s="100" t="s">
        <v>488</v>
      </c>
      <c r="K40" s="100" t="s">
        <v>489</v>
      </c>
      <c r="L40" s="100" t="s">
        <v>490</v>
      </c>
      <c r="M40" s="101" t="s">
        <v>491</v>
      </c>
    </row>
    <row r="41" spans="2:13" ht="27.75" customHeight="1" x14ac:dyDescent="0.2">
      <c r="B41" s="1244" t="s">
        <v>29</v>
      </c>
      <c r="C41" s="1245"/>
      <c r="D41" s="102"/>
      <c r="E41" s="1250" t="s">
        <v>30</v>
      </c>
      <c r="F41" s="1250"/>
      <c r="G41" s="1250"/>
      <c r="H41" s="1251"/>
      <c r="I41" s="351">
        <v>4212</v>
      </c>
      <c r="J41" s="352">
        <v>4512</v>
      </c>
      <c r="K41" s="352">
        <v>4529</v>
      </c>
      <c r="L41" s="352">
        <v>4648</v>
      </c>
      <c r="M41" s="353">
        <v>4453</v>
      </c>
    </row>
    <row r="42" spans="2:13" ht="27.75" customHeight="1" x14ac:dyDescent="0.2">
      <c r="B42" s="1246"/>
      <c r="C42" s="1247"/>
      <c r="D42" s="103"/>
      <c r="E42" s="1252" t="s">
        <v>31</v>
      </c>
      <c r="F42" s="1252"/>
      <c r="G42" s="1252"/>
      <c r="H42" s="1253"/>
      <c r="I42" s="354">
        <v>13</v>
      </c>
      <c r="J42" s="355">
        <v>11</v>
      </c>
      <c r="K42" s="355">
        <v>9</v>
      </c>
      <c r="L42" s="355">
        <v>8</v>
      </c>
      <c r="M42" s="356">
        <v>8</v>
      </c>
    </row>
    <row r="43" spans="2:13" ht="27.75" customHeight="1" x14ac:dyDescent="0.2">
      <c r="B43" s="1246"/>
      <c r="C43" s="1247"/>
      <c r="D43" s="103"/>
      <c r="E43" s="1252" t="s">
        <v>32</v>
      </c>
      <c r="F43" s="1252"/>
      <c r="G43" s="1252"/>
      <c r="H43" s="1253"/>
      <c r="I43" s="354">
        <v>293</v>
      </c>
      <c r="J43" s="355">
        <v>278</v>
      </c>
      <c r="K43" s="355">
        <v>243</v>
      </c>
      <c r="L43" s="355">
        <v>219</v>
      </c>
      <c r="M43" s="356">
        <v>205</v>
      </c>
    </row>
    <row r="44" spans="2:13" ht="27.75" customHeight="1" x14ac:dyDescent="0.2">
      <c r="B44" s="1246"/>
      <c r="C44" s="1247"/>
      <c r="D44" s="103"/>
      <c r="E44" s="1252" t="s">
        <v>33</v>
      </c>
      <c r="F44" s="1252"/>
      <c r="G44" s="1252"/>
      <c r="H44" s="1253"/>
      <c r="I44" s="354">
        <v>1243</v>
      </c>
      <c r="J44" s="355">
        <v>1132</v>
      </c>
      <c r="K44" s="355">
        <v>1050</v>
      </c>
      <c r="L44" s="355">
        <v>1085</v>
      </c>
      <c r="M44" s="356">
        <v>1044</v>
      </c>
    </row>
    <row r="45" spans="2:13" ht="27.75" customHeight="1" x14ac:dyDescent="0.2">
      <c r="B45" s="1246"/>
      <c r="C45" s="1247"/>
      <c r="D45" s="103"/>
      <c r="E45" s="1252" t="s">
        <v>34</v>
      </c>
      <c r="F45" s="1252"/>
      <c r="G45" s="1252"/>
      <c r="H45" s="1253"/>
      <c r="I45" s="354">
        <v>722</v>
      </c>
      <c r="J45" s="355">
        <v>703</v>
      </c>
      <c r="K45" s="355">
        <v>658</v>
      </c>
      <c r="L45" s="355">
        <v>644</v>
      </c>
      <c r="M45" s="356">
        <v>608</v>
      </c>
    </row>
    <row r="46" spans="2:13" ht="27.75" customHeight="1" x14ac:dyDescent="0.2">
      <c r="B46" s="1246"/>
      <c r="C46" s="1247"/>
      <c r="D46" s="104"/>
      <c r="E46" s="1252" t="s">
        <v>35</v>
      </c>
      <c r="F46" s="1252"/>
      <c r="G46" s="1252"/>
      <c r="H46" s="1253"/>
      <c r="I46" s="354">
        <v>0</v>
      </c>
      <c r="J46" s="355">
        <v>1</v>
      </c>
      <c r="K46" s="355" t="s">
        <v>446</v>
      </c>
      <c r="L46" s="355" t="s">
        <v>446</v>
      </c>
      <c r="M46" s="356" t="s">
        <v>446</v>
      </c>
    </row>
    <row r="47" spans="2:13" ht="27.75" customHeight="1" x14ac:dyDescent="0.2">
      <c r="B47" s="1246"/>
      <c r="C47" s="1247"/>
      <c r="D47" s="105"/>
      <c r="E47" s="1254" t="s">
        <v>36</v>
      </c>
      <c r="F47" s="1255"/>
      <c r="G47" s="1255"/>
      <c r="H47" s="1256"/>
      <c r="I47" s="354" t="s">
        <v>446</v>
      </c>
      <c r="J47" s="355" t="s">
        <v>446</v>
      </c>
      <c r="K47" s="355" t="s">
        <v>446</v>
      </c>
      <c r="L47" s="355" t="s">
        <v>446</v>
      </c>
      <c r="M47" s="356" t="s">
        <v>446</v>
      </c>
    </row>
    <row r="48" spans="2:13" ht="27.75" customHeight="1" x14ac:dyDescent="0.2">
      <c r="B48" s="1246"/>
      <c r="C48" s="1247"/>
      <c r="D48" s="103"/>
      <c r="E48" s="1252" t="s">
        <v>37</v>
      </c>
      <c r="F48" s="1252"/>
      <c r="G48" s="1252"/>
      <c r="H48" s="1253"/>
      <c r="I48" s="354" t="s">
        <v>446</v>
      </c>
      <c r="J48" s="355" t="s">
        <v>446</v>
      </c>
      <c r="K48" s="355" t="s">
        <v>446</v>
      </c>
      <c r="L48" s="355" t="s">
        <v>446</v>
      </c>
      <c r="M48" s="356" t="s">
        <v>446</v>
      </c>
    </row>
    <row r="49" spans="2:13" ht="27.75" customHeight="1" x14ac:dyDescent="0.2">
      <c r="B49" s="1248"/>
      <c r="C49" s="1249"/>
      <c r="D49" s="103"/>
      <c r="E49" s="1252" t="s">
        <v>38</v>
      </c>
      <c r="F49" s="1252"/>
      <c r="G49" s="1252"/>
      <c r="H49" s="1253"/>
      <c r="I49" s="354" t="s">
        <v>446</v>
      </c>
      <c r="J49" s="355" t="s">
        <v>446</v>
      </c>
      <c r="K49" s="355" t="s">
        <v>446</v>
      </c>
      <c r="L49" s="355" t="s">
        <v>446</v>
      </c>
      <c r="M49" s="356" t="s">
        <v>446</v>
      </c>
    </row>
    <row r="50" spans="2:13" ht="27.75" customHeight="1" x14ac:dyDescent="0.2">
      <c r="B50" s="1257" t="s">
        <v>39</v>
      </c>
      <c r="C50" s="1258"/>
      <c r="D50" s="106"/>
      <c r="E50" s="1252" t="s">
        <v>40</v>
      </c>
      <c r="F50" s="1252"/>
      <c r="G50" s="1252"/>
      <c r="H50" s="1253"/>
      <c r="I50" s="354">
        <v>5938</v>
      </c>
      <c r="J50" s="355">
        <v>6212</v>
      </c>
      <c r="K50" s="355">
        <v>6492</v>
      </c>
      <c r="L50" s="355">
        <v>6456</v>
      </c>
      <c r="M50" s="356">
        <v>6906</v>
      </c>
    </row>
    <row r="51" spans="2:13" ht="27.75" customHeight="1" x14ac:dyDescent="0.2">
      <c r="B51" s="1246"/>
      <c r="C51" s="1247"/>
      <c r="D51" s="103"/>
      <c r="E51" s="1252" t="s">
        <v>41</v>
      </c>
      <c r="F51" s="1252"/>
      <c r="G51" s="1252"/>
      <c r="H51" s="1253"/>
      <c r="I51" s="354">
        <v>36</v>
      </c>
      <c r="J51" s="355">
        <v>61</v>
      </c>
      <c r="K51" s="355">
        <v>72</v>
      </c>
      <c r="L51" s="355">
        <v>60</v>
      </c>
      <c r="M51" s="356">
        <v>39</v>
      </c>
    </row>
    <row r="52" spans="2:13" ht="27.75" customHeight="1" x14ac:dyDescent="0.2">
      <c r="B52" s="1248"/>
      <c r="C52" s="1249"/>
      <c r="D52" s="103"/>
      <c r="E52" s="1252" t="s">
        <v>42</v>
      </c>
      <c r="F52" s="1252"/>
      <c r="G52" s="1252"/>
      <c r="H52" s="1253"/>
      <c r="I52" s="354">
        <v>3309</v>
      </c>
      <c r="J52" s="355">
        <v>3310</v>
      </c>
      <c r="K52" s="355">
        <v>3177</v>
      </c>
      <c r="L52" s="355">
        <v>3456</v>
      </c>
      <c r="M52" s="356">
        <v>3359</v>
      </c>
    </row>
    <row r="53" spans="2:13" ht="27.75" customHeight="1" thickBot="1" x14ac:dyDescent="0.25">
      <c r="B53" s="1259" t="s">
        <v>43</v>
      </c>
      <c r="C53" s="1260"/>
      <c r="D53" s="107"/>
      <c r="E53" s="1261" t="s">
        <v>44</v>
      </c>
      <c r="F53" s="1261"/>
      <c r="G53" s="1261"/>
      <c r="H53" s="1262"/>
      <c r="I53" s="357">
        <v>-2800</v>
      </c>
      <c r="J53" s="358">
        <v>-2946</v>
      </c>
      <c r="K53" s="358">
        <v>-3252</v>
      </c>
      <c r="L53" s="358">
        <v>-3368</v>
      </c>
      <c r="M53" s="359">
        <v>-3985</v>
      </c>
    </row>
    <row r="54" spans="2:13" ht="27.75" customHeight="1" x14ac:dyDescent="0.25">
      <c r="B54" s="108" t="s">
        <v>45</v>
      </c>
      <c r="C54" s="109"/>
      <c r="D54" s="109"/>
      <c r="E54" s="110"/>
      <c r="F54" s="110"/>
      <c r="G54" s="110"/>
      <c r="H54" s="110"/>
      <c r="I54" s="111"/>
      <c r="J54" s="111"/>
      <c r="K54" s="111"/>
      <c r="L54" s="111"/>
      <c r="M54" s="111"/>
    </row>
    <row r="55" spans="2:13" ht="13" x14ac:dyDescent="0.2"/>
  </sheetData>
  <sheetProtection algorithmName="SHA-512" hashValue="T4ilepCVDFAoPPhDPlWcOeBdAAyDMlzjXAy8SGTOYojCdY9izVlyECSJcM03uOCDZ5cY/addOpWz9rDMpwPiig==" saltValue="TFMzkK3LEhZN4iv1zbvD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42" orientation="portrait"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46</v>
      </c>
    </row>
    <row r="54" spans="2:8" ht="29.25" customHeight="1" thickBot="1" x14ac:dyDescent="0.35">
      <c r="B54" s="113" t="s">
        <v>1</v>
      </c>
      <c r="C54" s="114"/>
      <c r="D54" s="114"/>
      <c r="E54" s="115" t="s">
        <v>2</v>
      </c>
      <c r="F54" s="116" t="s">
        <v>489</v>
      </c>
      <c r="G54" s="116" t="s">
        <v>490</v>
      </c>
      <c r="H54" s="117" t="s">
        <v>491</v>
      </c>
    </row>
    <row r="55" spans="2:8" ht="52.5" customHeight="1" x14ac:dyDescent="0.2">
      <c r="B55" s="118"/>
      <c r="C55" s="1271" t="s">
        <v>47</v>
      </c>
      <c r="D55" s="1271"/>
      <c r="E55" s="1272"/>
      <c r="F55" s="119">
        <v>2617</v>
      </c>
      <c r="G55" s="119">
        <v>2624</v>
      </c>
      <c r="H55" s="120">
        <v>2859</v>
      </c>
    </row>
    <row r="56" spans="2:8" ht="52.5" customHeight="1" x14ac:dyDescent="0.2">
      <c r="B56" s="121"/>
      <c r="C56" s="1273" t="s">
        <v>48</v>
      </c>
      <c r="D56" s="1273"/>
      <c r="E56" s="1274"/>
      <c r="F56" s="122">
        <v>760</v>
      </c>
      <c r="G56" s="122">
        <v>680</v>
      </c>
      <c r="H56" s="123">
        <v>693</v>
      </c>
    </row>
    <row r="57" spans="2:8" ht="53.25" customHeight="1" x14ac:dyDescent="0.2">
      <c r="B57" s="121"/>
      <c r="C57" s="1275" t="s">
        <v>49</v>
      </c>
      <c r="D57" s="1275"/>
      <c r="E57" s="1276"/>
      <c r="F57" s="124">
        <v>3080</v>
      </c>
      <c r="G57" s="124">
        <v>3111</v>
      </c>
      <c r="H57" s="125">
        <v>3304</v>
      </c>
    </row>
    <row r="58" spans="2:8" ht="45.75" customHeight="1" x14ac:dyDescent="0.2">
      <c r="B58" s="126"/>
      <c r="C58" s="1263" t="s">
        <v>525</v>
      </c>
      <c r="D58" s="1264"/>
      <c r="E58" s="1265"/>
      <c r="F58" s="127">
        <v>2011</v>
      </c>
      <c r="G58" s="127">
        <v>2253</v>
      </c>
      <c r="H58" s="128">
        <v>2253</v>
      </c>
    </row>
    <row r="59" spans="2:8" ht="45.75" customHeight="1" x14ac:dyDescent="0.2">
      <c r="B59" s="126"/>
      <c r="C59" s="1263" t="s">
        <v>526</v>
      </c>
      <c r="D59" s="1264"/>
      <c r="E59" s="1265"/>
      <c r="F59" s="127">
        <v>26</v>
      </c>
      <c r="G59" s="127">
        <v>26</v>
      </c>
      <c r="H59" s="128">
        <v>326</v>
      </c>
    </row>
    <row r="60" spans="2:8" ht="45.75" customHeight="1" x14ac:dyDescent="0.2">
      <c r="B60" s="126"/>
      <c r="C60" s="1263" t="s">
        <v>527</v>
      </c>
      <c r="D60" s="1264"/>
      <c r="E60" s="1265"/>
      <c r="F60" s="127">
        <v>429</v>
      </c>
      <c r="G60" s="127">
        <v>401</v>
      </c>
      <c r="H60" s="128">
        <v>309</v>
      </c>
    </row>
    <row r="61" spans="2:8" ht="45.75" customHeight="1" x14ac:dyDescent="0.2">
      <c r="B61" s="126"/>
      <c r="C61" s="1263" t="s">
        <v>528</v>
      </c>
      <c r="D61" s="1264"/>
      <c r="E61" s="1265"/>
      <c r="F61" s="127">
        <v>106</v>
      </c>
      <c r="G61" s="127">
        <v>147</v>
      </c>
      <c r="H61" s="128">
        <v>162</v>
      </c>
    </row>
    <row r="62" spans="2:8" ht="45.75" customHeight="1" thickBot="1" x14ac:dyDescent="0.25">
      <c r="B62" s="129"/>
      <c r="C62" s="1266" t="s">
        <v>529</v>
      </c>
      <c r="D62" s="1267"/>
      <c r="E62" s="1268"/>
      <c r="F62" s="130">
        <v>124</v>
      </c>
      <c r="G62" s="130">
        <v>119</v>
      </c>
      <c r="H62" s="131">
        <v>131</v>
      </c>
    </row>
    <row r="63" spans="2:8" ht="52.5" customHeight="1" thickBot="1" x14ac:dyDescent="0.25">
      <c r="B63" s="132"/>
      <c r="C63" s="1269" t="s">
        <v>50</v>
      </c>
      <c r="D63" s="1269"/>
      <c r="E63" s="1270"/>
      <c r="F63" s="133">
        <v>6457</v>
      </c>
      <c r="G63" s="133">
        <v>6415</v>
      </c>
      <c r="H63" s="134">
        <v>6856</v>
      </c>
    </row>
    <row r="64" spans="2:8" ht="13" x14ac:dyDescent="0.2"/>
  </sheetData>
  <sheetProtection algorithmName="SHA-512" hashValue="1dhzHqxJiLjHaqJOV0ZyCuLspMQd+ZdqXYfV08yvPHi0zg7QVN9xriyT4Qeaa7nWKifiYA9oFd78ooUHYypRWw==" saltValue="YsKHBASf8xy7beeEUiB2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30" orientation="portrait"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70" zoomScaleNormal="70" zoomScaleSheetLayoutView="55" workbookViewId="0">
      <selection activeCell="AZ39" sqref="AZ39"/>
    </sheetView>
  </sheetViews>
  <sheetFormatPr defaultColWidth="0" defaultRowHeight="13.5" customHeight="1" zeroHeight="1" x14ac:dyDescent="0.2"/>
  <cols>
    <col min="1" max="1" width="6.36328125" style="370" customWidth="1"/>
    <col min="2" max="107" width="2.453125" style="370" customWidth="1"/>
    <col min="108" max="108" width="6.08984375" style="377" customWidth="1"/>
    <col min="109" max="109" width="5.90625" style="376" customWidth="1"/>
    <col min="110" max="16384" width="8.63281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 x14ac:dyDescent="0.2">
      <c r="DD19" s="370"/>
      <c r="DE19" s="370"/>
    </row>
    <row r="20" spans="1:109" ht="13"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 x14ac:dyDescent="0.2">
      <c r="B23" s="376"/>
    </row>
    <row r="24" spans="1:109" ht="13" x14ac:dyDescent="0.2">
      <c r="B24" s="376"/>
    </row>
    <row r="25" spans="1:109" ht="13" x14ac:dyDescent="0.2">
      <c r="B25" s="376"/>
    </row>
    <row r="26" spans="1:109" ht="13" x14ac:dyDescent="0.2">
      <c r="B26" s="376"/>
    </row>
    <row r="27" spans="1:109" ht="13" x14ac:dyDescent="0.2">
      <c r="B27" s="376"/>
    </row>
    <row r="28" spans="1:109" ht="13" x14ac:dyDescent="0.2">
      <c r="B28" s="376"/>
    </row>
    <row r="29" spans="1:109" ht="13" x14ac:dyDescent="0.2">
      <c r="B29" s="376"/>
    </row>
    <row r="30" spans="1:109" ht="13" x14ac:dyDescent="0.2">
      <c r="B30" s="376"/>
    </row>
    <row r="31" spans="1:109" ht="13" x14ac:dyDescent="0.2">
      <c r="B31" s="376"/>
    </row>
    <row r="32" spans="1:109" ht="13" x14ac:dyDescent="0.2">
      <c r="B32" s="376"/>
    </row>
    <row r="33" spans="2:109" ht="13" x14ac:dyDescent="0.2">
      <c r="B33" s="376"/>
    </row>
    <row r="34" spans="2:109" ht="13" x14ac:dyDescent="0.2">
      <c r="B34" s="376"/>
    </row>
    <row r="35" spans="2:109" ht="13" x14ac:dyDescent="0.2">
      <c r="B35" s="376"/>
    </row>
    <row r="36" spans="2:109" ht="13" x14ac:dyDescent="0.2">
      <c r="B36" s="376"/>
    </row>
    <row r="37" spans="2:109" ht="13" x14ac:dyDescent="0.2">
      <c r="B37" s="376"/>
    </row>
    <row r="38" spans="2:109" ht="13" x14ac:dyDescent="0.2">
      <c r="B38" s="376"/>
    </row>
    <row r="39" spans="2:109" ht="13"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 x14ac:dyDescent="0.2">
      <c r="B40" s="381"/>
      <c r="DD40" s="381"/>
      <c r="DE40" s="370"/>
    </row>
    <row r="41" spans="2:109" ht="16.5" x14ac:dyDescent="0.2">
      <c r="B41" s="382" t="s">
        <v>605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 x14ac:dyDescent="0.2">
      <c r="B42" s="376"/>
      <c r="G42" s="383"/>
      <c r="I42" s="384"/>
      <c r="J42" s="384"/>
      <c r="K42" s="384"/>
      <c r="AM42" s="383"/>
      <c r="AN42" s="383" t="s">
        <v>606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77" t="s">
        <v>616</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 x14ac:dyDescent="0.2">
      <c r="B44" s="37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 x14ac:dyDescent="0.2">
      <c r="B45" s="37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 x14ac:dyDescent="0.2">
      <c r="B46" s="37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 x14ac:dyDescent="0.2">
      <c r="B47" s="37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 x14ac:dyDescent="0.2">
      <c r="B49" s="376"/>
      <c r="AN49" s="370" t="s">
        <v>607</v>
      </c>
    </row>
    <row r="50" spans="1:109" ht="13" x14ac:dyDescent="0.2">
      <c r="B50" s="376"/>
      <c r="G50" s="1286"/>
      <c r="H50" s="1286"/>
      <c r="I50" s="1286"/>
      <c r="J50" s="1286"/>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487</v>
      </c>
      <c r="BQ50" s="1290"/>
      <c r="BR50" s="1290"/>
      <c r="BS50" s="1290"/>
      <c r="BT50" s="1290"/>
      <c r="BU50" s="1290"/>
      <c r="BV50" s="1290"/>
      <c r="BW50" s="1290"/>
      <c r="BX50" s="1290" t="s">
        <v>488</v>
      </c>
      <c r="BY50" s="1290"/>
      <c r="BZ50" s="1290"/>
      <c r="CA50" s="1290"/>
      <c r="CB50" s="1290"/>
      <c r="CC50" s="1290"/>
      <c r="CD50" s="1290"/>
      <c r="CE50" s="1290"/>
      <c r="CF50" s="1290" t="s">
        <v>489</v>
      </c>
      <c r="CG50" s="1290"/>
      <c r="CH50" s="1290"/>
      <c r="CI50" s="1290"/>
      <c r="CJ50" s="1290"/>
      <c r="CK50" s="1290"/>
      <c r="CL50" s="1290"/>
      <c r="CM50" s="1290"/>
      <c r="CN50" s="1290" t="s">
        <v>490</v>
      </c>
      <c r="CO50" s="1290"/>
      <c r="CP50" s="1290"/>
      <c r="CQ50" s="1290"/>
      <c r="CR50" s="1290"/>
      <c r="CS50" s="1290"/>
      <c r="CT50" s="1290"/>
      <c r="CU50" s="1290"/>
      <c r="CV50" s="1290" t="s">
        <v>491</v>
      </c>
      <c r="CW50" s="1290"/>
      <c r="CX50" s="1290"/>
      <c r="CY50" s="1290"/>
      <c r="CZ50" s="1290"/>
      <c r="DA50" s="1290"/>
      <c r="DB50" s="1290"/>
      <c r="DC50" s="1290"/>
    </row>
    <row r="51" spans="1:109" ht="13.5" customHeight="1" x14ac:dyDescent="0.2">
      <c r="B51" s="376"/>
      <c r="G51" s="1297"/>
      <c r="H51" s="1297"/>
      <c r="I51" s="1295"/>
      <c r="J51" s="1295"/>
      <c r="K51" s="1292"/>
      <c r="L51" s="1292"/>
      <c r="M51" s="1292"/>
      <c r="N51" s="1292"/>
      <c r="AM51" s="385"/>
      <c r="AN51" s="1293" t="s">
        <v>608</v>
      </c>
      <c r="AO51" s="1293"/>
      <c r="AP51" s="1293"/>
      <c r="AQ51" s="1293"/>
      <c r="AR51" s="1293"/>
      <c r="AS51" s="1293"/>
      <c r="AT51" s="1293"/>
      <c r="AU51" s="1293"/>
      <c r="AV51" s="1293"/>
      <c r="AW51" s="1293"/>
      <c r="AX51" s="1293"/>
      <c r="AY51" s="1293"/>
      <c r="AZ51" s="1293"/>
      <c r="BA51" s="1293"/>
      <c r="BB51" s="1293" t="s">
        <v>609</v>
      </c>
      <c r="BC51" s="1293"/>
      <c r="BD51" s="1293"/>
      <c r="BE51" s="1293"/>
      <c r="BF51" s="1293"/>
      <c r="BG51" s="1293"/>
      <c r="BH51" s="1293"/>
      <c r="BI51" s="1293"/>
      <c r="BJ51" s="1293"/>
      <c r="BK51" s="1293"/>
      <c r="BL51" s="1293"/>
      <c r="BM51" s="1293"/>
      <c r="BN51" s="1293"/>
      <c r="BO51" s="1293"/>
      <c r="BP51" s="1294"/>
      <c r="BQ51" s="1291"/>
      <c r="BR51" s="1291"/>
      <c r="BS51" s="1291"/>
      <c r="BT51" s="1291"/>
      <c r="BU51" s="1291"/>
      <c r="BV51" s="1291"/>
      <c r="BW51" s="1291"/>
      <c r="BX51" s="1294"/>
      <c r="BY51" s="1291"/>
      <c r="BZ51" s="1291"/>
      <c r="CA51" s="1291"/>
      <c r="CB51" s="1291"/>
      <c r="CC51" s="1291"/>
      <c r="CD51" s="1291"/>
      <c r="CE51" s="1291"/>
      <c r="CF51" s="1294"/>
      <c r="CG51" s="1291"/>
      <c r="CH51" s="1291"/>
      <c r="CI51" s="1291"/>
      <c r="CJ51" s="1291"/>
      <c r="CK51" s="1291"/>
      <c r="CL51" s="1291"/>
      <c r="CM51" s="1291"/>
      <c r="CN51" s="1291"/>
      <c r="CO51" s="1291"/>
      <c r="CP51" s="1291"/>
      <c r="CQ51" s="1291"/>
      <c r="CR51" s="1291"/>
      <c r="CS51" s="1291"/>
      <c r="CT51" s="1291"/>
      <c r="CU51" s="1291"/>
      <c r="CV51" s="1291"/>
      <c r="CW51" s="1291"/>
      <c r="CX51" s="1291"/>
      <c r="CY51" s="1291"/>
      <c r="CZ51" s="1291"/>
      <c r="DA51" s="1291"/>
      <c r="DB51" s="1291"/>
      <c r="DC51" s="1291"/>
    </row>
    <row r="52" spans="1:109" ht="13" x14ac:dyDescent="0.2">
      <c r="B52" s="376"/>
      <c r="G52" s="1297"/>
      <c r="H52" s="1297"/>
      <c r="I52" s="1295"/>
      <c r="J52" s="1295"/>
      <c r="K52" s="1292"/>
      <c r="L52" s="1292"/>
      <c r="M52" s="1292"/>
      <c r="N52" s="1292"/>
      <c r="AM52" s="385"/>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ht="13" x14ac:dyDescent="0.2">
      <c r="A53" s="384"/>
      <c r="B53" s="376"/>
      <c r="G53" s="1297"/>
      <c r="H53" s="1297"/>
      <c r="I53" s="1286"/>
      <c r="J53" s="1286"/>
      <c r="K53" s="1292"/>
      <c r="L53" s="1292"/>
      <c r="M53" s="1292"/>
      <c r="N53" s="1292"/>
      <c r="AM53" s="385"/>
      <c r="AN53" s="1293"/>
      <c r="AO53" s="1293"/>
      <c r="AP53" s="1293"/>
      <c r="AQ53" s="1293"/>
      <c r="AR53" s="1293"/>
      <c r="AS53" s="1293"/>
      <c r="AT53" s="1293"/>
      <c r="AU53" s="1293"/>
      <c r="AV53" s="1293"/>
      <c r="AW53" s="1293"/>
      <c r="AX53" s="1293"/>
      <c r="AY53" s="1293"/>
      <c r="AZ53" s="1293"/>
      <c r="BA53" s="1293"/>
      <c r="BB53" s="1293" t="s">
        <v>610</v>
      </c>
      <c r="BC53" s="1293"/>
      <c r="BD53" s="1293"/>
      <c r="BE53" s="1293"/>
      <c r="BF53" s="1293"/>
      <c r="BG53" s="1293"/>
      <c r="BH53" s="1293"/>
      <c r="BI53" s="1293"/>
      <c r="BJ53" s="1293"/>
      <c r="BK53" s="1293"/>
      <c r="BL53" s="1293"/>
      <c r="BM53" s="1293"/>
      <c r="BN53" s="1293"/>
      <c r="BO53" s="1293"/>
      <c r="BP53" s="1294"/>
      <c r="BQ53" s="1291"/>
      <c r="BR53" s="1291"/>
      <c r="BS53" s="1291"/>
      <c r="BT53" s="1291"/>
      <c r="BU53" s="1291"/>
      <c r="BV53" s="1291"/>
      <c r="BW53" s="1291"/>
      <c r="BX53" s="1294"/>
      <c r="BY53" s="1291"/>
      <c r="BZ53" s="1291"/>
      <c r="CA53" s="1291"/>
      <c r="CB53" s="1291"/>
      <c r="CC53" s="1291"/>
      <c r="CD53" s="1291"/>
      <c r="CE53" s="1291"/>
      <c r="CF53" s="1294"/>
      <c r="CG53" s="1291"/>
      <c r="CH53" s="1291"/>
      <c r="CI53" s="1291"/>
      <c r="CJ53" s="1291"/>
      <c r="CK53" s="1291"/>
      <c r="CL53" s="1291"/>
      <c r="CM53" s="1291"/>
      <c r="CN53" s="1291">
        <v>47.5</v>
      </c>
      <c r="CO53" s="1291"/>
      <c r="CP53" s="1291"/>
      <c r="CQ53" s="1291"/>
      <c r="CR53" s="1291"/>
      <c r="CS53" s="1291"/>
      <c r="CT53" s="1291"/>
      <c r="CU53" s="1291"/>
      <c r="CV53" s="1291">
        <v>49.7</v>
      </c>
      <c r="CW53" s="1291"/>
      <c r="CX53" s="1291"/>
      <c r="CY53" s="1291"/>
      <c r="CZ53" s="1291"/>
      <c r="DA53" s="1291"/>
      <c r="DB53" s="1291"/>
      <c r="DC53" s="1291"/>
    </row>
    <row r="54" spans="1:109" ht="13" x14ac:dyDescent="0.2">
      <c r="A54" s="384"/>
      <c r="B54" s="376"/>
      <c r="G54" s="1297"/>
      <c r="H54" s="1297"/>
      <c r="I54" s="1286"/>
      <c r="J54" s="1286"/>
      <c r="K54" s="1292"/>
      <c r="L54" s="1292"/>
      <c r="M54" s="1292"/>
      <c r="N54" s="1292"/>
      <c r="AM54" s="385"/>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ht="13" x14ac:dyDescent="0.2">
      <c r="A55" s="384"/>
      <c r="B55" s="376"/>
      <c r="G55" s="1286"/>
      <c r="H55" s="1286"/>
      <c r="I55" s="1286"/>
      <c r="J55" s="1286"/>
      <c r="K55" s="1292"/>
      <c r="L55" s="1292"/>
      <c r="M55" s="1292"/>
      <c r="N55" s="1292"/>
      <c r="AN55" s="1290" t="s">
        <v>611</v>
      </c>
      <c r="AO55" s="1290"/>
      <c r="AP55" s="1290"/>
      <c r="AQ55" s="1290"/>
      <c r="AR55" s="1290"/>
      <c r="AS55" s="1290"/>
      <c r="AT55" s="1290"/>
      <c r="AU55" s="1290"/>
      <c r="AV55" s="1290"/>
      <c r="AW55" s="1290"/>
      <c r="AX55" s="1290"/>
      <c r="AY55" s="1290"/>
      <c r="AZ55" s="1290"/>
      <c r="BA55" s="1290"/>
      <c r="BB55" s="1293" t="s">
        <v>609</v>
      </c>
      <c r="BC55" s="1293"/>
      <c r="BD55" s="1293"/>
      <c r="BE55" s="1293"/>
      <c r="BF55" s="1293"/>
      <c r="BG55" s="1293"/>
      <c r="BH55" s="1293"/>
      <c r="BI55" s="1293"/>
      <c r="BJ55" s="1293"/>
      <c r="BK55" s="1293"/>
      <c r="BL55" s="1293"/>
      <c r="BM55" s="1293"/>
      <c r="BN55" s="1293"/>
      <c r="BO55" s="1293"/>
      <c r="BP55" s="1294"/>
      <c r="BQ55" s="1291"/>
      <c r="BR55" s="1291"/>
      <c r="BS55" s="1291"/>
      <c r="BT55" s="1291"/>
      <c r="BU55" s="1291"/>
      <c r="BV55" s="1291"/>
      <c r="BW55" s="1291"/>
      <c r="BX55" s="1294"/>
      <c r="BY55" s="1291"/>
      <c r="BZ55" s="1291"/>
      <c r="CA55" s="1291"/>
      <c r="CB55" s="1291"/>
      <c r="CC55" s="1291"/>
      <c r="CD55" s="1291"/>
      <c r="CE55" s="1291"/>
      <c r="CF55" s="1294"/>
      <c r="CG55" s="1291"/>
      <c r="CH55" s="1291"/>
      <c r="CI55" s="1291"/>
      <c r="CJ55" s="1291"/>
      <c r="CK55" s="1291"/>
      <c r="CL55" s="1291"/>
      <c r="CM55" s="1291"/>
      <c r="CN55" s="1291">
        <v>3.4</v>
      </c>
      <c r="CO55" s="1291"/>
      <c r="CP55" s="1291"/>
      <c r="CQ55" s="1291"/>
      <c r="CR55" s="1291"/>
      <c r="CS55" s="1291"/>
      <c r="CT55" s="1291"/>
      <c r="CU55" s="1291"/>
      <c r="CV55" s="1291">
        <v>0</v>
      </c>
      <c r="CW55" s="1291"/>
      <c r="CX55" s="1291"/>
      <c r="CY55" s="1291"/>
      <c r="CZ55" s="1291"/>
      <c r="DA55" s="1291"/>
      <c r="DB55" s="1291"/>
      <c r="DC55" s="1291"/>
    </row>
    <row r="56" spans="1:109" ht="13" x14ac:dyDescent="0.2">
      <c r="A56" s="384"/>
      <c r="B56" s="376"/>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4" customFormat="1" ht="13" x14ac:dyDescent="0.2">
      <c r="B57" s="388"/>
      <c r="G57" s="1286"/>
      <c r="H57" s="1286"/>
      <c r="I57" s="1296"/>
      <c r="J57" s="1296"/>
      <c r="K57" s="1292"/>
      <c r="L57" s="1292"/>
      <c r="M57" s="1292"/>
      <c r="N57" s="1292"/>
      <c r="AM57" s="370"/>
      <c r="AN57" s="1290"/>
      <c r="AO57" s="1290"/>
      <c r="AP57" s="1290"/>
      <c r="AQ57" s="1290"/>
      <c r="AR57" s="1290"/>
      <c r="AS57" s="1290"/>
      <c r="AT57" s="1290"/>
      <c r="AU57" s="1290"/>
      <c r="AV57" s="1290"/>
      <c r="AW57" s="1290"/>
      <c r="AX57" s="1290"/>
      <c r="AY57" s="1290"/>
      <c r="AZ57" s="1290"/>
      <c r="BA57" s="1290"/>
      <c r="BB57" s="1293" t="s">
        <v>610</v>
      </c>
      <c r="BC57" s="1293"/>
      <c r="BD57" s="1293"/>
      <c r="BE57" s="1293"/>
      <c r="BF57" s="1293"/>
      <c r="BG57" s="1293"/>
      <c r="BH57" s="1293"/>
      <c r="BI57" s="1293"/>
      <c r="BJ57" s="1293"/>
      <c r="BK57" s="1293"/>
      <c r="BL57" s="1293"/>
      <c r="BM57" s="1293"/>
      <c r="BN57" s="1293"/>
      <c r="BO57" s="1293"/>
      <c r="BP57" s="1294"/>
      <c r="BQ57" s="1291"/>
      <c r="BR57" s="1291"/>
      <c r="BS57" s="1291"/>
      <c r="BT57" s="1291"/>
      <c r="BU57" s="1291"/>
      <c r="BV57" s="1291"/>
      <c r="BW57" s="1291"/>
      <c r="BX57" s="1294"/>
      <c r="BY57" s="1291"/>
      <c r="BZ57" s="1291"/>
      <c r="CA57" s="1291"/>
      <c r="CB57" s="1291"/>
      <c r="CC57" s="1291"/>
      <c r="CD57" s="1291"/>
      <c r="CE57" s="1291"/>
      <c r="CF57" s="1294"/>
      <c r="CG57" s="1291"/>
      <c r="CH57" s="1291"/>
      <c r="CI57" s="1291"/>
      <c r="CJ57" s="1291"/>
      <c r="CK57" s="1291"/>
      <c r="CL57" s="1291"/>
      <c r="CM57" s="1291"/>
      <c r="CN57" s="1291">
        <v>62.8</v>
      </c>
      <c r="CO57" s="1291"/>
      <c r="CP57" s="1291"/>
      <c r="CQ57" s="1291"/>
      <c r="CR57" s="1291"/>
      <c r="CS57" s="1291"/>
      <c r="CT57" s="1291"/>
      <c r="CU57" s="1291"/>
      <c r="CV57" s="1291">
        <v>62.8</v>
      </c>
      <c r="CW57" s="1291"/>
      <c r="CX57" s="1291"/>
      <c r="CY57" s="1291"/>
      <c r="CZ57" s="1291"/>
      <c r="DA57" s="1291"/>
      <c r="DB57" s="1291"/>
      <c r="DC57" s="1291"/>
      <c r="DD57" s="389"/>
      <c r="DE57" s="388"/>
    </row>
    <row r="58" spans="1:109" s="384" customFormat="1" ht="13" x14ac:dyDescent="0.2">
      <c r="A58" s="370"/>
      <c r="B58" s="388"/>
      <c r="G58" s="1286"/>
      <c r="H58" s="1286"/>
      <c r="I58" s="1296"/>
      <c r="J58" s="1296"/>
      <c r="K58" s="1292"/>
      <c r="L58" s="1292"/>
      <c r="M58" s="1292"/>
      <c r="N58" s="1292"/>
      <c r="AM58" s="370"/>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9"/>
      <c r="DE58" s="388"/>
    </row>
    <row r="59" spans="1:109" s="384" customFormat="1" ht="13"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5" x14ac:dyDescent="0.2">
      <c r="B63" s="395" t="s">
        <v>612</v>
      </c>
    </row>
    <row r="64" spans="1:109" ht="13" x14ac:dyDescent="0.2">
      <c r="B64" s="376"/>
      <c r="G64" s="383"/>
      <c r="I64" s="396"/>
      <c r="J64" s="396"/>
      <c r="K64" s="396"/>
      <c r="L64" s="396"/>
      <c r="M64" s="396"/>
      <c r="N64" s="397"/>
      <c r="AM64" s="383"/>
      <c r="AN64" s="383" t="s">
        <v>606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 x14ac:dyDescent="0.2">
      <c r="B65" s="376"/>
      <c r="AN65" s="1277" t="s">
        <v>616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 x14ac:dyDescent="0.2">
      <c r="B66" s="376"/>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 x14ac:dyDescent="0.2">
      <c r="B67" s="376"/>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 x14ac:dyDescent="0.2">
      <c r="B68" s="376"/>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 x14ac:dyDescent="0.2">
      <c r="B69" s="376"/>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 x14ac:dyDescent="0.2">
      <c r="B71" s="376"/>
      <c r="G71" s="401"/>
      <c r="I71" s="402"/>
      <c r="J71" s="399"/>
      <c r="K71" s="399"/>
      <c r="L71" s="400"/>
      <c r="M71" s="399"/>
      <c r="N71" s="400"/>
      <c r="AM71" s="401"/>
      <c r="AN71" s="370" t="s">
        <v>607</v>
      </c>
    </row>
    <row r="72" spans="2:107" ht="13" x14ac:dyDescent="0.2">
      <c r="B72" s="376"/>
      <c r="G72" s="1286"/>
      <c r="H72" s="1286"/>
      <c r="I72" s="1286"/>
      <c r="J72" s="1286"/>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487</v>
      </c>
      <c r="BQ72" s="1290"/>
      <c r="BR72" s="1290"/>
      <c r="BS72" s="1290"/>
      <c r="BT72" s="1290"/>
      <c r="BU72" s="1290"/>
      <c r="BV72" s="1290"/>
      <c r="BW72" s="1290"/>
      <c r="BX72" s="1290" t="s">
        <v>488</v>
      </c>
      <c r="BY72" s="1290"/>
      <c r="BZ72" s="1290"/>
      <c r="CA72" s="1290"/>
      <c r="CB72" s="1290"/>
      <c r="CC72" s="1290"/>
      <c r="CD72" s="1290"/>
      <c r="CE72" s="1290"/>
      <c r="CF72" s="1290" t="s">
        <v>489</v>
      </c>
      <c r="CG72" s="1290"/>
      <c r="CH72" s="1290"/>
      <c r="CI72" s="1290"/>
      <c r="CJ72" s="1290"/>
      <c r="CK72" s="1290"/>
      <c r="CL72" s="1290"/>
      <c r="CM72" s="1290"/>
      <c r="CN72" s="1290" t="s">
        <v>490</v>
      </c>
      <c r="CO72" s="1290"/>
      <c r="CP72" s="1290"/>
      <c r="CQ72" s="1290"/>
      <c r="CR72" s="1290"/>
      <c r="CS72" s="1290"/>
      <c r="CT72" s="1290"/>
      <c r="CU72" s="1290"/>
      <c r="CV72" s="1290" t="s">
        <v>491</v>
      </c>
      <c r="CW72" s="1290"/>
      <c r="CX72" s="1290"/>
      <c r="CY72" s="1290"/>
      <c r="CZ72" s="1290"/>
      <c r="DA72" s="1290"/>
      <c r="DB72" s="1290"/>
      <c r="DC72" s="1290"/>
    </row>
    <row r="73" spans="2:107" ht="13" x14ac:dyDescent="0.2">
      <c r="B73" s="376"/>
      <c r="G73" s="1297"/>
      <c r="H73" s="1297"/>
      <c r="I73" s="1297"/>
      <c r="J73" s="1297"/>
      <c r="K73" s="1298"/>
      <c r="L73" s="1298"/>
      <c r="M73" s="1298"/>
      <c r="N73" s="1298"/>
      <c r="AM73" s="385"/>
      <c r="AN73" s="1293" t="s">
        <v>608</v>
      </c>
      <c r="AO73" s="1293"/>
      <c r="AP73" s="1293"/>
      <c r="AQ73" s="1293"/>
      <c r="AR73" s="1293"/>
      <c r="AS73" s="1293"/>
      <c r="AT73" s="1293"/>
      <c r="AU73" s="1293"/>
      <c r="AV73" s="1293"/>
      <c r="AW73" s="1293"/>
      <c r="AX73" s="1293"/>
      <c r="AY73" s="1293"/>
      <c r="AZ73" s="1293"/>
      <c r="BA73" s="1293"/>
      <c r="BB73" s="1293" t="s">
        <v>609</v>
      </c>
      <c r="BC73" s="1293"/>
      <c r="BD73" s="1293"/>
      <c r="BE73" s="1293"/>
      <c r="BF73" s="1293"/>
      <c r="BG73" s="1293"/>
      <c r="BH73" s="1293"/>
      <c r="BI73" s="1293"/>
      <c r="BJ73" s="1293"/>
      <c r="BK73" s="1293"/>
      <c r="BL73" s="1293"/>
      <c r="BM73" s="1293"/>
      <c r="BN73" s="1293"/>
      <c r="BO73" s="1293"/>
      <c r="BP73" s="1291"/>
      <c r="BQ73" s="1291"/>
      <c r="BR73" s="1291"/>
      <c r="BS73" s="1291"/>
      <c r="BT73" s="1291"/>
      <c r="BU73" s="1291"/>
      <c r="BV73" s="1291"/>
      <c r="BW73" s="1291"/>
      <c r="BX73" s="1291"/>
      <c r="BY73" s="1291"/>
      <c r="BZ73" s="1291"/>
      <c r="CA73" s="1291"/>
      <c r="CB73" s="1291"/>
      <c r="CC73" s="1291"/>
      <c r="CD73" s="1291"/>
      <c r="CE73" s="1291"/>
      <c r="CF73" s="1291"/>
      <c r="CG73" s="1291"/>
      <c r="CH73" s="1291"/>
      <c r="CI73" s="1291"/>
      <c r="CJ73" s="1291"/>
      <c r="CK73" s="1291"/>
      <c r="CL73" s="1291"/>
      <c r="CM73" s="1291"/>
      <c r="CN73" s="1291"/>
      <c r="CO73" s="1291"/>
      <c r="CP73" s="1291"/>
      <c r="CQ73" s="1291"/>
      <c r="CR73" s="1291"/>
      <c r="CS73" s="1291"/>
      <c r="CT73" s="1291"/>
      <c r="CU73" s="1291"/>
      <c r="CV73" s="1291"/>
      <c r="CW73" s="1291"/>
      <c r="CX73" s="1291"/>
      <c r="CY73" s="1291"/>
      <c r="CZ73" s="1291"/>
      <c r="DA73" s="1291"/>
      <c r="DB73" s="1291"/>
      <c r="DC73" s="1291"/>
    </row>
    <row r="74" spans="2:107" ht="13" x14ac:dyDescent="0.2">
      <c r="B74" s="376"/>
      <c r="G74" s="1297"/>
      <c r="H74" s="1297"/>
      <c r="I74" s="1297"/>
      <c r="J74" s="1297"/>
      <c r="K74" s="1298"/>
      <c r="L74" s="1298"/>
      <c r="M74" s="1298"/>
      <c r="N74" s="1298"/>
      <c r="AM74" s="385"/>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ht="13" x14ac:dyDescent="0.2">
      <c r="B75" s="376"/>
      <c r="G75" s="1297"/>
      <c r="H75" s="1297"/>
      <c r="I75" s="1286"/>
      <c r="J75" s="1286"/>
      <c r="K75" s="1292"/>
      <c r="L75" s="1292"/>
      <c r="M75" s="1292"/>
      <c r="N75" s="1292"/>
      <c r="AM75" s="385"/>
      <c r="AN75" s="1293"/>
      <c r="AO75" s="1293"/>
      <c r="AP75" s="1293"/>
      <c r="AQ75" s="1293"/>
      <c r="AR75" s="1293"/>
      <c r="AS75" s="1293"/>
      <c r="AT75" s="1293"/>
      <c r="AU75" s="1293"/>
      <c r="AV75" s="1293"/>
      <c r="AW75" s="1293"/>
      <c r="AX75" s="1293"/>
      <c r="AY75" s="1293"/>
      <c r="AZ75" s="1293"/>
      <c r="BA75" s="1293"/>
      <c r="BB75" s="1293" t="s">
        <v>613</v>
      </c>
      <c r="BC75" s="1293"/>
      <c r="BD75" s="1293"/>
      <c r="BE75" s="1293"/>
      <c r="BF75" s="1293"/>
      <c r="BG75" s="1293"/>
      <c r="BH75" s="1293"/>
      <c r="BI75" s="1293"/>
      <c r="BJ75" s="1293"/>
      <c r="BK75" s="1293"/>
      <c r="BL75" s="1293"/>
      <c r="BM75" s="1293"/>
      <c r="BN75" s="1293"/>
      <c r="BO75" s="1293"/>
      <c r="BP75" s="1291">
        <v>8.6</v>
      </c>
      <c r="BQ75" s="1291"/>
      <c r="BR75" s="1291"/>
      <c r="BS75" s="1291"/>
      <c r="BT75" s="1291"/>
      <c r="BU75" s="1291"/>
      <c r="BV75" s="1291"/>
      <c r="BW75" s="1291"/>
      <c r="BX75" s="1291">
        <v>9.1999999999999993</v>
      </c>
      <c r="BY75" s="1291"/>
      <c r="BZ75" s="1291"/>
      <c r="CA75" s="1291"/>
      <c r="CB75" s="1291"/>
      <c r="CC75" s="1291"/>
      <c r="CD75" s="1291"/>
      <c r="CE75" s="1291"/>
      <c r="CF75" s="1291">
        <v>9.6999999999999993</v>
      </c>
      <c r="CG75" s="1291"/>
      <c r="CH75" s="1291"/>
      <c r="CI75" s="1291"/>
      <c r="CJ75" s="1291"/>
      <c r="CK75" s="1291"/>
      <c r="CL75" s="1291"/>
      <c r="CM75" s="1291"/>
      <c r="CN75" s="1291">
        <v>10.1</v>
      </c>
      <c r="CO75" s="1291"/>
      <c r="CP75" s="1291"/>
      <c r="CQ75" s="1291"/>
      <c r="CR75" s="1291"/>
      <c r="CS75" s="1291"/>
      <c r="CT75" s="1291"/>
      <c r="CU75" s="1291"/>
      <c r="CV75" s="1291">
        <v>10.3</v>
      </c>
      <c r="CW75" s="1291"/>
      <c r="CX75" s="1291"/>
      <c r="CY75" s="1291"/>
      <c r="CZ75" s="1291"/>
      <c r="DA75" s="1291"/>
      <c r="DB75" s="1291"/>
      <c r="DC75" s="1291"/>
    </row>
    <row r="76" spans="2:107" ht="13" x14ac:dyDescent="0.2">
      <c r="B76" s="376"/>
      <c r="G76" s="1297"/>
      <c r="H76" s="1297"/>
      <c r="I76" s="1286"/>
      <c r="J76" s="1286"/>
      <c r="K76" s="1292"/>
      <c r="L76" s="1292"/>
      <c r="M76" s="1292"/>
      <c r="N76" s="1292"/>
      <c r="AM76" s="385"/>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ht="13" x14ac:dyDescent="0.2">
      <c r="B77" s="376"/>
      <c r="G77" s="1286"/>
      <c r="H77" s="1286"/>
      <c r="I77" s="1286"/>
      <c r="J77" s="1286"/>
      <c r="K77" s="1298"/>
      <c r="L77" s="1298"/>
      <c r="M77" s="1298"/>
      <c r="N77" s="1298"/>
      <c r="AN77" s="1290" t="s">
        <v>611</v>
      </c>
      <c r="AO77" s="1290"/>
      <c r="AP77" s="1290"/>
      <c r="AQ77" s="1290"/>
      <c r="AR77" s="1290"/>
      <c r="AS77" s="1290"/>
      <c r="AT77" s="1290"/>
      <c r="AU77" s="1290"/>
      <c r="AV77" s="1290"/>
      <c r="AW77" s="1290"/>
      <c r="AX77" s="1290"/>
      <c r="AY77" s="1290"/>
      <c r="AZ77" s="1290"/>
      <c r="BA77" s="1290"/>
      <c r="BB77" s="1293" t="s">
        <v>609</v>
      </c>
      <c r="BC77" s="1293"/>
      <c r="BD77" s="1293"/>
      <c r="BE77" s="1293"/>
      <c r="BF77" s="1293"/>
      <c r="BG77" s="1293"/>
      <c r="BH77" s="1293"/>
      <c r="BI77" s="1293"/>
      <c r="BJ77" s="1293"/>
      <c r="BK77" s="1293"/>
      <c r="BL77" s="1293"/>
      <c r="BM77" s="1293"/>
      <c r="BN77" s="1293"/>
      <c r="BO77" s="1293"/>
      <c r="BP77" s="1291">
        <v>23.4</v>
      </c>
      <c r="BQ77" s="1291"/>
      <c r="BR77" s="1291"/>
      <c r="BS77" s="1291"/>
      <c r="BT77" s="1291"/>
      <c r="BU77" s="1291"/>
      <c r="BV77" s="1291"/>
      <c r="BW77" s="1291"/>
      <c r="BX77" s="1291">
        <v>7.6</v>
      </c>
      <c r="BY77" s="1291"/>
      <c r="BZ77" s="1291"/>
      <c r="CA77" s="1291"/>
      <c r="CB77" s="1291"/>
      <c r="CC77" s="1291"/>
      <c r="CD77" s="1291"/>
      <c r="CE77" s="1291"/>
      <c r="CF77" s="1291">
        <v>3</v>
      </c>
      <c r="CG77" s="1291"/>
      <c r="CH77" s="1291"/>
      <c r="CI77" s="1291"/>
      <c r="CJ77" s="1291"/>
      <c r="CK77" s="1291"/>
      <c r="CL77" s="1291"/>
      <c r="CM77" s="1291"/>
      <c r="CN77" s="1291">
        <v>3.4</v>
      </c>
      <c r="CO77" s="1291"/>
      <c r="CP77" s="1291"/>
      <c r="CQ77" s="1291"/>
      <c r="CR77" s="1291"/>
      <c r="CS77" s="1291"/>
      <c r="CT77" s="1291"/>
      <c r="CU77" s="1291"/>
      <c r="CV77" s="1291">
        <v>0</v>
      </c>
      <c r="CW77" s="1291"/>
      <c r="CX77" s="1291"/>
      <c r="CY77" s="1291"/>
      <c r="CZ77" s="1291"/>
      <c r="DA77" s="1291"/>
      <c r="DB77" s="1291"/>
      <c r="DC77" s="1291"/>
    </row>
    <row r="78" spans="2:107" ht="13" x14ac:dyDescent="0.2">
      <c r="B78" s="376"/>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ht="13" x14ac:dyDescent="0.2">
      <c r="B79" s="376"/>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3" t="s">
        <v>613</v>
      </c>
      <c r="BC79" s="1293"/>
      <c r="BD79" s="1293"/>
      <c r="BE79" s="1293"/>
      <c r="BF79" s="1293"/>
      <c r="BG79" s="1293"/>
      <c r="BH79" s="1293"/>
      <c r="BI79" s="1293"/>
      <c r="BJ79" s="1293"/>
      <c r="BK79" s="1293"/>
      <c r="BL79" s="1293"/>
      <c r="BM79" s="1293"/>
      <c r="BN79" s="1293"/>
      <c r="BO79" s="1293"/>
      <c r="BP79" s="1291">
        <v>8.5</v>
      </c>
      <c r="BQ79" s="1291"/>
      <c r="BR79" s="1291"/>
      <c r="BS79" s="1291"/>
      <c r="BT79" s="1291"/>
      <c r="BU79" s="1291"/>
      <c r="BV79" s="1291"/>
      <c r="BW79" s="1291"/>
      <c r="BX79" s="1291">
        <v>8.6</v>
      </c>
      <c r="BY79" s="1291"/>
      <c r="BZ79" s="1291"/>
      <c r="CA79" s="1291"/>
      <c r="CB79" s="1291"/>
      <c r="CC79" s="1291"/>
      <c r="CD79" s="1291"/>
      <c r="CE79" s="1291"/>
      <c r="CF79" s="1291">
        <v>8.8000000000000007</v>
      </c>
      <c r="CG79" s="1291"/>
      <c r="CH79" s="1291"/>
      <c r="CI79" s="1291"/>
      <c r="CJ79" s="1291"/>
      <c r="CK79" s="1291"/>
      <c r="CL79" s="1291"/>
      <c r="CM79" s="1291"/>
      <c r="CN79" s="1291">
        <v>8.8000000000000007</v>
      </c>
      <c r="CO79" s="1291"/>
      <c r="CP79" s="1291"/>
      <c r="CQ79" s="1291"/>
      <c r="CR79" s="1291"/>
      <c r="CS79" s="1291"/>
      <c r="CT79" s="1291"/>
      <c r="CU79" s="1291"/>
      <c r="CV79" s="1291">
        <v>8.3000000000000007</v>
      </c>
      <c r="CW79" s="1291"/>
      <c r="CX79" s="1291"/>
      <c r="CY79" s="1291"/>
      <c r="CZ79" s="1291"/>
      <c r="DA79" s="1291"/>
      <c r="DB79" s="1291"/>
      <c r="DC79" s="1291"/>
    </row>
    <row r="80" spans="2:107" ht="13" x14ac:dyDescent="0.2">
      <c r="B80" s="376"/>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ht="13" x14ac:dyDescent="0.2">
      <c r="B81" s="376"/>
    </row>
    <row r="82" spans="2:109" ht="16.5"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 x14ac:dyDescent="0.2">
      <c r="DD84" s="370"/>
      <c r="DE84" s="370"/>
    </row>
    <row r="85" spans="2:109" ht="13" x14ac:dyDescent="0.2">
      <c r="DD85" s="370"/>
      <c r="DE85" s="370"/>
    </row>
  </sheetData>
  <sheetProtection algorithmName="SHA-512" hashValue="M4K9mgELcdVjZlK4m+P2jAp4E/1ztYCD6xIwZ+NE8MZHLzqbqT1Q/0kxL3qwTKzLUIdQTEVox4RjmCpm3RgdHA==" saltValue="VCz5i5v8xzq/BcPbffUdi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85" zoomScaleNormal="85" zoomScaleSheetLayoutView="70" workbookViewId="0">
      <selection activeCell="P113" sqref="P113"/>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614</v>
      </c>
    </row>
  </sheetData>
  <sheetProtection algorithmName="SHA-512" hashValue="uJR//5hbsYQ4RwcC5yriXg8/3qVqSHR7egO8kpqvMI0Gqvu0SLOB5uii3pxOrgu9c0npjOT3akXJhxeaQD/3MA==" saltValue="ZDiu+cPeoa7G/F5q2sMV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85" zoomScaleNormal="85" zoomScaleSheetLayoutView="55" workbookViewId="0">
      <selection activeCell="AH113" sqref="AH113"/>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615</v>
      </c>
    </row>
  </sheetData>
  <sheetProtection algorithmName="SHA-512" hashValue="xvzRAbN36OF1OLqZfv55RoA0iBCKCHKtcElkvZY2FIiRavdR5VzKHOOYMBuvkBUHem4cvyiaoWjMUNEDUF1vTA==" saltValue="W3uK9d+a68RQXEAGWT+J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51</v>
      </c>
      <c r="E2" s="146"/>
      <c r="F2" s="147" t="s">
        <v>484</v>
      </c>
      <c r="G2" s="148"/>
      <c r="H2" s="149"/>
    </row>
    <row r="3" spans="1:8" x14ac:dyDescent="0.2">
      <c r="A3" s="145" t="s">
        <v>477</v>
      </c>
      <c r="B3" s="150"/>
      <c r="C3" s="151"/>
      <c r="D3" s="152">
        <v>665751</v>
      </c>
      <c r="E3" s="153"/>
      <c r="F3" s="154">
        <v>116162</v>
      </c>
      <c r="G3" s="155"/>
      <c r="H3" s="156"/>
    </row>
    <row r="4" spans="1:8" x14ac:dyDescent="0.2">
      <c r="A4" s="157"/>
      <c r="B4" s="158"/>
      <c r="C4" s="159"/>
      <c r="D4" s="160">
        <v>460266</v>
      </c>
      <c r="E4" s="161"/>
      <c r="F4" s="162">
        <v>61562</v>
      </c>
      <c r="G4" s="163"/>
      <c r="H4" s="164"/>
    </row>
    <row r="5" spans="1:8" x14ac:dyDescent="0.2">
      <c r="A5" s="145" t="s">
        <v>479</v>
      </c>
      <c r="B5" s="150"/>
      <c r="C5" s="151"/>
      <c r="D5" s="152">
        <v>1106633</v>
      </c>
      <c r="E5" s="153"/>
      <c r="F5" s="154">
        <v>121449</v>
      </c>
      <c r="G5" s="155"/>
      <c r="H5" s="156"/>
    </row>
    <row r="6" spans="1:8" x14ac:dyDescent="0.2">
      <c r="A6" s="157"/>
      <c r="B6" s="158"/>
      <c r="C6" s="159"/>
      <c r="D6" s="160">
        <v>903466</v>
      </c>
      <c r="E6" s="161"/>
      <c r="F6" s="162">
        <v>62922</v>
      </c>
      <c r="G6" s="163"/>
      <c r="H6" s="164"/>
    </row>
    <row r="7" spans="1:8" x14ac:dyDescent="0.2">
      <c r="A7" s="145" t="s">
        <v>480</v>
      </c>
      <c r="B7" s="150"/>
      <c r="C7" s="151"/>
      <c r="D7" s="152">
        <v>1719121</v>
      </c>
      <c r="E7" s="153"/>
      <c r="F7" s="154">
        <v>145139</v>
      </c>
      <c r="G7" s="155"/>
      <c r="H7" s="156"/>
    </row>
    <row r="8" spans="1:8" x14ac:dyDescent="0.2">
      <c r="A8" s="157"/>
      <c r="B8" s="158"/>
      <c r="C8" s="159"/>
      <c r="D8" s="160">
        <v>1469679</v>
      </c>
      <c r="E8" s="161"/>
      <c r="F8" s="162">
        <v>83762</v>
      </c>
      <c r="G8" s="163"/>
      <c r="H8" s="164"/>
    </row>
    <row r="9" spans="1:8" x14ac:dyDescent="0.2">
      <c r="A9" s="145" t="s">
        <v>481</v>
      </c>
      <c r="B9" s="150"/>
      <c r="C9" s="151"/>
      <c r="D9" s="152">
        <v>556419</v>
      </c>
      <c r="E9" s="153"/>
      <c r="F9" s="154">
        <v>125391</v>
      </c>
      <c r="G9" s="155"/>
      <c r="H9" s="156"/>
    </row>
    <row r="10" spans="1:8" x14ac:dyDescent="0.2">
      <c r="A10" s="157"/>
      <c r="B10" s="158"/>
      <c r="C10" s="159"/>
      <c r="D10" s="160">
        <v>537206</v>
      </c>
      <c r="E10" s="161"/>
      <c r="F10" s="162">
        <v>68516</v>
      </c>
      <c r="G10" s="163"/>
      <c r="H10" s="164"/>
    </row>
    <row r="11" spans="1:8" x14ac:dyDescent="0.2">
      <c r="A11" s="145" t="s">
        <v>482</v>
      </c>
      <c r="B11" s="150"/>
      <c r="C11" s="151"/>
      <c r="D11" s="152">
        <v>103854</v>
      </c>
      <c r="E11" s="153"/>
      <c r="F11" s="154">
        <v>138402</v>
      </c>
      <c r="G11" s="155"/>
      <c r="H11" s="156"/>
    </row>
    <row r="12" spans="1:8" x14ac:dyDescent="0.2">
      <c r="A12" s="157"/>
      <c r="B12" s="158"/>
      <c r="C12" s="165"/>
      <c r="D12" s="160">
        <v>90400</v>
      </c>
      <c r="E12" s="161"/>
      <c r="F12" s="162">
        <v>70652</v>
      </c>
      <c r="G12" s="163"/>
      <c r="H12" s="164"/>
    </row>
    <row r="13" spans="1:8" x14ac:dyDescent="0.2">
      <c r="A13" s="145"/>
      <c r="B13" s="150"/>
      <c r="C13" s="166"/>
      <c r="D13" s="167">
        <v>830356</v>
      </c>
      <c r="E13" s="168"/>
      <c r="F13" s="169">
        <v>129309</v>
      </c>
      <c r="G13" s="170"/>
      <c r="H13" s="156"/>
    </row>
    <row r="14" spans="1:8" x14ac:dyDescent="0.2">
      <c r="A14" s="157"/>
      <c r="B14" s="158"/>
      <c r="C14" s="159"/>
      <c r="D14" s="160">
        <v>692203</v>
      </c>
      <c r="E14" s="161"/>
      <c r="F14" s="162">
        <v>69483</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17.23</v>
      </c>
      <c r="C19" s="171">
        <f>ROUND(VALUE(SUBSTITUTE(実質収支比率等に係る経年分析!G$48,"▲","-")),2)</f>
        <v>13.14</v>
      </c>
      <c r="D19" s="171">
        <f>ROUND(VALUE(SUBSTITUTE(実質収支比率等に係る経年分析!H$48,"▲","-")),2)</f>
        <v>16.649999999999999</v>
      </c>
      <c r="E19" s="171">
        <f>ROUND(VALUE(SUBSTITUTE(実質収支比率等に係る経年分析!I$48,"▲","-")),2)</f>
        <v>14.17</v>
      </c>
      <c r="F19" s="171">
        <f>ROUND(VALUE(SUBSTITUTE(実質収支比率等に係る経年分析!J$48,"▲","-")),2)</f>
        <v>12.79</v>
      </c>
    </row>
    <row r="20" spans="1:11" x14ac:dyDescent="0.2">
      <c r="A20" s="171" t="s">
        <v>54</v>
      </c>
      <c r="B20" s="171">
        <f>ROUND(VALUE(SUBSTITUTE(実質収支比率等に係る経年分析!F$47,"▲","-")),2)</f>
        <v>84.36</v>
      </c>
      <c r="C20" s="171">
        <f>ROUND(VALUE(SUBSTITUTE(実質収支比率等に係る経年分析!G$47,"▲","-")),2)</f>
        <v>106.18</v>
      </c>
      <c r="D20" s="171">
        <f>ROUND(VALUE(SUBSTITUTE(実質収支比率等に係る経年分析!H$47,"▲","-")),2)</f>
        <v>98.73</v>
      </c>
      <c r="E20" s="171">
        <f>ROUND(VALUE(SUBSTITUTE(実質収支比率等に係る経年分析!I$47,"▲","-")),2)</f>
        <v>92.06</v>
      </c>
      <c r="F20" s="171">
        <f>ROUND(VALUE(SUBSTITUTE(実質収支比率等に係る経年分析!J$47,"▲","-")),2)</f>
        <v>91.82</v>
      </c>
    </row>
    <row r="21" spans="1:11" x14ac:dyDescent="0.2">
      <c r="A21" s="171" t="s">
        <v>55</v>
      </c>
      <c r="B21" s="171">
        <f>IF(ISNUMBER(VALUE(SUBSTITUTE(実質収支比率等に係る経年分析!F$49,"▲","-"))),ROUND(VALUE(SUBSTITUTE(実質収支比率等に係る経年分析!F$49,"▲","-")),2),NA())</f>
        <v>-29.33</v>
      </c>
      <c r="C21" s="171">
        <f>IF(ISNUMBER(VALUE(SUBSTITUTE(実質収支比率等に係る経年分析!G$49,"▲","-"))),ROUND(VALUE(SUBSTITUTE(実質収支比率等に係る経年分析!G$49,"▲","-")),2),NA())</f>
        <v>9.56</v>
      </c>
      <c r="D21" s="171">
        <f>IF(ISNUMBER(VALUE(SUBSTITUTE(実質収支比率等に係る経年分析!H$49,"▲","-"))),ROUND(VALUE(SUBSTITUTE(実質収支比率等に係る経年分析!H$49,"▲","-")),2),NA())</f>
        <v>-9.9</v>
      </c>
      <c r="E21" s="171">
        <f>IF(ISNUMBER(VALUE(SUBSTITUTE(実質収支比率等に係る経年分析!I$49,"▲","-"))),ROUND(VALUE(SUBSTITUTE(実質収支比率等に係る経年分析!I$49,"▲","-")),2),NA())</f>
        <v>-8.8000000000000007</v>
      </c>
      <c r="F21" s="171">
        <f>IF(ISNUMBER(VALUE(SUBSTITUTE(実質収支比率等に係る経年分析!J$49,"▲","-"))),ROUND(VALUE(SUBSTITUTE(実質収支比率等に係る経年分析!J$49,"▲","-")),2),NA())</f>
        <v>0.94</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1.1399999999999999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0.55000000000000004</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0.47</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へき地診療所特別会計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0.34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0.47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0.38</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0.35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0.6</v>
      </c>
    </row>
    <row r="30" spans="1:11" x14ac:dyDescent="0.2">
      <c r="A30" s="172" t="str">
        <f>IF(連結実質赤字比率に係る赤字・黒字の構成分析!C$40="",NA(),連結実質赤字比率に係る赤字・黒字の構成分析!C$40)</f>
        <v>公共下水道事業特別会計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1.1100000000000001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0.77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0.86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0.71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0.67</v>
      </c>
    </row>
    <row r="31" spans="1:11" x14ac:dyDescent="0.2">
      <c r="A31" s="172" t="str">
        <f>IF(連結実質赤字比率に係る赤字・黒字の構成分析!C$39="",NA(),連結実質赤字比率に係る赤字・黒字の構成分析!C$39)</f>
        <v>簡易水道事業特別会計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0.56000000000000005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0.98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3.17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1.44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2.4300000000000002</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2.57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1.38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1.71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2.4500000000000002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2.9</v>
      </c>
    </row>
    <row r="34" spans="1:16" x14ac:dyDescent="0.2">
      <c r="A34" s="172" t="str">
        <f>IF(連結実質赤字比率に係る赤字・黒字の構成分析!C$36="",NA(),連結実質赤字比率に係る赤字・黒字の構成分析!C$36)</f>
        <v>北軽井沢簡易水道事業会計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5.32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5.81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5.65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5.99</v>
      </c>
    </row>
    <row r="35" spans="1:16" x14ac:dyDescent="0.2">
      <c r="A35" s="172" t="str">
        <f>IF(連結実質赤字比率に係る赤字・黒字の構成分析!C$35="",NA(),連結実質赤字比率に係る赤字・黒字の構成分析!C$35)</f>
        <v>浅間高原水道事業会計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6.38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7.32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7.23</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16.39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15.84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12.18</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319</v>
      </c>
      <c r="E42" s="173"/>
      <c r="F42" s="173"/>
      <c r="G42" s="173">
        <f>'実質公債費比率（分子）の構造'!L$52</f>
        <v>315</v>
      </c>
      <c r="H42" s="173"/>
      <c r="I42" s="173"/>
      <c r="J42" s="173">
        <f>'実質公債費比率（分子）の構造'!M$52</f>
        <v>311</v>
      </c>
      <c r="K42" s="173"/>
      <c r="L42" s="173"/>
      <c r="M42" s="173">
        <f>'実質公債費比率（分子）の構造'!N$52</f>
        <v>305</v>
      </c>
      <c r="N42" s="173"/>
      <c r="O42" s="173"/>
      <c r="P42" s="173">
        <f>'実質公債費比率（分子）の構造'!O$52</f>
        <v>295</v>
      </c>
    </row>
    <row r="43" spans="1:16" x14ac:dyDescent="0.2">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64</v>
      </c>
      <c r="B44" s="173">
        <f>'実質公債費比率（分子）の構造'!K$50</f>
        <v>2</v>
      </c>
      <c r="C44" s="173"/>
      <c r="D44" s="173"/>
      <c r="E44" s="173">
        <f>'実質公債費比率（分子）の構造'!L$50</f>
        <v>2</v>
      </c>
      <c r="F44" s="173"/>
      <c r="G44" s="173"/>
      <c r="H44" s="173">
        <f>'実質公債費比率（分子）の構造'!M$50</f>
        <v>2</v>
      </c>
      <c r="I44" s="173"/>
      <c r="J44" s="173"/>
      <c r="K44" s="173">
        <f>'実質公債費比率（分子）の構造'!N$50</f>
        <v>2</v>
      </c>
      <c r="L44" s="173"/>
      <c r="M44" s="173"/>
      <c r="N44" s="173">
        <f>'実質公債費比率（分子）の構造'!O$50</f>
        <v>2</v>
      </c>
      <c r="O44" s="173"/>
      <c r="P44" s="173"/>
    </row>
    <row r="45" spans="1:16" x14ac:dyDescent="0.2">
      <c r="A45" s="173" t="s">
        <v>65</v>
      </c>
      <c r="B45" s="173">
        <f>'実質公債費比率（分子）の構造'!K$49</f>
        <v>125</v>
      </c>
      <c r="C45" s="173"/>
      <c r="D45" s="173"/>
      <c r="E45" s="173">
        <f>'実質公債費比率（分子）の構造'!L$49</f>
        <v>129</v>
      </c>
      <c r="F45" s="173"/>
      <c r="G45" s="173"/>
      <c r="H45" s="173">
        <f>'実質公債費比率（分子）の構造'!M$49</f>
        <v>121</v>
      </c>
      <c r="I45" s="173"/>
      <c r="J45" s="173"/>
      <c r="K45" s="173">
        <f>'実質公債費比率（分子）の構造'!N$49</f>
        <v>128</v>
      </c>
      <c r="L45" s="173"/>
      <c r="M45" s="173"/>
      <c r="N45" s="173">
        <f>'実質公債費比率（分子）の構造'!O$49</f>
        <v>123</v>
      </c>
      <c r="O45" s="173"/>
      <c r="P45" s="173"/>
    </row>
    <row r="46" spans="1:16" x14ac:dyDescent="0.2">
      <c r="A46" s="173" t="s">
        <v>66</v>
      </c>
      <c r="B46" s="173">
        <f>'実質公債費比率（分子）の構造'!K$48</f>
        <v>31</v>
      </c>
      <c r="C46" s="173"/>
      <c r="D46" s="173"/>
      <c r="E46" s="173">
        <f>'実質公債費比率（分子）の構造'!L$48</f>
        <v>34</v>
      </c>
      <c r="F46" s="173"/>
      <c r="G46" s="173"/>
      <c r="H46" s="173">
        <f>'実質公債費比率（分子）の構造'!M$48</f>
        <v>33</v>
      </c>
      <c r="I46" s="173"/>
      <c r="J46" s="173"/>
      <c r="K46" s="173">
        <f>'実質公債費比率（分子）の構造'!N$48</f>
        <v>31</v>
      </c>
      <c r="L46" s="173"/>
      <c r="M46" s="173"/>
      <c r="N46" s="173">
        <f>'実質公債費比率（分子）の構造'!O$48</f>
        <v>26</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382</v>
      </c>
      <c r="C49" s="173"/>
      <c r="D49" s="173"/>
      <c r="E49" s="173">
        <f>'実質公債費比率（分子）の構造'!L$45</f>
        <v>382</v>
      </c>
      <c r="F49" s="173"/>
      <c r="G49" s="173"/>
      <c r="H49" s="173">
        <f>'実質公債費比率（分子）の構造'!M$45</f>
        <v>389</v>
      </c>
      <c r="I49" s="173"/>
      <c r="J49" s="173"/>
      <c r="K49" s="173">
        <f>'実質公債費比率（分子）の構造'!N$45</f>
        <v>415</v>
      </c>
      <c r="L49" s="173"/>
      <c r="M49" s="173"/>
      <c r="N49" s="173">
        <f>'実質公債費比率（分子）の構造'!O$45</f>
        <v>440</v>
      </c>
      <c r="O49" s="173"/>
      <c r="P49" s="173"/>
    </row>
    <row r="50" spans="1:16" x14ac:dyDescent="0.2">
      <c r="A50" s="173" t="s">
        <v>70</v>
      </c>
      <c r="B50" s="173" t="e">
        <f>NA()</f>
        <v>#N/A</v>
      </c>
      <c r="C50" s="173">
        <f>IF(ISNUMBER('実質公債費比率（分子）の構造'!K$53),'実質公債費比率（分子）の構造'!K$53,NA())</f>
        <v>221</v>
      </c>
      <c r="D50" s="173" t="e">
        <f>NA()</f>
        <v>#N/A</v>
      </c>
      <c r="E50" s="173" t="e">
        <f>NA()</f>
        <v>#N/A</v>
      </c>
      <c r="F50" s="173">
        <f>IF(ISNUMBER('実質公債費比率（分子）の構造'!L$53),'実質公債費比率（分子）の構造'!L$53,NA())</f>
        <v>232</v>
      </c>
      <c r="G50" s="173" t="e">
        <f>NA()</f>
        <v>#N/A</v>
      </c>
      <c r="H50" s="173" t="e">
        <f>NA()</f>
        <v>#N/A</v>
      </c>
      <c r="I50" s="173">
        <f>IF(ISNUMBER('実質公債費比率（分子）の構造'!M$53),'実質公債費比率（分子）の構造'!M$53,NA())</f>
        <v>234</v>
      </c>
      <c r="J50" s="173" t="e">
        <f>NA()</f>
        <v>#N/A</v>
      </c>
      <c r="K50" s="173" t="e">
        <f>NA()</f>
        <v>#N/A</v>
      </c>
      <c r="L50" s="173">
        <f>IF(ISNUMBER('実質公債費比率（分子）の構造'!N$53),'実質公債費比率（分子）の構造'!N$53,NA())</f>
        <v>271</v>
      </c>
      <c r="M50" s="173" t="e">
        <f>NA()</f>
        <v>#N/A</v>
      </c>
      <c r="N50" s="173" t="e">
        <f>NA()</f>
        <v>#N/A</v>
      </c>
      <c r="O50" s="173">
        <f>IF(ISNUMBER('実質公債費比率（分子）の構造'!O$53),'実質公債費比率（分子）の構造'!O$53,NA())</f>
        <v>296</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3309</v>
      </c>
      <c r="E56" s="172"/>
      <c r="F56" s="172"/>
      <c r="G56" s="172">
        <f>'将来負担比率（分子）の構造'!J$52</f>
        <v>3310</v>
      </c>
      <c r="H56" s="172"/>
      <c r="I56" s="172"/>
      <c r="J56" s="172">
        <f>'将来負担比率（分子）の構造'!K$52</f>
        <v>3177</v>
      </c>
      <c r="K56" s="172"/>
      <c r="L56" s="172"/>
      <c r="M56" s="172">
        <f>'将来負担比率（分子）の構造'!L$52</f>
        <v>3456</v>
      </c>
      <c r="N56" s="172"/>
      <c r="O56" s="172"/>
      <c r="P56" s="172">
        <f>'将来負担比率（分子）の構造'!M$52</f>
        <v>3359</v>
      </c>
    </row>
    <row r="57" spans="1:16" x14ac:dyDescent="0.2">
      <c r="A57" s="172" t="s">
        <v>41</v>
      </c>
      <c r="B57" s="172"/>
      <c r="C57" s="172"/>
      <c r="D57" s="172">
        <f>'将来負担比率（分子）の構造'!I$51</f>
        <v>36</v>
      </c>
      <c r="E57" s="172"/>
      <c r="F57" s="172"/>
      <c r="G57" s="172">
        <f>'将来負担比率（分子）の構造'!J$51</f>
        <v>61</v>
      </c>
      <c r="H57" s="172"/>
      <c r="I57" s="172"/>
      <c r="J57" s="172">
        <f>'将来負担比率（分子）の構造'!K$51</f>
        <v>72</v>
      </c>
      <c r="K57" s="172"/>
      <c r="L57" s="172"/>
      <c r="M57" s="172">
        <f>'将来負担比率（分子）の構造'!L$51</f>
        <v>60</v>
      </c>
      <c r="N57" s="172"/>
      <c r="O57" s="172"/>
      <c r="P57" s="172">
        <f>'将来負担比率（分子）の構造'!M$51</f>
        <v>39</v>
      </c>
    </row>
    <row r="58" spans="1:16" x14ac:dyDescent="0.2">
      <c r="A58" s="172" t="s">
        <v>40</v>
      </c>
      <c r="B58" s="172"/>
      <c r="C58" s="172"/>
      <c r="D58" s="172">
        <f>'将来負担比率（分子）の構造'!I$50</f>
        <v>5938</v>
      </c>
      <c r="E58" s="172"/>
      <c r="F58" s="172"/>
      <c r="G58" s="172">
        <f>'将来負担比率（分子）の構造'!J$50</f>
        <v>6212</v>
      </c>
      <c r="H58" s="172"/>
      <c r="I58" s="172"/>
      <c r="J58" s="172">
        <f>'将来負担比率（分子）の構造'!K$50</f>
        <v>6492</v>
      </c>
      <c r="K58" s="172"/>
      <c r="L58" s="172"/>
      <c r="M58" s="172">
        <f>'将来負担比率（分子）の構造'!L$50</f>
        <v>6456</v>
      </c>
      <c r="N58" s="172"/>
      <c r="O58" s="172"/>
      <c r="P58" s="172">
        <f>'将来負担比率（分子）の構造'!M$50</f>
        <v>6906</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0</v>
      </c>
      <c r="C61" s="172"/>
      <c r="D61" s="172"/>
      <c r="E61" s="172">
        <f>'将来負担比率（分子）の構造'!J$46</f>
        <v>1</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722</v>
      </c>
      <c r="C62" s="172"/>
      <c r="D62" s="172"/>
      <c r="E62" s="172">
        <f>'将来負担比率（分子）の構造'!J$45</f>
        <v>703</v>
      </c>
      <c r="F62" s="172"/>
      <c r="G62" s="172"/>
      <c r="H62" s="172">
        <f>'将来負担比率（分子）の構造'!K$45</f>
        <v>658</v>
      </c>
      <c r="I62" s="172"/>
      <c r="J62" s="172"/>
      <c r="K62" s="172">
        <f>'将来負担比率（分子）の構造'!L$45</f>
        <v>644</v>
      </c>
      <c r="L62" s="172"/>
      <c r="M62" s="172"/>
      <c r="N62" s="172">
        <f>'将来負担比率（分子）の構造'!M$45</f>
        <v>608</v>
      </c>
      <c r="O62" s="172"/>
      <c r="P62" s="172"/>
    </row>
    <row r="63" spans="1:16" x14ac:dyDescent="0.2">
      <c r="A63" s="172" t="s">
        <v>33</v>
      </c>
      <c r="B63" s="172">
        <f>'将来負担比率（分子）の構造'!I$44</f>
        <v>1243</v>
      </c>
      <c r="C63" s="172"/>
      <c r="D63" s="172"/>
      <c r="E63" s="172">
        <f>'将来負担比率（分子）の構造'!J$44</f>
        <v>1132</v>
      </c>
      <c r="F63" s="172"/>
      <c r="G63" s="172"/>
      <c r="H63" s="172">
        <f>'将来負担比率（分子）の構造'!K$44</f>
        <v>1050</v>
      </c>
      <c r="I63" s="172"/>
      <c r="J63" s="172"/>
      <c r="K63" s="172">
        <f>'将来負担比率（分子）の構造'!L$44</f>
        <v>1085</v>
      </c>
      <c r="L63" s="172"/>
      <c r="M63" s="172"/>
      <c r="N63" s="172">
        <f>'将来負担比率（分子）の構造'!M$44</f>
        <v>1044</v>
      </c>
      <c r="O63" s="172"/>
      <c r="P63" s="172"/>
    </row>
    <row r="64" spans="1:16" x14ac:dyDescent="0.2">
      <c r="A64" s="172" t="s">
        <v>32</v>
      </c>
      <c r="B64" s="172">
        <f>'将来負担比率（分子）の構造'!I$43</f>
        <v>293</v>
      </c>
      <c r="C64" s="172"/>
      <c r="D64" s="172"/>
      <c r="E64" s="172">
        <f>'将来負担比率（分子）の構造'!J$43</f>
        <v>278</v>
      </c>
      <c r="F64" s="172"/>
      <c r="G64" s="172"/>
      <c r="H64" s="172">
        <f>'将来負担比率（分子）の構造'!K$43</f>
        <v>243</v>
      </c>
      <c r="I64" s="172"/>
      <c r="J64" s="172"/>
      <c r="K64" s="172">
        <f>'将来負担比率（分子）の構造'!L$43</f>
        <v>219</v>
      </c>
      <c r="L64" s="172"/>
      <c r="M64" s="172"/>
      <c r="N64" s="172">
        <f>'将来負担比率（分子）の構造'!M$43</f>
        <v>205</v>
      </c>
      <c r="O64" s="172"/>
      <c r="P64" s="172"/>
    </row>
    <row r="65" spans="1:16" x14ac:dyDescent="0.2">
      <c r="A65" s="172" t="s">
        <v>31</v>
      </c>
      <c r="B65" s="172">
        <f>'将来負担比率（分子）の構造'!I$42</f>
        <v>13</v>
      </c>
      <c r="C65" s="172"/>
      <c r="D65" s="172"/>
      <c r="E65" s="172">
        <f>'将来負担比率（分子）の構造'!J$42</f>
        <v>11</v>
      </c>
      <c r="F65" s="172"/>
      <c r="G65" s="172"/>
      <c r="H65" s="172">
        <f>'将来負担比率（分子）の構造'!K$42</f>
        <v>9</v>
      </c>
      <c r="I65" s="172"/>
      <c r="J65" s="172"/>
      <c r="K65" s="172">
        <f>'将来負担比率（分子）の構造'!L$42</f>
        <v>8</v>
      </c>
      <c r="L65" s="172"/>
      <c r="M65" s="172"/>
      <c r="N65" s="172">
        <f>'将来負担比率（分子）の構造'!M$42</f>
        <v>8</v>
      </c>
      <c r="O65" s="172"/>
      <c r="P65" s="172"/>
    </row>
    <row r="66" spans="1:16" x14ac:dyDescent="0.2">
      <c r="A66" s="172" t="s">
        <v>30</v>
      </c>
      <c r="B66" s="172">
        <f>'将来負担比率（分子）の構造'!I$41</f>
        <v>4212</v>
      </c>
      <c r="C66" s="172"/>
      <c r="D66" s="172"/>
      <c r="E66" s="172">
        <f>'将来負担比率（分子）の構造'!J$41</f>
        <v>4512</v>
      </c>
      <c r="F66" s="172"/>
      <c r="G66" s="172"/>
      <c r="H66" s="172">
        <f>'将来負担比率（分子）の構造'!K$41</f>
        <v>4529</v>
      </c>
      <c r="I66" s="172"/>
      <c r="J66" s="172"/>
      <c r="K66" s="172">
        <f>'将来負担比率（分子）の構造'!L$41</f>
        <v>4648</v>
      </c>
      <c r="L66" s="172"/>
      <c r="M66" s="172"/>
      <c r="N66" s="172">
        <f>'将来負担比率（分子）の構造'!M$41</f>
        <v>4453</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2617</v>
      </c>
      <c r="C72" s="176">
        <f>基金残高に係る経年分析!G55</f>
        <v>2624</v>
      </c>
      <c r="D72" s="176">
        <f>基金残高に係る経年分析!H55</f>
        <v>2859</v>
      </c>
    </row>
    <row r="73" spans="1:16" x14ac:dyDescent="0.2">
      <c r="A73" s="175" t="s">
        <v>77</v>
      </c>
      <c r="B73" s="176">
        <f>基金残高に係る経年分析!F56</f>
        <v>760</v>
      </c>
      <c r="C73" s="176">
        <f>基金残高に係る経年分析!G56</f>
        <v>680</v>
      </c>
      <c r="D73" s="176">
        <f>基金残高に係る経年分析!H56</f>
        <v>693</v>
      </c>
    </row>
    <row r="74" spans="1:16" x14ac:dyDescent="0.2">
      <c r="A74" s="175" t="s">
        <v>78</v>
      </c>
      <c r="B74" s="176">
        <f>基金残高に係る経年分析!F57</f>
        <v>3080</v>
      </c>
      <c r="C74" s="176">
        <f>基金残高に係る経年分析!G57</f>
        <v>3111</v>
      </c>
      <c r="D74" s="176">
        <f>基金残高に係る経年分析!H57</f>
        <v>3304</v>
      </c>
    </row>
  </sheetData>
  <sheetProtection algorithmName="SHA-512" hashValue="YC9cd/fQ0IVnDmYHKuhhLyrnWJTZtQalaCTJn7RaWQgqS03kDJZOpp8U3GvxndQ+XwsxCiBrGFSicF6pW/kphw==" saltValue="gMAhRTVUFc6jn1MGT3iT5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531</v>
      </c>
      <c r="DI1" s="783"/>
      <c r="DJ1" s="783"/>
      <c r="DK1" s="783"/>
      <c r="DL1" s="783"/>
      <c r="DM1" s="783"/>
      <c r="DN1" s="784"/>
      <c r="DO1" s="212"/>
      <c r="DP1" s="782" t="s">
        <v>532</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x14ac:dyDescent="0.2">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4" t="s">
        <v>216</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217</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533</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x14ac:dyDescent="0.2">
      <c r="B4" s="724" t="s">
        <v>1</v>
      </c>
      <c r="C4" s="725"/>
      <c r="D4" s="725"/>
      <c r="E4" s="725"/>
      <c r="F4" s="725"/>
      <c r="G4" s="725"/>
      <c r="H4" s="725"/>
      <c r="I4" s="725"/>
      <c r="J4" s="725"/>
      <c r="K4" s="725"/>
      <c r="L4" s="725"/>
      <c r="M4" s="725"/>
      <c r="N4" s="725"/>
      <c r="O4" s="725"/>
      <c r="P4" s="725"/>
      <c r="Q4" s="726"/>
      <c r="R4" s="724" t="s">
        <v>218</v>
      </c>
      <c r="S4" s="725"/>
      <c r="T4" s="725"/>
      <c r="U4" s="725"/>
      <c r="V4" s="725"/>
      <c r="W4" s="725"/>
      <c r="X4" s="725"/>
      <c r="Y4" s="726"/>
      <c r="Z4" s="724" t="s">
        <v>219</v>
      </c>
      <c r="AA4" s="725"/>
      <c r="AB4" s="725"/>
      <c r="AC4" s="726"/>
      <c r="AD4" s="724" t="s">
        <v>220</v>
      </c>
      <c r="AE4" s="725"/>
      <c r="AF4" s="725"/>
      <c r="AG4" s="725"/>
      <c r="AH4" s="725"/>
      <c r="AI4" s="725"/>
      <c r="AJ4" s="725"/>
      <c r="AK4" s="726"/>
      <c r="AL4" s="724" t="s">
        <v>219</v>
      </c>
      <c r="AM4" s="725"/>
      <c r="AN4" s="725"/>
      <c r="AO4" s="726"/>
      <c r="AP4" s="785" t="s">
        <v>221</v>
      </c>
      <c r="AQ4" s="785"/>
      <c r="AR4" s="785"/>
      <c r="AS4" s="785"/>
      <c r="AT4" s="785"/>
      <c r="AU4" s="785"/>
      <c r="AV4" s="785"/>
      <c r="AW4" s="785"/>
      <c r="AX4" s="785"/>
      <c r="AY4" s="785"/>
      <c r="AZ4" s="785"/>
      <c r="BA4" s="785"/>
      <c r="BB4" s="785"/>
      <c r="BC4" s="785"/>
      <c r="BD4" s="785"/>
      <c r="BE4" s="785"/>
      <c r="BF4" s="785"/>
      <c r="BG4" s="785" t="s">
        <v>222</v>
      </c>
      <c r="BH4" s="785"/>
      <c r="BI4" s="785"/>
      <c r="BJ4" s="785"/>
      <c r="BK4" s="785"/>
      <c r="BL4" s="785"/>
      <c r="BM4" s="785"/>
      <c r="BN4" s="785"/>
      <c r="BO4" s="785" t="s">
        <v>219</v>
      </c>
      <c r="BP4" s="785"/>
      <c r="BQ4" s="785"/>
      <c r="BR4" s="785"/>
      <c r="BS4" s="785" t="s">
        <v>223</v>
      </c>
      <c r="BT4" s="785"/>
      <c r="BU4" s="785"/>
      <c r="BV4" s="785"/>
      <c r="BW4" s="785"/>
      <c r="BX4" s="785"/>
      <c r="BY4" s="785"/>
      <c r="BZ4" s="785"/>
      <c r="CA4" s="785"/>
      <c r="CB4" s="785"/>
      <c r="CD4" s="767" t="s">
        <v>534</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362" customFormat="1" ht="11.25" customHeight="1" x14ac:dyDescent="0.2">
      <c r="B5" s="731" t="s">
        <v>224</v>
      </c>
      <c r="C5" s="732"/>
      <c r="D5" s="732"/>
      <c r="E5" s="732"/>
      <c r="F5" s="732"/>
      <c r="G5" s="732"/>
      <c r="H5" s="732"/>
      <c r="I5" s="732"/>
      <c r="J5" s="732"/>
      <c r="K5" s="732"/>
      <c r="L5" s="732"/>
      <c r="M5" s="732"/>
      <c r="N5" s="732"/>
      <c r="O5" s="732"/>
      <c r="P5" s="732"/>
      <c r="Q5" s="733"/>
      <c r="R5" s="718">
        <v>1512868</v>
      </c>
      <c r="S5" s="719"/>
      <c r="T5" s="719"/>
      <c r="U5" s="719"/>
      <c r="V5" s="719"/>
      <c r="W5" s="719"/>
      <c r="X5" s="719"/>
      <c r="Y5" s="762"/>
      <c r="Z5" s="780">
        <v>25.7</v>
      </c>
      <c r="AA5" s="780"/>
      <c r="AB5" s="780"/>
      <c r="AC5" s="780"/>
      <c r="AD5" s="781">
        <v>1512868</v>
      </c>
      <c r="AE5" s="781"/>
      <c r="AF5" s="781"/>
      <c r="AG5" s="781"/>
      <c r="AH5" s="781"/>
      <c r="AI5" s="781"/>
      <c r="AJ5" s="781"/>
      <c r="AK5" s="781"/>
      <c r="AL5" s="763">
        <v>47.1</v>
      </c>
      <c r="AM5" s="736"/>
      <c r="AN5" s="736"/>
      <c r="AO5" s="764"/>
      <c r="AP5" s="731" t="s">
        <v>225</v>
      </c>
      <c r="AQ5" s="732"/>
      <c r="AR5" s="732"/>
      <c r="AS5" s="732"/>
      <c r="AT5" s="732"/>
      <c r="AU5" s="732"/>
      <c r="AV5" s="732"/>
      <c r="AW5" s="732"/>
      <c r="AX5" s="732"/>
      <c r="AY5" s="732"/>
      <c r="AZ5" s="732"/>
      <c r="BA5" s="732"/>
      <c r="BB5" s="732"/>
      <c r="BC5" s="732"/>
      <c r="BD5" s="732"/>
      <c r="BE5" s="732"/>
      <c r="BF5" s="733"/>
      <c r="BG5" s="665">
        <v>1503836</v>
      </c>
      <c r="BH5" s="666"/>
      <c r="BI5" s="666"/>
      <c r="BJ5" s="666"/>
      <c r="BK5" s="666"/>
      <c r="BL5" s="666"/>
      <c r="BM5" s="666"/>
      <c r="BN5" s="667"/>
      <c r="BO5" s="692">
        <v>99.4</v>
      </c>
      <c r="BP5" s="692"/>
      <c r="BQ5" s="692"/>
      <c r="BR5" s="692"/>
      <c r="BS5" s="693">
        <v>17642</v>
      </c>
      <c r="BT5" s="693"/>
      <c r="BU5" s="693"/>
      <c r="BV5" s="693"/>
      <c r="BW5" s="693"/>
      <c r="BX5" s="693"/>
      <c r="BY5" s="693"/>
      <c r="BZ5" s="693"/>
      <c r="CA5" s="693"/>
      <c r="CB5" s="751"/>
      <c r="CD5" s="767" t="s">
        <v>221</v>
      </c>
      <c r="CE5" s="768"/>
      <c r="CF5" s="768"/>
      <c r="CG5" s="768"/>
      <c r="CH5" s="768"/>
      <c r="CI5" s="768"/>
      <c r="CJ5" s="768"/>
      <c r="CK5" s="768"/>
      <c r="CL5" s="768"/>
      <c r="CM5" s="768"/>
      <c r="CN5" s="768"/>
      <c r="CO5" s="768"/>
      <c r="CP5" s="768"/>
      <c r="CQ5" s="769"/>
      <c r="CR5" s="767" t="s">
        <v>226</v>
      </c>
      <c r="CS5" s="768"/>
      <c r="CT5" s="768"/>
      <c r="CU5" s="768"/>
      <c r="CV5" s="768"/>
      <c r="CW5" s="768"/>
      <c r="CX5" s="768"/>
      <c r="CY5" s="769"/>
      <c r="CZ5" s="767" t="s">
        <v>219</v>
      </c>
      <c r="DA5" s="768"/>
      <c r="DB5" s="768"/>
      <c r="DC5" s="769"/>
      <c r="DD5" s="767" t="s">
        <v>227</v>
      </c>
      <c r="DE5" s="768"/>
      <c r="DF5" s="768"/>
      <c r="DG5" s="768"/>
      <c r="DH5" s="768"/>
      <c r="DI5" s="768"/>
      <c r="DJ5" s="768"/>
      <c r="DK5" s="768"/>
      <c r="DL5" s="768"/>
      <c r="DM5" s="768"/>
      <c r="DN5" s="768"/>
      <c r="DO5" s="768"/>
      <c r="DP5" s="769"/>
      <c r="DQ5" s="767" t="s">
        <v>228</v>
      </c>
      <c r="DR5" s="768"/>
      <c r="DS5" s="768"/>
      <c r="DT5" s="768"/>
      <c r="DU5" s="768"/>
      <c r="DV5" s="768"/>
      <c r="DW5" s="768"/>
      <c r="DX5" s="768"/>
      <c r="DY5" s="768"/>
      <c r="DZ5" s="768"/>
      <c r="EA5" s="768"/>
      <c r="EB5" s="768"/>
      <c r="EC5" s="769"/>
    </row>
    <row r="6" spans="2:143" ht="11.25" customHeight="1" x14ac:dyDescent="0.2">
      <c r="B6" s="662" t="s">
        <v>535</v>
      </c>
      <c r="C6" s="663"/>
      <c r="D6" s="663"/>
      <c r="E6" s="663"/>
      <c r="F6" s="663"/>
      <c r="G6" s="663"/>
      <c r="H6" s="663"/>
      <c r="I6" s="663"/>
      <c r="J6" s="663"/>
      <c r="K6" s="663"/>
      <c r="L6" s="663"/>
      <c r="M6" s="663"/>
      <c r="N6" s="663"/>
      <c r="O6" s="663"/>
      <c r="P6" s="663"/>
      <c r="Q6" s="664"/>
      <c r="R6" s="665">
        <v>59612</v>
      </c>
      <c r="S6" s="666"/>
      <c r="T6" s="666"/>
      <c r="U6" s="666"/>
      <c r="V6" s="666"/>
      <c r="W6" s="666"/>
      <c r="X6" s="666"/>
      <c r="Y6" s="667"/>
      <c r="Z6" s="692">
        <v>1</v>
      </c>
      <c r="AA6" s="692"/>
      <c r="AB6" s="692"/>
      <c r="AC6" s="692"/>
      <c r="AD6" s="693">
        <v>59612</v>
      </c>
      <c r="AE6" s="693"/>
      <c r="AF6" s="693"/>
      <c r="AG6" s="693"/>
      <c r="AH6" s="693"/>
      <c r="AI6" s="693"/>
      <c r="AJ6" s="693"/>
      <c r="AK6" s="693"/>
      <c r="AL6" s="668">
        <v>1.9</v>
      </c>
      <c r="AM6" s="669"/>
      <c r="AN6" s="669"/>
      <c r="AO6" s="694"/>
      <c r="AP6" s="662" t="s">
        <v>536</v>
      </c>
      <c r="AQ6" s="663"/>
      <c r="AR6" s="663"/>
      <c r="AS6" s="663"/>
      <c r="AT6" s="663"/>
      <c r="AU6" s="663"/>
      <c r="AV6" s="663"/>
      <c r="AW6" s="663"/>
      <c r="AX6" s="663"/>
      <c r="AY6" s="663"/>
      <c r="AZ6" s="663"/>
      <c r="BA6" s="663"/>
      <c r="BB6" s="663"/>
      <c r="BC6" s="663"/>
      <c r="BD6" s="663"/>
      <c r="BE6" s="663"/>
      <c r="BF6" s="664"/>
      <c r="BG6" s="665">
        <v>1503836</v>
      </c>
      <c r="BH6" s="666"/>
      <c r="BI6" s="666"/>
      <c r="BJ6" s="666"/>
      <c r="BK6" s="666"/>
      <c r="BL6" s="666"/>
      <c r="BM6" s="666"/>
      <c r="BN6" s="667"/>
      <c r="BO6" s="692">
        <v>99.4</v>
      </c>
      <c r="BP6" s="692"/>
      <c r="BQ6" s="692"/>
      <c r="BR6" s="692"/>
      <c r="BS6" s="693">
        <v>17642</v>
      </c>
      <c r="BT6" s="693"/>
      <c r="BU6" s="693"/>
      <c r="BV6" s="693"/>
      <c r="BW6" s="693"/>
      <c r="BX6" s="693"/>
      <c r="BY6" s="693"/>
      <c r="BZ6" s="693"/>
      <c r="CA6" s="693"/>
      <c r="CB6" s="751"/>
      <c r="CD6" s="721" t="s">
        <v>229</v>
      </c>
      <c r="CE6" s="722"/>
      <c r="CF6" s="722"/>
      <c r="CG6" s="722"/>
      <c r="CH6" s="722"/>
      <c r="CI6" s="722"/>
      <c r="CJ6" s="722"/>
      <c r="CK6" s="722"/>
      <c r="CL6" s="722"/>
      <c r="CM6" s="722"/>
      <c r="CN6" s="722"/>
      <c r="CO6" s="722"/>
      <c r="CP6" s="722"/>
      <c r="CQ6" s="723"/>
      <c r="CR6" s="665">
        <v>55484</v>
      </c>
      <c r="CS6" s="666"/>
      <c r="CT6" s="666"/>
      <c r="CU6" s="666"/>
      <c r="CV6" s="666"/>
      <c r="CW6" s="666"/>
      <c r="CX6" s="666"/>
      <c r="CY6" s="667"/>
      <c r="CZ6" s="763">
        <v>1</v>
      </c>
      <c r="DA6" s="736"/>
      <c r="DB6" s="736"/>
      <c r="DC6" s="766"/>
      <c r="DD6" s="671" t="s">
        <v>537</v>
      </c>
      <c r="DE6" s="666"/>
      <c r="DF6" s="666"/>
      <c r="DG6" s="666"/>
      <c r="DH6" s="666"/>
      <c r="DI6" s="666"/>
      <c r="DJ6" s="666"/>
      <c r="DK6" s="666"/>
      <c r="DL6" s="666"/>
      <c r="DM6" s="666"/>
      <c r="DN6" s="666"/>
      <c r="DO6" s="666"/>
      <c r="DP6" s="667"/>
      <c r="DQ6" s="671">
        <v>55484</v>
      </c>
      <c r="DR6" s="666"/>
      <c r="DS6" s="666"/>
      <c r="DT6" s="666"/>
      <c r="DU6" s="666"/>
      <c r="DV6" s="666"/>
      <c r="DW6" s="666"/>
      <c r="DX6" s="666"/>
      <c r="DY6" s="666"/>
      <c r="DZ6" s="666"/>
      <c r="EA6" s="666"/>
      <c r="EB6" s="666"/>
      <c r="EC6" s="706"/>
    </row>
    <row r="7" spans="2:143" ht="11.25" customHeight="1" x14ac:dyDescent="0.2">
      <c r="B7" s="662" t="s">
        <v>230</v>
      </c>
      <c r="C7" s="663"/>
      <c r="D7" s="663"/>
      <c r="E7" s="663"/>
      <c r="F7" s="663"/>
      <c r="G7" s="663"/>
      <c r="H7" s="663"/>
      <c r="I7" s="663"/>
      <c r="J7" s="663"/>
      <c r="K7" s="663"/>
      <c r="L7" s="663"/>
      <c r="M7" s="663"/>
      <c r="N7" s="663"/>
      <c r="O7" s="663"/>
      <c r="P7" s="663"/>
      <c r="Q7" s="664"/>
      <c r="R7" s="665">
        <v>537</v>
      </c>
      <c r="S7" s="666"/>
      <c r="T7" s="666"/>
      <c r="U7" s="666"/>
      <c r="V7" s="666"/>
      <c r="W7" s="666"/>
      <c r="X7" s="666"/>
      <c r="Y7" s="667"/>
      <c r="Z7" s="692">
        <v>0</v>
      </c>
      <c r="AA7" s="692"/>
      <c r="AB7" s="692"/>
      <c r="AC7" s="692"/>
      <c r="AD7" s="693">
        <v>537</v>
      </c>
      <c r="AE7" s="693"/>
      <c r="AF7" s="693"/>
      <c r="AG7" s="693"/>
      <c r="AH7" s="693"/>
      <c r="AI7" s="693"/>
      <c r="AJ7" s="693"/>
      <c r="AK7" s="693"/>
      <c r="AL7" s="668">
        <v>0</v>
      </c>
      <c r="AM7" s="669"/>
      <c r="AN7" s="669"/>
      <c r="AO7" s="694"/>
      <c r="AP7" s="662" t="s">
        <v>538</v>
      </c>
      <c r="AQ7" s="663"/>
      <c r="AR7" s="663"/>
      <c r="AS7" s="663"/>
      <c r="AT7" s="663"/>
      <c r="AU7" s="663"/>
      <c r="AV7" s="663"/>
      <c r="AW7" s="663"/>
      <c r="AX7" s="663"/>
      <c r="AY7" s="663"/>
      <c r="AZ7" s="663"/>
      <c r="BA7" s="663"/>
      <c r="BB7" s="663"/>
      <c r="BC7" s="663"/>
      <c r="BD7" s="663"/>
      <c r="BE7" s="663"/>
      <c r="BF7" s="664"/>
      <c r="BG7" s="665">
        <v>378764</v>
      </c>
      <c r="BH7" s="666"/>
      <c r="BI7" s="666"/>
      <c r="BJ7" s="666"/>
      <c r="BK7" s="666"/>
      <c r="BL7" s="666"/>
      <c r="BM7" s="666"/>
      <c r="BN7" s="667"/>
      <c r="BO7" s="692">
        <v>25</v>
      </c>
      <c r="BP7" s="692"/>
      <c r="BQ7" s="692"/>
      <c r="BR7" s="692"/>
      <c r="BS7" s="693">
        <v>17642</v>
      </c>
      <c r="BT7" s="693"/>
      <c r="BU7" s="693"/>
      <c r="BV7" s="693"/>
      <c r="BW7" s="693"/>
      <c r="BX7" s="693"/>
      <c r="BY7" s="693"/>
      <c r="BZ7" s="693"/>
      <c r="CA7" s="693"/>
      <c r="CB7" s="751"/>
      <c r="CD7" s="707" t="s">
        <v>231</v>
      </c>
      <c r="CE7" s="704"/>
      <c r="CF7" s="704"/>
      <c r="CG7" s="704"/>
      <c r="CH7" s="704"/>
      <c r="CI7" s="704"/>
      <c r="CJ7" s="704"/>
      <c r="CK7" s="704"/>
      <c r="CL7" s="704"/>
      <c r="CM7" s="704"/>
      <c r="CN7" s="704"/>
      <c r="CO7" s="704"/>
      <c r="CP7" s="704"/>
      <c r="CQ7" s="705"/>
      <c r="CR7" s="665">
        <v>942229</v>
      </c>
      <c r="CS7" s="666"/>
      <c r="CT7" s="666"/>
      <c r="CU7" s="666"/>
      <c r="CV7" s="666"/>
      <c r="CW7" s="666"/>
      <c r="CX7" s="666"/>
      <c r="CY7" s="667"/>
      <c r="CZ7" s="692">
        <v>17.399999999999999</v>
      </c>
      <c r="DA7" s="692"/>
      <c r="DB7" s="692"/>
      <c r="DC7" s="692"/>
      <c r="DD7" s="671">
        <v>24344</v>
      </c>
      <c r="DE7" s="666"/>
      <c r="DF7" s="666"/>
      <c r="DG7" s="666"/>
      <c r="DH7" s="666"/>
      <c r="DI7" s="666"/>
      <c r="DJ7" s="666"/>
      <c r="DK7" s="666"/>
      <c r="DL7" s="666"/>
      <c r="DM7" s="666"/>
      <c r="DN7" s="666"/>
      <c r="DO7" s="666"/>
      <c r="DP7" s="667"/>
      <c r="DQ7" s="671">
        <v>655189</v>
      </c>
      <c r="DR7" s="666"/>
      <c r="DS7" s="666"/>
      <c r="DT7" s="666"/>
      <c r="DU7" s="666"/>
      <c r="DV7" s="666"/>
      <c r="DW7" s="666"/>
      <c r="DX7" s="666"/>
      <c r="DY7" s="666"/>
      <c r="DZ7" s="666"/>
      <c r="EA7" s="666"/>
      <c r="EB7" s="666"/>
      <c r="EC7" s="706"/>
    </row>
    <row r="8" spans="2:143" ht="11.25" customHeight="1" x14ac:dyDescent="0.2">
      <c r="B8" s="662" t="s">
        <v>232</v>
      </c>
      <c r="C8" s="663"/>
      <c r="D8" s="663"/>
      <c r="E8" s="663"/>
      <c r="F8" s="663"/>
      <c r="G8" s="663"/>
      <c r="H8" s="663"/>
      <c r="I8" s="663"/>
      <c r="J8" s="663"/>
      <c r="K8" s="663"/>
      <c r="L8" s="663"/>
      <c r="M8" s="663"/>
      <c r="N8" s="663"/>
      <c r="O8" s="663"/>
      <c r="P8" s="663"/>
      <c r="Q8" s="664"/>
      <c r="R8" s="665">
        <v>4362</v>
      </c>
      <c r="S8" s="666"/>
      <c r="T8" s="666"/>
      <c r="U8" s="666"/>
      <c r="V8" s="666"/>
      <c r="W8" s="666"/>
      <c r="X8" s="666"/>
      <c r="Y8" s="667"/>
      <c r="Z8" s="692">
        <v>0.1</v>
      </c>
      <c r="AA8" s="692"/>
      <c r="AB8" s="692"/>
      <c r="AC8" s="692"/>
      <c r="AD8" s="693">
        <v>4362</v>
      </c>
      <c r="AE8" s="693"/>
      <c r="AF8" s="693"/>
      <c r="AG8" s="693"/>
      <c r="AH8" s="693"/>
      <c r="AI8" s="693"/>
      <c r="AJ8" s="693"/>
      <c r="AK8" s="693"/>
      <c r="AL8" s="668">
        <v>0.1</v>
      </c>
      <c r="AM8" s="669"/>
      <c r="AN8" s="669"/>
      <c r="AO8" s="694"/>
      <c r="AP8" s="662" t="s">
        <v>539</v>
      </c>
      <c r="AQ8" s="663"/>
      <c r="AR8" s="663"/>
      <c r="AS8" s="663"/>
      <c r="AT8" s="663"/>
      <c r="AU8" s="663"/>
      <c r="AV8" s="663"/>
      <c r="AW8" s="663"/>
      <c r="AX8" s="663"/>
      <c r="AY8" s="663"/>
      <c r="AZ8" s="663"/>
      <c r="BA8" s="663"/>
      <c r="BB8" s="663"/>
      <c r="BC8" s="663"/>
      <c r="BD8" s="663"/>
      <c r="BE8" s="663"/>
      <c r="BF8" s="664"/>
      <c r="BG8" s="665">
        <v>16833</v>
      </c>
      <c r="BH8" s="666"/>
      <c r="BI8" s="666"/>
      <c r="BJ8" s="666"/>
      <c r="BK8" s="666"/>
      <c r="BL8" s="666"/>
      <c r="BM8" s="666"/>
      <c r="BN8" s="667"/>
      <c r="BO8" s="692">
        <v>1.1000000000000001</v>
      </c>
      <c r="BP8" s="692"/>
      <c r="BQ8" s="692"/>
      <c r="BR8" s="692"/>
      <c r="BS8" s="693" t="s">
        <v>537</v>
      </c>
      <c r="BT8" s="693"/>
      <c r="BU8" s="693"/>
      <c r="BV8" s="693"/>
      <c r="BW8" s="693"/>
      <c r="BX8" s="693"/>
      <c r="BY8" s="693"/>
      <c r="BZ8" s="693"/>
      <c r="CA8" s="693"/>
      <c r="CB8" s="751"/>
      <c r="CD8" s="707" t="s">
        <v>233</v>
      </c>
      <c r="CE8" s="704"/>
      <c r="CF8" s="704"/>
      <c r="CG8" s="704"/>
      <c r="CH8" s="704"/>
      <c r="CI8" s="704"/>
      <c r="CJ8" s="704"/>
      <c r="CK8" s="704"/>
      <c r="CL8" s="704"/>
      <c r="CM8" s="704"/>
      <c r="CN8" s="704"/>
      <c r="CO8" s="704"/>
      <c r="CP8" s="704"/>
      <c r="CQ8" s="705"/>
      <c r="CR8" s="665">
        <v>734758</v>
      </c>
      <c r="CS8" s="666"/>
      <c r="CT8" s="666"/>
      <c r="CU8" s="666"/>
      <c r="CV8" s="666"/>
      <c r="CW8" s="666"/>
      <c r="CX8" s="666"/>
      <c r="CY8" s="667"/>
      <c r="CZ8" s="692">
        <v>13.6</v>
      </c>
      <c r="DA8" s="692"/>
      <c r="DB8" s="692"/>
      <c r="DC8" s="692"/>
      <c r="DD8" s="671">
        <v>1650</v>
      </c>
      <c r="DE8" s="666"/>
      <c r="DF8" s="666"/>
      <c r="DG8" s="666"/>
      <c r="DH8" s="666"/>
      <c r="DI8" s="666"/>
      <c r="DJ8" s="666"/>
      <c r="DK8" s="666"/>
      <c r="DL8" s="666"/>
      <c r="DM8" s="666"/>
      <c r="DN8" s="666"/>
      <c r="DO8" s="666"/>
      <c r="DP8" s="667"/>
      <c r="DQ8" s="671">
        <v>382508</v>
      </c>
      <c r="DR8" s="666"/>
      <c r="DS8" s="666"/>
      <c r="DT8" s="666"/>
      <c r="DU8" s="666"/>
      <c r="DV8" s="666"/>
      <c r="DW8" s="666"/>
      <c r="DX8" s="666"/>
      <c r="DY8" s="666"/>
      <c r="DZ8" s="666"/>
      <c r="EA8" s="666"/>
      <c r="EB8" s="666"/>
      <c r="EC8" s="706"/>
    </row>
    <row r="9" spans="2:143" ht="11.25" customHeight="1" x14ac:dyDescent="0.2">
      <c r="B9" s="662" t="s">
        <v>234</v>
      </c>
      <c r="C9" s="663"/>
      <c r="D9" s="663"/>
      <c r="E9" s="663"/>
      <c r="F9" s="663"/>
      <c r="G9" s="663"/>
      <c r="H9" s="663"/>
      <c r="I9" s="663"/>
      <c r="J9" s="663"/>
      <c r="K9" s="663"/>
      <c r="L9" s="663"/>
      <c r="M9" s="663"/>
      <c r="N9" s="663"/>
      <c r="O9" s="663"/>
      <c r="P9" s="663"/>
      <c r="Q9" s="664"/>
      <c r="R9" s="665">
        <v>4833</v>
      </c>
      <c r="S9" s="666"/>
      <c r="T9" s="666"/>
      <c r="U9" s="666"/>
      <c r="V9" s="666"/>
      <c r="W9" s="666"/>
      <c r="X9" s="666"/>
      <c r="Y9" s="667"/>
      <c r="Z9" s="692">
        <v>0.1</v>
      </c>
      <c r="AA9" s="692"/>
      <c r="AB9" s="692"/>
      <c r="AC9" s="692"/>
      <c r="AD9" s="693">
        <v>4833</v>
      </c>
      <c r="AE9" s="693"/>
      <c r="AF9" s="693"/>
      <c r="AG9" s="693"/>
      <c r="AH9" s="693"/>
      <c r="AI9" s="693"/>
      <c r="AJ9" s="693"/>
      <c r="AK9" s="693"/>
      <c r="AL9" s="668">
        <v>0.2</v>
      </c>
      <c r="AM9" s="669"/>
      <c r="AN9" s="669"/>
      <c r="AO9" s="694"/>
      <c r="AP9" s="662" t="s">
        <v>540</v>
      </c>
      <c r="AQ9" s="663"/>
      <c r="AR9" s="663"/>
      <c r="AS9" s="663"/>
      <c r="AT9" s="663"/>
      <c r="AU9" s="663"/>
      <c r="AV9" s="663"/>
      <c r="AW9" s="663"/>
      <c r="AX9" s="663"/>
      <c r="AY9" s="663"/>
      <c r="AZ9" s="663"/>
      <c r="BA9" s="663"/>
      <c r="BB9" s="663"/>
      <c r="BC9" s="663"/>
      <c r="BD9" s="663"/>
      <c r="BE9" s="663"/>
      <c r="BF9" s="664"/>
      <c r="BG9" s="665">
        <v>265138</v>
      </c>
      <c r="BH9" s="666"/>
      <c r="BI9" s="666"/>
      <c r="BJ9" s="666"/>
      <c r="BK9" s="666"/>
      <c r="BL9" s="666"/>
      <c r="BM9" s="666"/>
      <c r="BN9" s="667"/>
      <c r="BO9" s="692">
        <v>17.5</v>
      </c>
      <c r="BP9" s="692"/>
      <c r="BQ9" s="692"/>
      <c r="BR9" s="692"/>
      <c r="BS9" s="693" t="s">
        <v>537</v>
      </c>
      <c r="BT9" s="693"/>
      <c r="BU9" s="693"/>
      <c r="BV9" s="693"/>
      <c r="BW9" s="693"/>
      <c r="BX9" s="693"/>
      <c r="BY9" s="693"/>
      <c r="BZ9" s="693"/>
      <c r="CA9" s="693"/>
      <c r="CB9" s="751"/>
      <c r="CD9" s="707" t="s">
        <v>235</v>
      </c>
      <c r="CE9" s="704"/>
      <c r="CF9" s="704"/>
      <c r="CG9" s="704"/>
      <c r="CH9" s="704"/>
      <c r="CI9" s="704"/>
      <c r="CJ9" s="704"/>
      <c r="CK9" s="704"/>
      <c r="CL9" s="704"/>
      <c r="CM9" s="704"/>
      <c r="CN9" s="704"/>
      <c r="CO9" s="704"/>
      <c r="CP9" s="704"/>
      <c r="CQ9" s="705"/>
      <c r="CR9" s="665">
        <v>787517</v>
      </c>
      <c r="CS9" s="666"/>
      <c r="CT9" s="666"/>
      <c r="CU9" s="666"/>
      <c r="CV9" s="666"/>
      <c r="CW9" s="666"/>
      <c r="CX9" s="666"/>
      <c r="CY9" s="667"/>
      <c r="CZ9" s="692">
        <v>14.5</v>
      </c>
      <c r="DA9" s="692"/>
      <c r="DB9" s="692"/>
      <c r="DC9" s="692"/>
      <c r="DD9" s="671">
        <v>40496</v>
      </c>
      <c r="DE9" s="666"/>
      <c r="DF9" s="666"/>
      <c r="DG9" s="666"/>
      <c r="DH9" s="666"/>
      <c r="DI9" s="666"/>
      <c r="DJ9" s="666"/>
      <c r="DK9" s="666"/>
      <c r="DL9" s="666"/>
      <c r="DM9" s="666"/>
      <c r="DN9" s="666"/>
      <c r="DO9" s="666"/>
      <c r="DP9" s="667"/>
      <c r="DQ9" s="671">
        <v>583734</v>
      </c>
      <c r="DR9" s="666"/>
      <c r="DS9" s="666"/>
      <c r="DT9" s="666"/>
      <c r="DU9" s="666"/>
      <c r="DV9" s="666"/>
      <c r="DW9" s="666"/>
      <c r="DX9" s="666"/>
      <c r="DY9" s="666"/>
      <c r="DZ9" s="666"/>
      <c r="EA9" s="666"/>
      <c r="EB9" s="666"/>
      <c r="EC9" s="706"/>
    </row>
    <row r="10" spans="2:143" ht="11.25" customHeight="1" x14ac:dyDescent="0.2">
      <c r="B10" s="662" t="s">
        <v>541</v>
      </c>
      <c r="C10" s="663"/>
      <c r="D10" s="663"/>
      <c r="E10" s="663"/>
      <c r="F10" s="663"/>
      <c r="G10" s="663"/>
      <c r="H10" s="663"/>
      <c r="I10" s="663"/>
      <c r="J10" s="663"/>
      <c r="K10" s="663"/>
      <c r="L10" s="663"/>
      <c r="M10" s="663"/>
      <c r="N10" s="663"/>
      <c r="O10" s="663"/>
      <c r="P10" s="663"/>
      <c r="Q10" s="664"/>
      <c r="R10" s="665" t="s">
        <v>537</v>
      </c>
      <c r="S10" s="666"/>
      <c r="T10" s="666"/>
      <c r="U10" s="666"/>
      <c r="V10" s="666"/>
      <c r="W10" s="666"/>
      <c r="X10" s="666"/>
      <c r="Y10" s="667"/>
      <c r="Z10" s="692" t="s">
        <v>537</v>
      </c>
      <c r="AA10" s="692"/>
      <c r="AB10" s="692"/>
      <c r="AC10" s="692"/>
      <c r="AD10" s="693" t="s">
        <v>537</v>
      </c>
      <c r="AE10" s="693"/>
      <c r="AF10" s="693"/>
      <c r="AG10" s="693"/>
      <c r="AH10" s="693"/>
      <c r="AI10" s="693"/>
      <c r="AJ10" s="693"/>
      <c r="AK10" s="693"/>
      <c r="AL10" s="668" t="s">
        <v>537</v>
      </c>
      <c r="AM10" s="669"/>
      <c r="AN10" s="669"/>
      <c r="AO10" s="694"/>
      <c r="AP10" s="662" t="s">
        <v>542</v>
      </c>
      <c r="AQ10" s="663"/>
      <c r="AR10" s="663"/>
      <c r="AS10" s="663"/>
      <c r="AT10" s="663"/>
      <c r="AU10" s="663"/>
      <c r="AV10" s="663"/>
      <c r="AW10" s="663"/>
      <c r="AX10" s="663"/>
      <c r="AY10" s="663"/>
      <c r="AZ10" s="663"/>
      <c r="BA10" s="663"/>
      <c r="BB10" s="663"/>
      <c r="BC10" s="663"/>
      <c r="BD10" s="663"/>
      <c r="BE10" s="663"/>
      <c r="BF10" s="664"/>
      <c r="BG10" s="665">
        <v>32761</v>
      </c>
      <c r="BH10" s="666"/>
      <c r="BI10" s="666"/>
      <c r="BJ10" s="666"/>
      <c r="BK10" s="666"/>
      <c r="BL10" s="666"/>
      <c r="BM10" s="666"/>
      <c r="BN10" s="667"/>
      <c r="BO10" s="692">
        <v>2.2000000000000002</v>
      </c>
      <c r="BP10" s="692"/>
      <c r="BQ10" s="692"/>
      <c r="BR10" s="692"/>
      <c r="BS10" s="693" t="s">
        <v>537</v>
      </c>
      <c r="BT10" s="693"/>
      <c r="BU10" s="693"/>
      <c r="BV10" s="693"/>
      <c r="BW10" s="693"/>
      <c r="BX10" s="693"/>
      <c r="BY10" s="693"/>
      <c r="BZ10" s="693"/>
      <c r="CA10" s="693"/>
      <c r="CB10" s="751"/>
      <c r="CD10" s="707" t="s">
        <v>236</v>
      </c>
      <c r="CE10" s="704"/>
      <c r="CF10" s="704"/>
      <c r="CG10" s="704"/>
      <c r="CH10" s="704"/>
      <c r="CI10" s="704"/>
      <c r="CJ10" s="704"/>
      <c r="CK10" s="704"/>
      <c r="CL10" s="704"/>
      <c r="CM10" s="704"/>
      <c r="CN10" s="704"/>
      <c r="CO10" s="704"/>
      <c r="CP10" s="704"/>
      <c r="CQ10" s="705"/>
      <c r="CR10" s="665">
        <v>86</v>
      </c>
      <c r="CS10" s="666"/>
      <c r="CT10" s="666"/>
      <c r="CU10" s="666"/>
      <c r="CV10" s="666"/>
      <c r="CW10" s="666"/>
      <c r="CX10" s="666"/>
      <c r="CY10" s="667"/>
      <c r="CZ10" s="692">
        <v>0</v>
      </c>
      <c r="DA10" s="692"/>
      <c r="DB10" s="692"/>
      <c r="DC10" s="692"/>
      <c r="DD10" s="671" t="s">
        <v>537</v>
      </c>
      <c r="DE10" s="666"/>
      <c r="DF10" s="666"/>
      <c r="DG10" s="666"/>
      <c r="DH10" s="666"/>
      <c r="DI10" s="666"/>
      <c r="DJ10" s="666"/>
      <c r="DK10" s="666"/>
      <c r="DL10" s="666"/>
      <c r="DM10" s="666"/>
      <c r="DN10" s="666"/>
      <c r="DO10" s="666"/>
      <c r="DP10" s="667"/>
      <c r="DQ10" s="671">
        <v>86</v>
      </c>
      <c r="DR10" s="666"/>
      <c r="DS10" s="666"/>
      <c r="DT10" s="666"/>
      <c r="DU10" s="666"/>
      <c r="DV10" s="666"/>
      <c r="DW10" s="666"/>
      <c r="DX10" s="666"/>
      <c r="DY10" s="666"/>
      <c r="DZ10" s="666"/>
      <c r="EA10" s="666"/>
      <c r="EB10" s="666"/>
      <c r="EC10" s="706"/>
    </row>
    <row r="11" spans="2:143" ht="11.25" customHeight="1" x14ac:dyDescent="0.2">
      <c r="B11" s="662" t="s">
        <v>237</v>
      </c>
      <c r="C11" s="663"/>
      <c r="D11" s="663"/>
      <c r="E11" s="663"/>
      <c r="F11" s="663"/>
      <c r="G11" s="663"/>
      <c r="H11" s="663"/>
      <c r="I11" s="663"/>
      <c r="J11" s="663"/>
      <c r="K11" s="663"/>
      <c r="L11" s="663"/>
      <c r="M11" s="663"/>
      <c r="N11" s="663"/>
      <c r="O11" s="663"/>
      <c r="P11" s="663"/>
      <c r="Q11" s="664"/>
      <c r="R11" s="665">
        <v>141727</v>
      </c>
      <c r="S11" s="666"/>
      <c r="T11" s="666"/>
      <c r="U11" s="666"/>
      <c r="V11" s="666"/>
      <c r="W11" s="666"/>
      <c r="X11" s="666"/>
      <c r="Y11" s="667"/>
      <c r="Z11" s="668">
        <v>2.4</v>
      </c>
      <c r="AA11" s="669"/>
      <c r="AB11" s="669"/>
      <c r="AC11" s="670"/>
      <c r="AD11" s="671">
        <v>141727</v>
      </c>
      <c r="AE11" s="666"/>
      <c r="AF11" s="666"/>
      <c r="AG11" s="666"/>
      <c r="AH11" s="666"/>
      <c r="AI11" s="666"/>
      <c r="AJ11" s="666"/>
      <c r="AK11" s="667"/>
      <c r="AL11" s="668">
        <v>4.4000000000000004</v>
      </c>
      <c r="AM11" s="669"/>
      <c r="AN11" s="669"/>
      <c r="AO11" s="694"/>
      <c r="AP11" s="662" t="s">
        <v>543</v>
      </c>
      <c r="AQ11" s="663"/>
      <c r="AR11" s="663"/>
      <c r="AS11" s="663"/>
      <c r="AT11" s="663"/>
      <c r="AU11" s="663"/>
      <c r="AV11" s="663"/>
      <c r="AW11" s="663"/>
      <c r="AX11" s="663"/>
      <c r="AY11" s="663"/>
      <c r="AZ11" s="663"/>
      <c r="BA11" s="663"/>
      <c r="BB11" s="663"/>
      <c r="BC11" s="663"/>
      <c r="BD11" s="663"/>
      <c r="BE11" s="663"/>
      <c r="BF11" s="664"/>
      <c r="BG11" s="665">
        <v>64032</v>
      </c>
      <c r="BH11" s="666"/>
      <c r="BI11" s="666"/>
      <c r="BJ11" s="666"/>
      <c r="BK11" s="666"/>
      <c r="BL11" s="666"/>
      <c r="BM11" s="666"/>
      <c r="BN11" s="667"/>
      <c r="BO11" s="692">
        <v>4.2</v>
      </c>
      <c r="BP11" s="692"/>
      <c r="BQ11" s="692"/>
      <c r="BR11" s="692"/>
      <c r="BS11" s="693">
        <v>17642</v>
      </c>
      <c r="BT11" s="693"/>
      <c r="BU11" s="693"/>
      <c r="BV11" s="693"/>
      <c r="BW11" s="693"/>
      <c r="BX11" s="693"/>
      <c r="BY11" s="693"/>
      <c r="BZ11" s="693"/>
      <c r="CA11" s="693"/>
      <c r="CB11" s="751"/>
      <c r="CD11" s="707" t="s">
        <v>238</v>
      </c>
      <c r="CE11" s="704"/>
      <c r="CF11" s="704"/>
      <c r="CG11" s="704"/>
      <c r="CH11" s="704"/>
      <c r="CI11" s="704"/>
      <c r="CJ11" s="704"/>
      <c r="CK11" s="704"/>
      <c r="CL11" s="704"/>
      <c r="CM11" s="704"/>
      <c r="CN11" s="704"/>
      <c r="CO11" s="704"/>
      <c r="CP11" s="704"/>
      <c r="CQ11" s="705"/>
      <c r="CR11" s="665">
        <v>664879</v>
      </c>
      <c r="CS11" s="666"/>
      <c r="CT11" s="666"/>
      <c r="CU11" s="666"/>
      <c r="CV11" s="666"/>
      <c r="CW11" s="666"/>
      <c r="CX11" s="666"/>
      <c r="CY11" s="667"/>
      <c r="CZ11" s="692">
        <v>12.3</v>
      </c>
      <c r="DA11" s="692"/>
      <c r="DB11" s="692"/>
      <c r="DC11" s="692"/>
      <c r="DD11" s="671">
        <v>58242</v>
      </c>
      <c r="DE11" s="666"/>
      <c r="DF11" s="666"/>
      <c r="DG11" s="666"/>
      <c r="DH11" s="666"/>
      <c r="DI11" s="666"/>
      <c r="DJ11" s="666"/>
      <c r="DK11" s="666"/>
      <c r="DL11" s="666"/>
      <c r="DM11" s="666"/>
      <c r="DN11" s="666"/>
      <c r="DO11" s="666"/>
      <c r="DP11" s="667"/>
      <c r="DQ11" s="671">
        <v>182261</v>
      </c>
      <c r="DR11" s="666"/>
      <c r="DS11" s="666"/>
      <c r="DT11" s="666"/>
      <c r="DU11" s="666"/>
      <c r="DV11" s="666"/>
      <c r="DW11" s="666"/>
      <c r="DX11" s="666"/>
      <c r="DY11" s="666"/>
      <c r="DZ11" s="666"/>
      <c r="EA11" s="666"/>
      <c r="EB11" s="666"/>
      <c r="EC11" s="706"/>
    </row>
    <row r="12" spans="2:143" ht="11.25" customHeight="1" x14ac:dyDescent="0.2">
      <c r="B12" s="662" t="s">
        <v>239</v>
      </c>
      <c r="C12" s="663"/>
      <c r="D12" s="663"/>
      <c r="E12" s="663"/>
      <c r="F12" s="663"/>
      <c r="G12" s="663"/>
      <c r="H12" s="663"/>
      <c r="I12" s="663"/>
      <c r="J12" s="663"/>
      <c r="K12" s="663"/>
      <c r="L12" s="663"/>
      <c r="M12" s="663"/>
      <c r="N12" s="663"/>
      <c r="O12" s="663"/>
      <c r="P12" s="663"/>
      <c r="Q12" s="664"/>
      <c r="R12" s="665">
        <v>35537</v>
      </c>
      <c r="S12" s="666"/>
      <c r="T12" s="666"/>
      <c r="U12" s="666"/>
      <c r="V12" s="666"/>
      <c r="W12" s="666"/>
      <c r="X12" s="666"/>
      <c r="Y12" s="667"/>
      <c r="Z12" s="692">
        <v>0.6</v>
      </c>
      <c r="AA12" s="692"/>
      <c r="AB12" s="692"/>
      <c r="AC12" s="692"/>
      <c r="AD12" s="693">
        <v>35537</v>
      </c>
      <c r="AE12" s="693"/>
      <c r="AF12" s="693"/>
      <c r="AG12" s="693"/>
      <c r="AH12" s="693"/>
      <c r="AI12" s="693"/>
      <c r="AJ12" s="693"/>
      <c r="AK12" s="693"/>
      <c r="AL12" s="668">
        <v>1.1000000000000001</v>
      </c>
      <c r="AM12" s="669"/>
      <c r="AN12" s="669"/>
      <c r="AO12" s="694"/>
      <c r="AP12" s="662" t="s">
        <v>544</v>
      </c>
      <c r="AQ12" s="663"/>
      <c r="AR12" s="663"/>
      <c r="AS12" s="663"/>
      <c r="AT12" s="663"/>
      <c r="AU12" s="663"/>
      <c r="AV12" s="663"/>
      <c r="AW12" s="663"/>
      <c r="AX12" s="663"/>
      <c r="AY12" s="663"/>
      <c r="AZ12" s="663"/>
      <c r="BA12" s="663"/>
      <c r="BB12" s="663"/>
      <c r="BC12" s="663"/>
      <c r="BD12" s="663"/>
      <c r="BE12" s="663"/>
      <c r="BF12" s="664"/>
      <c r="BG12" s="665">
        <v>1035776</v>
      </c>
      <c r="BH12" s="666"/>
      <c r="BI12" s="666"/>
      <c r="BJ12" s="666"/>
      <c r="BK12" s="666"/>
      <c r="BL12" s="666"/>
      <c r="BM12" s="666"/>
      <c r="BN12" s="667"/>
      <c r="BO12" s="692">
        <v>68.5</v>
      </c>
      <c r="BP12" s="692"/>
      <c r="BQ12" s="692"/>
      <c r="BR12" s="692"/>
      <c r="BS12" s="693" t="s">
        <v>537</v>
      </c>
      <c r="BT12" s="693"/>
      <c r="BU12" s="693"/>
      <c r="BV12" s="693"/>
      <c r="BW12" s="693"/>
      <c r="BX12" s="693"/>
      <c r="BY12" s="693"/>
      <c r="BZ12" s="693"/>
      <c r="CA12" s="693"/>
      <c r="CB12" s="751"/>
      <c r="CD12" s="707" t="s">
        <v>240</v>
      </c>
      <c r="CE12" s="704"/>
      <c r="CF12" s="704"/>
      <c r="CG12" s="704"/>
      <c r="CH12" s="704"/>
      <c r="CI12" s="704"/>
      <c r="CJ12" s="704"/>
      <c r="CK12" s="704"/>
      <c r="CL12" s="704"/>
      <c r="CM12" s="704"/>
      <c r="CN12" s="704"/>
      <c r="CO12" s="704"/>
      <c r="CP12" s="704"/>
      <c r="CQ12" s="705"/>
      <c r="CR12" s="665">
        <v>82849</v>
      </c>
      <c r="CS12" s="666"/>
      <c r="CT12" s="666"/>
      <c r="CU12" s="666"/>
      <c r="CV12" s="666"/>
      <c r="CW12" s="666"/>
      <c r="CX12" s="666"/>
      <c r="CY12" s="667"/>
      <c r="CZ12" s="692">
        <v>1.5</v>
      </c>
      <c r="DA12" s="692"/>
      <c r="DB12" s="692"/>
      <c r="DC12" s="692"/>
      <c r="DD12" s="671">
        <v>2449</v>
      </c>
      <c r="DE12" s="666"/>
      <c r="DF12" s="666"/>
      <c r="DG12" s="666"/>
      <c r="DH12" s="666"/>
      <c r="DI12" s="666"/>
      <c r="DJ12" s="666"/>
      <c r="DK12" s="666"/>
      <c r="DL12" s="666"/>
      <c r="DM12" s="666"/>
      <c r="DN12" s="666"/>
      <c r="DO12" s="666"/>
      <c r="DP12" s="667"/>
      <c r="DQ12" s="671">
        <v>65079</v>
      </c>
      <c r="DR12" s="666"/>
      <c r="DS12" s="666"/>
      <c r="DT12" s="666"/>
      <c r="DU12" s="666"/>
      <c r="DV12" s="666"/>
      <c r="DW12" s="666"/>
      <c r="DX12" s="666"/>
      <c r="DY12" s="666"/>
      <c r="DZ12" s="666"/>
      <c r="EA12" s="666"/>
      <c r="EB12" s="666"/>
      <c r="EC12" s="706"/>
    </row>
    <row r="13" spans="2:143" ht="11.25" customHeight="1" x14ac:dyDescent="0.2">
      <c r="B13" s="662" t="s">
        <v>241</v>
      </c>
      <c r="C13" s="663"/>
      <c r="D13" s="663"/>
      <c r="E13" s="663"/>
      <c r="F13" s="663"/>
      <c r="G13" s="663"/>
      <c r="H13" s="663"/>
      <c r="I13" s="663"/>
      <c r="J13" s="663"/>
      <c r="K13" s="663"/>
      <c r="L13" s="663"/>
      <c r="M13" s="663"/>
      <c r="N13" s="663"/>
      <c r="O13" s="663"/>
      <c r="P13" s="663"/>
      <c r="Q13" s="664"/>
      <c r="R13" s="665" t="s">
        <v>537</v>
      </c>
      <c r="S13" s="666"/>
      <c r="T13" s="666"/>
      <c r="U13" s="666"/>
      <c r="V13" s="666"/>
      <c r="W13" s="666"/>
      <c r="X13" s="666"/>
      <c r="Y13" s="667"/>
      <c r="Z13" s="692" t="s">
        <v>537</v>
      </c>
      <c r="AA13" s="692"/>
      <c r="AB13" s="692"/>
      <c r="AC13" s="692"/>
      <c r="AD13" s="693" t="s">
        <v>537</v>
      </c>
      <c r="AE13" s="693"/>
      <c r="AF13" s="693"/>
      <c r="AG13" s="693"/>
      <c r="AH13" s="693"/>
      <c r="AI13" s="693"/>
      <c r="AJ13" s="693"/>
      <c r="AK13" s="693"/>
      <c r="AL13" s="668" t="s">
        <v>537</v>
      </c>
      <c r="AM13" s="669"/>
      <c r="AN13" s="669"/>
      <c r="AO13" s="694"/>
      <c r="AP13" s="662" t="s">
        <v>545</v>
      </c>
      <c r="AQ13" s="663"/>
      <c r="AR13" s="663"/>
      <c r="AS13" s="663"/>
      <c r="AT13" s="663"/>
      <c r="AU13" s="663"/>
      <c r="AV13" s="663"/>
      <c r="AW13" s="663"/>
      <c r="AX13" s="663"/>
      <c r="AY13" s="663"/>
      <c r="AZ13" s="663"/>
      <c r="BA13" s="663"/>
      <c r="BB13" s="663"/>
      <c r="BC13" s="663"/>
      <c r="BD13" s="663"/>
      <c r="BE13" s="663"/>
      <c r="BF13" s="664"/>
      <c r="BG13" s="665">
        <v>572256</v>
      </c>
      <c r="BH13" s="666"/>
      <c r="BI13" s="666"/>
      <c r="BJ13" s="666"/>
      <c r="BK13" s="666"/>
      <c r="BL13" s="666"/>
      <c r="BM13" s="666"/>
      <c r="BN13" s="667"/>
      <c r="BO13" s="692">
        <v>37.799999999999997</v>
      </c>
      <c r="BP13" s="692"/>
      <c r="BQ13" s="692"/>
      <c r="BR13" s="692"/>
      <c r="BS13" s="693" t="s">
        <v>537</v>
      </c>
      <c r="BT13" s="693"/>
      <c r="BU13" s="693"/>
      <c r="BV13" s="693"/>
      <c r="BW13" s="693"/>
      <c r="BX13" s="693"/>
      <c r="BY13" s="693"/>
      <c r="BZ13" s="693"/>
      <c r="CA13" s="693"/>
      <c r="CB13" s="751"/>
      <c r="CD13" s="707" t="s">
        <v>242</v>
      </c>
      <c r="CE13" s="704"/>
      <c r="CF13" s="704"/>
      <c r="CG13" s="704"/>
      <c r="CH13" s="704"/>
      <c r="CI13" s="704"/>
      <c r="CJ13" s="704"/>
      <c r="CK13" s="704"/>
      <c r="CL13" s="704"/>
      <c r="CM13" s="704"/>
      <c r="CN13" s="704"/>
      <c r="CO13" s="704"/>
      <c r="CP13" s="704"/>
      <c r="CQ13" s="705"/>
      <c r="CR13" s="665">
        <v>611848</v>
      </c>
      <c r="CS13" s="666"/>
      <c r="CT13" s="666"/>
      <c r="CU13" s="666"/>
      <c r="CV13" s="666"/>
      <c r="CW13" s="666"/>
      <c r="CX13" s="666"/>
      <c r="CY13" s="667"/>
      <c r="CZ13" s="692">
        <v>11.3</v>
      </c>
      <c r="DA13" s="692"/>
      <c r="DB13" s="692"/>
      <c r="DC13" s="692"/>
      <c r="DD13" s="671">
        <v>403630</v>
      </c>
      <c r="DE13" s="666"/>
      <c r="DF13" s="666"/>
      <c r="DG13" s="666"/>
      <c r="DH13" s="666"/>
      <c r="DI13" s="666"/>
      <c r="DJ13" s="666"/>
      <c r="DK13" s="666"/>
      <c r="DL13" s="666"/>
      <c r="DM13" s="666"/>
      <c r="DN13" s="666"/>
      <c r="DO13" s="666"/>
      <c r="DP13" s="667"/>
      <c r="DQ13" s="671">
        <v>233593</v>
      </c>
      <c r="DR13" s="666"/>
      <c r="DS13" s="666"/>
      <c r="DT13" s="666"/>
      <c r="DU13" s="666"/>
      <c r="DV13" s="666"/>
      <c r="DW13" s="666"/>
      <c r="DX13" s="666"/>
      <c r="DY13" s="666"/>
      <c r="DZ13" s="666"/>
      <c r="EA13" s="666"/>
      <c r="EB13" s="666"/>
      <c r="EC13" s="706"/>
    </row>
    <row r="14" spans="2:143" ht="11.25" customHeight="1" x14ac:dyDescent="0.2">
      <c r="B14" s="662" t="s">
        <v>243</v>
      </c>
      <c r="C14" s="663"/>
      <c r="D14" s="663"/>
      <c r="E14" s="663"/>
      <c r="F14" s="663"/>
      <c r="G14" s="663"/>
      <c r="H14" s="663"/>
      <c r="I14" s="663"/>
      <c r="J14" s="663"/>
      <c r="K14" s="663"/>
      <c r="L14" s="663"/>
      <c r="M14" s="663"/>
      <c r="N14" s="663"/>
      <c r="O14" s="663"/>
      <c r="P14" s="663"/>
      <c r="Q14" s="664"/>
      <c r="R14" s="665" t="s">
        <v>537</v>
      </c>
      <c r="S14" s="666"/>
      <c r="T14" s="666"/>
      <c r="U14" s="666"/>
      <c r="V14" s="666"/>
      <c r="W14" s="666"/>
      <c r="X14" s="666"/>
      <c r="Y14" s="667"/>
      <c r="Z14" s="692" t="s">
        <v>537</v>
      </c>
      <c r="AA14" s="692"/>
      <c r="AB14" s="692"/>
      <c r="AC14" s="692"/>
      <c r="AD14" s="693" t="s">
        <v>537</v>
      </c>
      <c r="AE14" s="693"/>
      <c r="AF14" s="693"/>
      <c r="AG14" s="693"/>
      <c r="AH14" s="693"/>
      <c r="AI14" s="693"/>
      <c r="AJ14" s="693"/>
      <c r="AK14" s="693"/>
      <c r="AL14" s="668" t="s">
        <v>537</v>
      </c>
      <c r="AM14" s="669"/>
      <c r="AN14" s="669"/>
      <c r="AO14" s="694"/>
      <c r="AP14" s="662" t="s">
        <v>546</v>
      </c>
      <c r="AQ14" s="663"/>
      <c r="AR14" s="663"/>
      <c r="AS14" s="663"/>
      <c r="AT14" s="663"/>
      <c r="AU14" s="663"/>
      <c r="AV14" s="663"/>
      <c r="AW14" s="663"/>
      <c r="AX14" s="663"/>
      <c r="AY14" s="663"/>
      <c r="AZ14" s="663"/>
      <c r="BA14" s="663"/>
      <c r="BB14" s="663"/>
      <c r="BC14" s="663"/>
      <c r="BD14" s="663"/>
      <c r="BE14" s="663"/>
      <c r="BF14" s="664"/>
      <c r="BG14" s="665">
        <v>29595</v>
      </c>
      <c r="BH14" s="666"/>
      <c r="BI14" s="666"/>
      <c r="BJ14" s="666"/>
      <c r="BK14" s="666"/>
      <c r="BL14" s="666"/>
      <c r="BM14" s="666"/>
      <c r="BN14" s="667"/>
      <c r="BO14" s="692">
        <v>2</v>
      </c>
      <c r="BP14" s="692"/>
      <c r="BQ14" s="692"/>
      <c r="BR14" s="692"/>
      <c r="BS14" s="693" t="s">
        <v>537</v>
      </c>
      <c r="BT14" s="693"/>
      <c r="BU14" s="693"/>
      <c r="BV14" s="693"/>
      <c r="BW14" s="693"/>
      <c r="BX14" s="693"/>
      <c r="BY14" s="693"/>
      <c r="BZ14" s="693"/>
      <c r="CA14" s="693"/>
      <c r="CB14" s="751"/>
      <c r="CD14" s="707" t="s">
        <v>244</v>
      </c>
      <c r="CE14" s="704"/>
      <c r="CF14" s="704"/>
      <c r="CG14" s="704"/>
      <c r="CH14" s="704"/>
      <c r="CI14" s="704"/>
      <c r="CJ14" s="704"/>
      <c r="CK14" s="704"/>
      <c r="CL14" s="704"/>
      <c r="CM14" s="704"/>
      <c r="CN14" s="704"/>
      <c r="CO14" s="704"/>
      <c r="CP14" s="704"/>
      <c r="CQ14" s="705"/>
      <c r="CR14" s="665">
        <v>173150</v>
      </c>
      <c r="CS14" s="666"/>
      <c r="CT14" s="666"/>
      <c r="CU14" s="666"/>
      <c r="CV14" s="666"/>
      <c r="CW14" s="666"/>
      <c r="CX14" s="666"/>
      <c r="CY14" s="667"/>
      <c r="CZ14" s="692">
        <v>3.2</v>
      </c>
      <c r="DA14" s="692"/>
      <c r="DB14" s="692"/>
      <c r="DC14" s="692"/>
      <c r="DD14" s="671">
        <v>2628</v>
      </c>
      <c r="DE14" s="666"/>
      <c r="DF14" s="666"/>
      <c r="DG14" s="666"/>
      <c r="DH14" s="666"/>
      <c r="DI14" s="666"/>
      <c r="DJ14" s="666"/>
      <c r="DK14" s="666"/>
      <c r="DL14" s="666"/>
      <c r="DM14" s="666"/>
      <c r="DN14" s="666"/>
      <c r="DO14" s="666"/>
      <c r="DP14" s="667"/>
      <c r="DQ14" s="671">
        <v>168794</v>
      </c>
      <c r="DR14" s="666"/>
      <c r="DS14" s="666"/>
      <c r="DT14" s="666"/>
      <c r="DU14" s="666"/>
      <c r="DV14" s="666"/>
      <c r="DW14" s="666"/>
      <c r="DX14" s="666"/>
      <c r="DY14" s="666"/>
      <c r="DZ14" s="666"/>
      <c r="EA14" s="666"/>
      <c r="EB14" s="666"/>
      <c r="EC14" s="706"/>
    </row>
    <row r="15" spans="2:143" ht="11.25" customHeight="1" x14ac:dyDescent="0.2">
      <c r="B15" s="662" t="s">
        <v>245</v>
      </c>
      <c r="C15" s="663"/>
      <c r="D15" s="663"/>
      <c r="E15" s="663"/>
      <c r="F15" s="663"/>
      <c r="G15" s="663"/>
      <c r="H15" s="663"/>
      <c r="I15" s="663"/>
      <c r="J15" s="663"/>
      <c r="K15" s="663"/>
      <c r="L15" s="663"/>
      <c r="M15" s="663"/>
      <c r="N15" s="663"/>
      <c r="O15" s="663"/>
      <c r="P15" s="663"/>
      <c r="Q15" s="664"/>
      <c r="R15" s="665" t="s">
        <v>537</v>
      </c>
      <c r="S15" s="666"/>
      <c r="T15" s="666"/>
      <c r="U15" s="666"/>
      <c r="V15" s="666"/>
      <c r="W15" s="666"/>
      <c r="X15" s="666"/>
      <c r="Y15" s="667"/>
      <c r="Z15" s="692" t="s">
        <v>537</v>
      </c>
      <c r="AA15" s="692"/>
      <c r="AB15" s="692"/>
      <c r="AC15" s="692"/>
      <c r="AD15" s="693" t="s">
        <v>537</v>
      </c>
      <c r="AE15" s="693"/>
      <c r="AF15" s="693"/>
      <c r="AG15" s="693"/>
      <c r="AH15" s="693"/>
      <c r="AI15" s="693"/>
      <c r="AJ15" s="693"/>
      <c r="AK15" s="693"/>
      <c r="AL15" s="668" t="s">
        <v>537</v>
      </c>
      <c r="AM15" s="669"/>
      <c r="AN15" s="669"/>
      <c r="AO15" s="694"/>
      <c r="AP15" s="662" t="s">
        <v>547</v>
      </c>
      <c r="AQ15" s="663"/>
      <c r="AR15" s="663"/>
      <c r="AS15" s="663"/>
      <c r="AT15" s="663"/>
      <c r="AU15" s="663"/>
      <c r="AV15" s="663"/>
      <c r="AW15" s="663"/>
      <c r="AX15" s="663"/>
      <c r="AY15" s="663"/>
      <c r="AZ15" s="663"/>
      <c r="BA15" s="663"/>
      <c r="BB15" s="663"/>
      <c r="BC15" s="663"/>
      <c r="BD15" s="663"/>
      <c r="BE15" s="663"/>
      <c r="BF15" s="664"/>
      <c r="BG15" s="665">
        <v>59701</v>
      </c>
      <c r="BH15" s="666"/>
      <c r="BI15" s="666"/>
      <c r="BJ15" s="666"/>
      <c r="BK15" s="666"/>
      <c r="BL15" s="666"/>
      <c r="BM15" s="666"/>
      <c r="BN15" s="667"/>
      <c r="BO15" s="692">
        <v>3.9</v>
      </c>
      <c r="BP15" s="692"/>
      <c r="BQ15" s="692"/>
      <c r="BR15" s="692"/>
      <c r="BS15" s="693" t="s">
        <v>537</v>
      </c>
      <c r="BT15" s="693"/>
      <c r="BU15" s="693"/>
      <c r="BV15" s="693"/>
      <c r="BW15" s="693"/>
      <c r="BX15" s="693"/>
      <c r="BY15" s="693"/>
      <c r="BZ15" s="693"/>
      <c r="CA15" s="693"/>
      <c r="CB15" s="751"/>
      <c r="CD15" s="707" t="s">
        <v>246</v>
      </c>
      <c r="CE15" s="704"/>
      <c r="CF15" s="704"/>
      <c r="CG15" s="704"/>
      <c r="CH15" s="704"/>
      <c r="CI15" s="704"/>
      <c r="CJ15" s="704"/>
      <c r="CK15" s="704"/>
      <c r="CL15" s="704"/>
      <c r="CM15" s="704"/>
      <c r="CN15" s="704"/>
      <c r="CO15" s="704"/>
      <c r="CP15" s="704"/>
      <c r="CQ15" s="705"/>
      <c r="CR15" s="665">
        <v>870542</v>
      </c>
      <c r="CS15" s="666"/>
      <c r="CT15" s="666"/>
      <c r="CU15" s="666"/>
      <c r="CV15" s="666"/>
      <c r="CW15" s="666"/>
      <c r="CX15" s="666"/>
      <c r="CY15" s="667"/>
      <c r="CZ15" s="692">
        <v>16.100000000000001</v>
      </c>
      <c r="DA15" s="692"/>
      <c r="DB15" s="692"/>
      <c r="DC15" s="692"/>
      <c r="DD15" s="671">
        <v>25608</v>
      </c>
      <c r="DE15" s="666"/>
      <c r="DF15" s="666"/>
      <c r="DG15" s="666"/>
      <c r="DH15" s="666"/>
      <c r="DI15" s="666"/>
      <c r="DJ15" s="666"/>
      <c r="DK15" s="666"/>
      <c r="DL15" s="666"/>
      <c r="DM15" s="666"/>
      <c r="DN15" s="666"/>
      <c r="DO15" s="666"/>
      <c r="DP15" s="667"/>
      <c r="DQ15" s="671">
        <v>776583</v>
      </c>
      <c r="DR15" s="666"/>
      <c r="DS15" s="666"/>
      <c r="DT15" s="666"/>
      <c r="DU15" s="666"/>
      <c r="DV15" s="666"/>
      <c r="DW15" s="666"/>
      <c r="DX15" s="666"/>
      <c r="DY15" s="666"/>
      <c r="DZ15" s="666"/>
      <c r="EA15" s="666"/>
      <c r="EB15" s="666"/>
      <c r="EC15" s="706"/>
    </row>
    <row r="16" spans="2:143" ht="11.25" customHeight="1" x14ac:dyDescent="0.2">
      <c r="B16" s="662" t="s">
        <v>548</v>
      </c>
      <c r="C16" s="663"/>
      <c r="D16" s="663"/>
      <c r="E16" s="663"/>
      <c r="F16" s="663"/>
      <c r="G16" s="663"/>
      <c r="H16" s="663"/>
      <c r="I16" s="663"/>
      <c r="J16" s="663"/>
      <c r="K16" s="663"/>
      <c r="L16" s="663"/>
      <c r="M16" s="663"/>
      <c r="N16" s="663"/>
      <c r="O16" s="663"/>
      <c r="P16" s="663"/>
      <c r="Q16" s="664"/>
      <c r="R16" s="665">
        <v>5831</v>
      </c>
      <c r="S16" s="666"/>
      <c r="T16" s="666"/>
      <c r="U16" s="666"/>
      <c r="V16" s="666"/>
      <c r="W16" s="666"/>
      <c r="X16" s="666"/>
      <c r="Y16" s="667"/>
      <c r="Z16" s="692">
        <v>0.1</v>
      </c>
      <c r="AA16" s="692"/>
      <c r="AB16" s="692"/>
      <c r="AC16" s="692"/>
      <c r="AD16" s="693">
        <v>5831</v>
      </c>
      <c r="AE16" s="693"/>
      <c r="AF16" s="693"/>
      <c r="AG16" s="693"/>
      <c r="AH16" s="693"/>
      <c r="AI16" s="693"/>
      <c r="AJ16" s="693"/>
      <c r="AK16" s="693"/>
      <c r="AL16" s="668">
        <v>0.2</v>
      </c>
      <c r="AM16" s="669"/>
      <c r="AN16" s="669"/>
      <c r="AO16" s="694"/>
      <c r="AP16" s="662" t="s">
        <v>549</v>
      </c>
      <c r="AQ16" s="663"/>
      <c r="AR16" s="663"/>
      <c r="AS16" s="663"/>
      <c r="AT16" s="663"/>
      <c r="AU16" s="663"/>
      <c r="AV16" s="663"/>
      <c r="AW16" s="663"/>
      <c r="AX16" s="663"/>
      <c r="AY16" s="663"/>
      <c r="AZ16" s="663"/>
      <c r="BA16" s="663"/>
      <c r="BB16" s="663"/>
      <c r="BC16" s="663"/>
      <c r="BD16" s="663"/>
      <c r="BE16" s="663"/>
      <c r="BF16" s="664"/>
      <c r="BG16" s="665" t="s">
        <v>537</v>
      </c>
      <c r="BH16" s="666"/>
      <c r="BI16" s="666"/>
      <c r="BJ16" s="666"/>
      <c r="BK16" s="666"/>
      <c r="BL16" s="666"/>
      <c r="BM16" s="666"/>
      <c r="BN16" s="667"/>
      <c r="BO16" s="692" t="s">
        <v>537</v>
      </c>
      <c r="BP16" s="692"/>
      <c r="BQ16" s="692"/>
      <c r="BR16" s="692"/>
      <c r="BS16" s="693" t="s">
        <v>537</v>
      </c>
      <c r="BT16" s="693"/>
      <c r="BU16" s="693"/>
      <c r="BV16" s="693"/>
      <c r="BW16" s="693"/>
      <c r="BX16" s="693"/>
      <c r="BY16" s="693"/>
      <c r="BZ16" s="693"/>
      <c r="CA16" s="693"/>
      <c r="CB16" s="751"/>
      <c r="CD16" s="707" t="s">
        <v>247</v>
      </c>
      <c r="CE16" s="704"/>
      <c r="CF16" s="704"/>
      <c r="CG16" s="704"/>
      <c r="CH16" s="704"/>
      <c r="CI16" s="704"/>
      <c r="CJ16" s="704"/>
      <c r="CK16" s="704"/>
      <c r="CL16" s="704"/>
      <c r="CM16" s="704"/>
      <c r="CN16" s="704"/>
      <c r="CO16" s="704"/>
      <c r="CP16" s="704"/>
      <c r="CQ16" s="705"/>
      <c r="CR16" s="665">
        <v>58674</v>
      </c>
      <c r="CS16" s="666"/>
      <c r="CT16" s="666"/>
      <c r="CU16" s="666"/>
      <c r="CV16" s="666"/>
      <c r="CW16" s="666"/>
      <c r="CX16" s="666"/>
      <c r="CY16" s="667"/>
      <c r="CZ16" s="692">
        <v>1.1000000000000001</v>
      </c>
      <c r="DA16" s="692"/>
      <c r="DB16" s="692"/>
      <c r="DC16" s="692"/>
      <c r="DD16" s="671" t="s">
        <v>537</v>
      </c>
      <c r="DE16" s="666"/>
      <c r="DF16" s="666"/>
      <c r="DG16" s="666"/>
      <c r="DH16" s="666"/>
      <c r="DI16" s="666"/>
      <c r="DJ16" s="666"/>
      <c r="DK16" s="666"/>
      <c r="DL16" s="666"/>
      <c r="DM16" s="666"/>
      <c r="DN16" s="666"/>
      <c r="DO16" s="666"/>
      <c r="DP16" s="667"/>
      <c r="DQ16" s="671" t="s">
        <v>537</v>
      </c>
      <c r="DR16" s="666"/>
      <c r="DS16" s="666"/>
      <c r="DT16" s="666"/>
      <c r="DU16" s="666"/>
      <c r="DV16" s="666"/>
      <c r="DW16" s="666"/>
      <c r="DX16" s="666"/>
      <c r="DY16" s="666"/>
      <c r="DZ16" s="666"/>
      <c r="EA16" s="666"/>
      <c r="EB16" s="666"/>
      <c r="EC16" s="706"/>
    </row>
    <row r="17" spans="2:133" ht="11.25" customHeight="1" x14ac:dyDescent="0.2">
      <c r="B17" s="662" t="s">
        <v>550</v>
      </c>
      <c r="C17" s="663"/>
      <c r="D17" s="663"/>
      <c r="E17" s="663"/>
      <c r="F17" s="663"/>
      <c r="G17" s="663"/>
      <c r="H17" s="663"/>
      <c r="I17" s="663"/>
      <c r="J17" s="663"/>
      <c r="K17" s="663"/>
      <c r="L17" s="663"/>
      <c r="M17" s="663"/>
      <c r="N17" s="663"/>
      <c r="O17" s="663"/>
      <c r="P17" s="663"/>
      <c r="Q17" s="664"/>
      <c r="R17" s="665">
        <v>11053</v>
      </c>
      <c r="S17" s="666"/>
      <c r="T17" s="666"/>
      <c r="U17" s="666"/>
      <c r="V17" s="666"/>
      <c r="W17" s="666"/>
      <c r="X17" s="666"/>
      <c r="Y17" s="667"/>
      <c r="Z17" s="692">
        <v>0.2</v>
      </c>
      <c r="AA17" s="692"/>
      <c r="AB17" s="692"/>
      <c r="AC17" s="692"/>
      <c r="AD17" s="693">
        <v>11053</v>
      </c>
      <c r="AE17" s="693"/>
      <c r="AF17" s="693"/>
      <c r="AG17" s="693"/>
      <c r="AH17" s="693"/>
      <c r="AI17" s="693"/>
      <c r="AJ17" s="693"/>
      <c r="AK17" s="693"/>
      <c r="AL17" s="668">
        <v>0.3</v>
      </c>
      <c r="AM17" s="669"/>
      <c r="AN17" s="669"/>
      <c r="AO17" s="694"/>
      <c r="AP17" s="662" t="s">
        <v>551</v>
      </c>
      <c r="AQ17" s="663"/>
      <c r="AR17" s="663"/>
      <c r="AS17" s="663"/>
      <c r="AT17" s="663"/>
      <c r="AU17" s="663"/>
      <c r="AV17" s="663"/>
      <c r="AW17" s="663"/>
      <c r="AX17" s="663"/>
      <c r="AY17" s="663"/>
      <c r="AZ17" s="663"/>
      <c r="BA17" s="663"/>
      <c r="BB17" s="663"/>
      <c r="BC17" s="663"/>
      <c r="BD17" s="663"/>
      <c r="BE17" s="663"/>
      <c r="BF17" s="664"/>
      <c r="BG17" s="665" t="s">
        <v>537</v>
      </c>
      <c r="BH17" s="666"/>
      <c r="BI17" s="666"/>
      <c r="BJ17" s="666"/>
      <c r="BK17" s="666"/>
      <c r="BL17" s="666"/>
      <c r="BM17" s="666"/>
      <c r="BN17" s="667"/>
      <c r="BO17" s="692" t="s">
        <v>537</v>
      </c>
      <c r="BP17" s="692"/>
      <c r="BQ17" s="692"/>
      <c r="BR17" s="692"/>
      <c r="BS17" s="693" t="s">
        <v>537</v>
      </c>
      <c r="BT17" s="693"/>
      <c r="BU17" s="693"/>
      <c r="BV17" s="693"/>
      <c r="BW17" s="693"/>
      <c r="BX17" s="693"/>
      <c r="BY17" s="693"/>
      <c r="BZ17" s="693"/>
      <c r="CA17" s="693"/>
      <c r="CB17" s="751"/>
      <c r="CD17" s="707" t="s">
        <v>248</v>
      </c>
      <c r="CE17" s="704"/>
      <c r="CF17" s="704"/>
      <c r="CG17" s="704"/>
      <c r="CH17" s="704"/>
      <c r="CI17" s="704"/>
      <c r="CJ17" s="704"/>
      <c r="CK17" s="704"/>
      <c r="CL17" s="704"/>
      <c r="CM17" s="704"/>
      <c r="CN17" s="704"/>
      <c r="CO17" s="704"/>
      <c r="CP17" s="704"/>
      <c r="CQ17" s="705"/>
      <c r="CR17" s="665">
        <v>440399</v>
      </c>
      <c r="CS17" s="666"/>
      <c r="CT17" s="666"/>
      <c r="CU17" s="666"/>
      <c r="CV17" s="666"/>
      <c r="CW17" s="666"/>
      <c r="CX17" s="666"/>
      <c r="CY17" s="667"/>
      <c r="CZ17" s="692">
        <v>8.1</v>
      </c>
      <c r="DA17" s="692"/>
      <c r="DB17" s="692"/>
      <c r="DC17" s="692"/>
      <c r="DD17" s="671" t="s">
        <v>537</v>
      </c>
      <c r="DE17" s="666"/>
      <c r="DF17" s="666"/>
      <c r="DG17" s="666"/>
      <c r="DH17" s="666"/>
      <c r="DI17" s="666"/>
      <c r="DJ17" s="666"/>
      <c r="DK17" s="666"/>
      <c r="DL17" s="666"/>
      <c r="DM17" s="666"/>
      <c r="DN17" s="666"/>
      <c r="DO17" s="666"/>
      <c r="DP17" s="667"/>
      <c r="DQ17" s="671">
        <v>437298</v>
      </c>
      <c r="DR17" s="666"/>
      <c r="DS17" s="666"/>
      <c r="DT17" s="666"/>
      <c r="DU17" s="666"/>
      <c r="DV17" s="666"/>
      <c r="DW17" s="666"/>
      <c r="DX17" s="666"/>
      <c r="DY17" s="666"/>
      <c r="DZ17" s="666"/>
      <c r="EA17" s="666"/>
      <c r="EB17" s="666"/>
      <c r="EC17" s="706"/>
    </row>
    <row r="18" spans="2:133" ht="11.25" customHeight="1" x14ac:dyDescent="0.2">
      <c r="B18" s="662" t="s">
        <v>249</v>
      </c>
      <c r="C18" s="663"/>
      <c r="D18" s="663"/>
      <c r="E18" s="663"/>
      <c r="F18" s="663"/>
      <c r="G18" s="663"/>
      <c r="H18" s="663"/>
      <c r="I18" s="663"/>
      <c r="J18" s="663"/>
      <c r="K18" s="663"/>
      <c r="L18" s="663"/>
      <c r="M18" s="663"/>
      <c r="N18" s="663"/>
      <c r="O18" s="663"/>
      <c r="P18" s="663"/>
      <c r="Q18" s="664"/>
      <c r="R18" s="665">
        <v>29946</v>
      </c>
      <c r="S18" s="666"/>
      <c r="T18" s="666"/>
      <c r="U18" s="666"/>
      <c r="V18" s="666"/>
      <c r="W18" s="666"/>
      <c r="X18" s="666"/>
      <c r="Y18" s="667"/>
      <c r="Z18" s="692">
        <v>0.5</v>
      </c>
      <c r="AA18" s="692"/>
      <c r="AB18" s="692"/>
      <c r="AC18" s="692"/>
      <c r="AD18" s="693">
        <v>29946</v>
      </c>
      <c r="AE18" s="693"/>
      <c r="AF18" s="693"/>
      <c r="AG18" s="693"/>
      <c r="AH18" s="693"/>
      <c r="AI18" s="693"/>
      <c r="AJ18" s="693"/>
      <c r="AK18" s="693"/>
      <c r="AL18" s="668">
        <v>0.89999997615814209</v>
      </c>
      <c r="AM18" s="669"/>
      <c r="AN18" s="669"/>
      <c r="AO18" s="694"/>
      <c r="AP18" s="662" t="s">
        <v>552</v>
      </c>
      <c r="AQ18" s="663"/>
      <c r="AR18" s="663"/>
      <c r="AS18" s="663"/>
      <c r="AT18" s="663"/>
      <c r="AU18" s="663"/>
      <c r="AV18" s="663"/>
      <c r="AW18" s="663"/>
      <c r="AX18" s="663"/>
      <c r="AY18" s="663"/>
      <c r="AZ18" s="663"/>
      <c r="BA18" s="663"/>
      <c r="BB18" s="663"/>
      <c r="BC18" s="663"/>
      <c r="BD18" s="663"/>
      <c r="BE18" s="663"/>
      <c r="BF18" s="664"/>
      <c r="BG18" s="665" t="s">
        <v>537</v>
      </c>
      <c r="BH18" s="666"/>
      <c r="BI18" s="666"/>
      <c r="BJ18" s="666"/>
      <c r="BK18" s="666"/>
      <c r="BL18" s="666"/>
      <c r="BM18" s="666"/>
      <c r="BN18" s="667"/>
      <c r="BO18" s="692" t="s">
        <v>537</v>
      </c>
      <c r="BP18" s="692"/>
      <c r="BQ18" s="692"/>
      <c r="BR18" s="692"/>
      <c r="BS18" s="693" t="s">
        <v>537</v>
      </c>
      <c r="BT18" s="693"/>
      <c r="BU18" s="693"/>
      <c r="BV18" s="693"/>
      <c r="BW18" s="693"/>
      <c r="BX18" s="693"/>
      <c r="BY18" s="693"/>
      <c r="BZ18" s="693"/>
      <c r="CA18" s="693"/>
      <c r="CB18" s="751"/>
      <c r="CD18" s="707" t="s">
        <v>250</v>
      </c>
      <c r="CE18" s="704"/>
      <c r="CF18" s="704"/>
      <c r="CG18" s="704"/>
      <c r="CH18" s="704"/>
      <c r="CI18" s="704"/>
      <c r="CJ18" s="704"/>
      <c r="CK18" s="704"/>
      <c r="CL18" s="704"/>
      <c r="CM18" s="704"/>
      <c r="CN18" s="704"/>
      <c r="CO18" s="704"/>
      <c r="CP18" s="704"/>
      <c r="CQ18" s="705"/>
      <c r="CR18" s="665" t="s">
        <v>537</v>
      </c>
      <c r="CS18" s="666"/>
      <c r="CT18" s="666"/>
      <c r="CU18" s="666"/>
      <c r="CV18" s="666"/>
      <c r="CW18" s="666"/>
      <c r="CX18" s="666"/>
      <c r="CY18" s="667"/>
      <c r="CZ18" s="692" t="s">
        <v>537</v>
      </c>
      <c r="DA18" s="692"/>
      <c r="DB18" s="692"/>
      <c r="DC18" s="692"/>
      <c r="DD18" s="671" t="s">
        <v>537</v>
      </c>
      <c r="DE18" s="666"/>
      <c r="DF18" s="666"/>
      <c r="DG18" s="666"/>
      <c r="DH18" s="666"/>
      <c r="DI18" s="666"/>
      <c r="DJ18" s="666"/>
      <c r="DK18" s="666"/>
      <c r="DL18" s="666"/>
      <c r="DM18" s="666"/>
      <c r="DN18" s="666"/>
      <c r="DO18" s="666"/>
      <c r="DP18" s="667"/>
      <c r="DQ18" s="671" t="s">
        <v>537</v>
      </c>
      <c r="DR18" s="666"/>
      <c r="DS18" s="666"/>
      <c r="DT18" s="666"/>
      <c r="DU18" s="666"/>
      <c r="DV18" s="666"/>
      <c r="DW18" s="666"/>
      <c r="DX18" s="666"/>
      <c r="DY18" s="666"/>
      <c r="DZ18" s="666"/>
      <c r="EA18" s="666"/>
      <c r="EB18" s="666"/>
      <c r="EC18" s="706"/>
    </row>
    <row r="19" spans="2:133" ht="11.25" customHeight="1" x14ac:dyDescent="0.2">
      <c r="B19" s="662" t="s">
        <v>553</v>
      </c>
      <c r="C19" s="663"/>
      <c r="D19" s="663"/>
      <c r="E19" s="663"/>
      <c r="F19" s="663"/>
      <c r="G19" s="663"/>
      <c r="H19" s="663"/>
      <c r="I19" s="663"/>
      <c r="J19" s="663"/>
      <c r="K19" s="663"/>
      <c r="L19" s="663"/>
      <c r="M19" s="663"/>
      <c r="N19" s="663"/>
      <c r="O19" s="663"/>
      <c r="P19" s="663"/>
      <c r="Q19" s="664"/>
      <c r="R19" s="665">
        <v>1551</v>
      </c>
      <c r="S19" s="666"/>
      <c r="T19" s="666"/>
      <c r="U19" s="666"/>
      <c r="V19" s="666"/>
      <c r="W19" s="666"/>
      <c r="X19" s="666"/>
      <c r="Y19" s="667"/>
      <c r="Z19" s="692">
        <v>0</v>
      </c>
      <c r="AA19" s="692"/>
      <c r="AB19" s="692"/>
      <c r="AC19" s="692"/>
      <c r="AD19" s="693">
        <v>1551</v>
      </c>
      <c r="AE19" s="693"/>
      <c r="AF19" s="693"/>
      <c r="AG19" s="693"/>
      <c r="AH19" s="693"/>
      <c r="AI19" s="693"/>
      <c r="AJ19" s="693"/>
      <c r="AK19" s="693"/>
      <c r="AL19" s="668">
        <v>0</v>
      </c>
      <c r="AM19" s="669"/>
      <c r="AN19" s="669"/>
      <c r="AO19" s="694"/>
      <c r="AP19" s="662" t="s">
        <v>251</v>
      </c>
      <c r="AQ19" s="663"/>
      <c r="AR19" s="663"/>
      <c r="AS19" s="663"/>
      <c r="AT19" s="663"/>
      <c r="AU19" s="663"/>
      <c r="AV19" s="663"/>
      <c r="AW19" s="663"/>
      <c r="AX19" s="663"/>
      <c r="AY19" s="663"/>
      <c r="AZ19" s="663"/>
      <c r="BA19" s="663"/>
      <c r="BB19" s="663"/>
      <c r="BC19" s="663"/>
      <c r="BD19" s="663"/>
      <c r="BE19" s="663"/>
      <c r="BF19" s="664"/>
      <c r="BG19" s="665">
        <v>9032</v>
      </c>
      <c r="BH19" s="666"/>
      <c r="BI19" s="666"/>
      <c r="BJ19" s="666"/>
      <c r="BK19" s="666"/>
      <c r="BL19" s="666"/>
      <c r="BM19" s="666"/>
      <c r="BN19" s="667"/>
      <c r="BO19" s="692">
        <v>0.6</v>
      </c>
      <c r="BP19" s="692"/>
      <c r="BQ19" s="692"/>
      <c r="BR19" s="692"/>
      <c r="BS19" s="693" t="s">
        <v>537</v>
      </c>
      <c r="BT19" s="693"/>
      <c r="BU19" s="693"/>
      <c r="BV19" s="693"/>
      <c r="BW19" s="693"/>
      <c r="BX19" s="693"/>
      <c r="BY19" s="693"/>
      <c r="BZ19" s="693"/>
      <c r="CA19" s="693"/>
      <c r="CB19" s="751"/>
      <c r="CD19" s="707" t="s">
        <v>554</v>
      </c>
      <c r="CE19" s="704"/>
      <c r="CF19" s="704"/>
      <c r="CG19" s="704"/>
      <c r="CH19" s="704"/>
      <c r="CI19" s="704"/>
      <c r="CJ19" s="704"/>
      <c r="CK19" s="704"/>
      <c r="CL19" s="704"/>
      <c r="CM19" s="704"/>
      <c r="CN19" s="704"/>
      <c r="CO19" s="704"/>
      <c r="CP19" s="704"/>
      <c r="CQ19" s="705"/>
      <c r="CR19" s="665" t="s">
        <v>537</v>
      </c>
      <c r="CS19" s="666"/>
      <c r="CT19" s="666"/>
      <c r="CU19" s="666"/>
      <c r="CV19" s="666"/>
      <c r="CW19" s="666"/>
      <c r="CX19" s="666"/>
      <c r="CY19" s="667"/>
      <c r="CZ19" s="692" t="s">
        <v>537</v>
      </c>
      <c r="DA19" s="692"/>
      <c r="DB19" s="692"/>
      <c r="DC19" s="692"/>
      <c r="DD19" s="671" t="s">
        <v>537</v>
      </c>
      <c r="DE19" s="666"/>
      <c r="DF19" s="666"/>
      <c r="DG19" s="666"/>
      <c r="DH19" s="666"/>
      <c r="DI19" s="666"/>
      <c r="DJ19" s="666"/>
      <c r="DK19" s="666"/>
      <c r="DL19" s="666"/>
      <c r="DM19" s="666"/>
      <c r="DN19" s="666"/>
      <c r="DO19" s="666"/>
      <c r="DP19" s="667"/>
      <c r="DQ19" s="671" t="s">
        <v>537</v>
      </c>
      <c r="DR19" s="666"/>
      <c r="DS19" s="666"/>
      <c r="DT19" s="666"/>
      <c r="DU19" s="666"/>
      <c r="DV19" s="666"/>
      <c r="DW19" s="666"/>
      <c r="DX19" s="666"/>
      <c r="DY19" s="666"/>
      <c r="DZ19" s="666"/>
      <c r="EA19" s="666"/>
      <c r="EB19" s="666"/>
      <c r="EC19" s="706"/>
    </row>
    <row r="20" spans="2:133" ht="11.25" customHeight="1" x14ac:dyDescent="0.2">
      <c r="B20" s="662" t="s">
        <v>252</v>
      </c>
      <c r="C20" s="663"/>
      <c r="D20" s="663"/>
      <c r="E20" s="663"/>
      <c r="F20" s="663"/>
      <c r="G20" s="663"/>
      <c r="H20" s="663"/>
      <c r="I20" s="663"/>
      <c r="J20" s="663"/>
      <c r="K20" s="663"/>
      <c r="L20" s="663"/>
      <c r="M20" s="663"/>
      <c r="N20" s="663"/>
      <c r="O20" s="663"/>
      <c r="P20" s="663"/>
      <c r="Q20" s="664"/>
      <c r="R20" s="665">
        <v>1664</v>
      </c>
      <c r="S20" s="666"/>
      <c r="T20" s="666"/>
      <c r="U20" s="666"/>
      <c r="V20" s="666"/>
      <c r="W20" s="666"/>
      <c r="X20" s="666"/>
      <c r="Y20" s="667"/>
      <c r="Z20" s="692">
        <v>0</v>
      </c>
      <c r="AA20" s="692"/>
      <c r="AB20" s="692"/>
      <c r="AC20" s="692"/>
      <c r="AD20" s="693">
        <v>1664</v>
      </c>
      <c r="AE20" s="693"/>
      <c r="AF20" s="693"/>
      <c r="AG20" s="693"/>
      <c r="AH20" s="693"/>
      <c r="AI20" s="693"/>
      <c r="AJ20" s="693"/>
      <c r="AK20" s="693"/>
      <c r="AL20" s="668">
        <v>0.1</v>
      </c>
      <c r="AM20" s="669"/>
      <c r="AN20" s="669"/>
      <c r="AO20" s="694"/>
      <c r="AP20" s="662" t="s">
        <v>555</v>
      </c>
      <c r="AQ20" s="663"/>
      <c r="AR20" s="663"/>
      <c r="AS20" s="663"/>
      <c r="AT20" s="663"/>
      <c r="AU20" s="663"/>
      <c r="AV20" s="663"/>
      <c r="AW20" s="663"/>
      <c r="AX20" s="663"/>
      <c r="AY20" s="663"/>
      <c r="AZ20" s="663"/>
      <c r="BA20" s="663"/>
      <c r="BB20" s="663"/>
      <c r="BC20" s="663"/>
      <c r="BD20" s="663"/>
      <c r="BE20" s="663"/>
      <c r="BF20" s="664"/>
      <c r="BG20" s="665">
        <v>9032</v>
      </c>
      <c r="BH20" s="666"/>
      <c r="BI20" s="666"/>
      <c r="BJ20" s="666"/>
      <c r="BK20" s="666"/>
      <c r="BL20" s="666"/>
      <c r="BM20" s="666"/>
      <c r="BN20" s="667"/>
      <c r="BO20" s="692">
        <v>0.6</v>
      </c>
      <c r="BP20" s="692"/>
      <c r="BQ20" s="692"/>
      <c r="BR20" s="692"/>
      <c r="BS20" s="693" t="s">
        <v>537</v>
      </c>
      <c r="BT20" s="693"/>
      <c r="BU20" s="693"/>
      <c r="BV20" s="693"/>
      <c r="BW20" s="693"/>
      <c r="BX20" s="693"/>
      <c r="BY20" s="693"/>
      <c r="BZ20" s="693"/>
      <c r="CA20" s="693"/>
      <c r="CB20" s="751"/>
      <c r="CD20" s="707" t="s">
        <v>253</v>
      </c>
      <c r="CE20" s="704"/>
      <c r="CF20" s="704"/>
      <c r="CG20" s="704"/>
      <c r="CH20" s="704"/>
      <c r="CI20" s="704"/>
      <c r="CJ20" s="704"/>
      <c r="CK20" s="704"/>
      <c r="CL20" s="704"/>
      <c r="CM20" s="704"/>
      <c r="CN20" s="704"/>
      <c r="CO20" s="704"/>
      <c r="CP20" s="704"/>
      <c r="CQ20" s="705"/>
      <c r="CR20" s="665">
        <v>5422415</v>
      </c>
      <c r="CS20" s="666"/>
      <c r="CT20" s="666"/>
      <c r="CU20" s="666"/>
      <c r="CV20" s="666"/>
      <c r="CW20" s="666"/>
      <c r="CX20" s="666"/>
      <c r="CY20" s="667"/>
      <c r="CZ20" s="692">
        <v>100</v>
      </c>
      <c r="DA20" s="692"/>
      <c r="DB20" s="692"/>
      <c r="DC20" s="692"/>
      <c r="DD20" s="671">
        <v>559047</v>
      </c>
      <c r="DE20" s="666"/>
      <c r="DF20" s="666"/>
      <c r="DG20" s="666"/>
      <c r="DH20" s="666"/>
      <c r="DI20" s="666"/>
      <c r="DJ20" s="666"/>
      <c r="DK20" s="666"/>
      <c r="DL20" s="666"/>
      <c r="DM20" s="666"/>
      <c r="DN20" s="666"/>
      <c r="DO20" s="666"/>
      <c r="DP20" s="667"/>
      <c r="DQ20" s="671">
        <v>3540609</v>
      </c>
      <c r="DR20" s="666"/>
      <c r="DS20" s="666"/>
      <c r="DT20" s="666"/>
      <c r="DU20" s="666"/>
      <c r="DV20" s="666"/>
      <c r="DW20" s="666"/>
      <c r="DX20" s="666"/>
      <c r="DY20" s="666"/>
      <c r="DZ20" s="666"/>
      <c r="EA20" s="666"/>
      <c r="EB20" s="666"/>
      <c r="EC20" s="706"/>
    </row>
    <row r="21" spans="2:133" ht="11.25" customHeight="1" x14ac:dyDescent="0.2">
      <c r="B21" s="662" t="s">
        <v>254</v>
      </c>
      <c r="C21" s="663"/>
      <c r="D21" s="663"/>
      <c r="E21" s="663"/>
      <c r="F21" s="663"/>
      <c r="G21" s="663"/>
      <c r="H21" s="663"/>
      <c r="I21" s="663"/>
      <c r="J21" s="663"/>
      <c r="K21" s="663"/>
      <c r="L21" s="663"/>
      <c r="M21" s="663"/>
      <c r="N21" s="663"/>
      <c r="O21" s="663"/>
      <c r="P21" s="663"/>
      <c r="Q21" s="664"/>
      <c r="R21" s="665">
        <v>367</v>
      </c>
      <c r="S21" s="666"/>
      <c r="T21" s="666"/>
      <c r="U21" s="666"/>
      <c r="V21" s="666"/>
      <c r="W21" s="666"/>
      <c r="X21" s="666"/>
      <c r="Y21" s="667"/>
      <c r="Z21" s="692">
        <v>0</v>
      </c>
      <c r="AA21" s="692"/>
      <c r="AB21" s="692"/>
      <c r="AC21" s="692"/>
      <c r="AD21" s="693">
        <v>367</v>
      </c>
      <c r="AE21" s="693"/>
      <c r="AF21" s="693"/>
      <c r="AG21" s="693"/>
      <c r="AH21" s="693"/>
      <c r="AI21" s="693"/>
      <c r="AJ21" s="693"/>
      <c r="AK21" s="693"/>
      <c r="AL21" s="668">
        <v>0</v>
      </c>
      <c r="AM21" s="669"/>
      <c r="AN21" s="669"/>
      <c r="AO21" s="694"/>
      <c r="AP21" s="758" t="s">
        <v>556</v>
      </c>
      <c r="AQ21" s="765"/>
      <c r="AR21" s="765"/>
      <c r="AS21" s="765"/>
      <c r="AT21" s="765"/>
      <c r="AU21" s="765"/>
      <c r="AV21" s="765"/>
      <c r="AW21" s="765"/>
      <c r="AX21" s="765"/>
      <c r="AY21" s="765"/>
      <c r="AZ21" s="765"/>
      <c r="BA21" s="765"/>
      <c r="BB21" s="765"/>
      <c r="BC21" s="765"/>
      <c r="BD21" s="765"/>
      <c r="BE21" s="765"/>
      <c r="BF21" s="760"/>
      <c r="BG21" s="665">
        <v>9032</v>
      </c>
      <c r="BH21" s="666"/>
      <c r="BI21" s="666"/>
      <c r="BJ21" s="666"/>
      <c r="BK21" s="666"/>
      <c r="BL21" s="666"/>
      <c r="BM21" s="666"/>
      <c r="BN21" s="667"/>
      <c r="BO21" s="692">
        <v>0.6</v>
      </c>
      <c r="BP21" s="692"/>
      <c r="BQ21" s="692"/>
      <c r="BR21" s="692"/>
      <c r="BS21" s="693" t="s">
        <v>537</v>
      </c>
      <c r="BT21" s="693"/>
      <c r="BU21" s="693"/>
      <c r="BV21" s="693"/>
      <c r="BW21" s="693"/>
      <c r="BX21" s="693"/>
      <c r="BY21" s="693"/>
      <c r="BZ21" s="693"/>
      <c r="CA21" s="693"/>
      <c r="CB21" s="751"/>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x14ac:dyDescent="0.2">
      <c r="B22" s="728" t="s">
        <v>557</v>
      </c>
      <c r="C22" s="729"/>
      <c r="D22" s="729"/>
      <c r="E22" s="729"/>
      <c r="F22" s="729"/>
      <c r="G22" s="729"/>
      <c r="H22" s="729"/>
      <c r="I22" s="729"/>
      <c r="J22" s="729"/>
      <c r="K22" s="729"/>
      <c r="L22" s="729"/>
      <c r="M22" s="729"/>
      <c r="N22" s="729"/>
      <c r="O22" s="729"/>
      <c r="P22" s="729"/>
      <c r="Q22" s="730"/>
      <c r="R22" s="665">
        <v>26364</v>
      </c>
      <c r="S22" s="666"/>
      <c r="T22" s="666"/>
      <c r="U22" s="666"/>
      <c r="V22" s="666"/>
      <c r="W22" s="666"/>
      <c r="X22" s="666"/>
      <c r="Y22" s="667"/>
      <c r="Z22" s="692">
        <v>0.4</v>
      </c>
      <c r="AA22" s="692"/>
      <c r="AB22" s="692"/>
      <c r="AC22" s="692"/>
      <c r="AD22" s="693">
        <v>26364</v>
      </c>
      <c r="AE22" s="693"/>
      <c r="AF22" s="693"/>
      <c r="AG22" s="693"/>
      <c r="AH22" s="693"/>
      <c r="AI22" s="693"/>
      <c r="AJ22" s="693"/>
      <c r="AK22" s="693"/>
      <c r="AL22" s="668">
        <v>0.80000001192092896</v>
      </c>
      <c r="AM22" s="669"/>
      <c r="AN22" s="669"/>
      <c r="AO22" s="694"/>
      <c r="AP22" s="758" t="s">
        <v>558</v>
      </c>
      <c r="AQ22" s="765"/>
      <c r="AR22" s="765"/>
      <c r="AS22" s="765"/>
      <c r="AT22" s="765"/>
      <c r="AU22" s="765"/>
      <c r="AV22" s="765"/>
      <c r="AW22" s="765"/>
      <c r="AX22" s="765"/>
      <c r="AY22" s="765"/>
      <c r="AZ22" s="765"/>
      <c r="BA22" s="765"/>
      <c r="BB22" s="765"/>
      <c r="BC22" s="765"/>
      <c r="BD22" s="765"/>
      <c r="BE22" s="765"/>
      <c r="BF22" s="760"/>
      <c r="BG22" s="665" t="s">
        <v>537</v>
      </c>
      <c r="BH22" s="666"/>
      <c r="BI22" s="666"/>
      <c r="BJ22" s="666"/>
      <c r="BK22" s="666"/>
      <c r="BL22" s="666"/>
      <c r="BM22" s="666"/>
      <c r="BN22" s="667"/>
      <c r="BO22" s="692" t="s">
        <v>537</v>
      </c>
      <c r="BP22" s="692"/>
      <c r="BQ22" s="692"/>
      <c r="BR22" s="692"/>
      <c r="BS22" s="693" t="s">
        <v>537</v>
      </c>
      <c r="BT22" s="693"/>
      <c r="BU22" s="693"/>
      <c r="BV22" s="693"/>
      <c r="BW22" s="693"/>
      <c r="BX22" s="693"/>
      <c r="BY22" s="693"/>
      <c r="BZ22" s="693"/>
      <c r="CA22" s="693"/>
      <c r="CB22" s="751"/>
      <c r="CD22" s="767" t="s">
        <v>255</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x14ac:dyDescent="0.2">
      <c r="B23" s="662" t="s">
        <v>256</v>
      </c>
      <c r="C23" s="663"/>
      <c r="D23" s="663"/>
      <c r="E23" s="663"/>
      <c r="F23" s="663"/>
      <c r="G23" s="663"/>
      <c r="H23" s="663"/>
      <c r="I23" s="663"/>
      <c r="J23" s="663"/>
      <c r="K23" s="663"/>
      <c r="L23" s="663"/>
      <c r="M23" s="663"/>
      <c r="N23" s="663"/>
      <c r="O23" s="663"/>
      <c r="P23" s="663"/>
      <c r="Q23" s="664"/>
      <c r="R23" s="665">
        <v>1562425</v>
      </c>
      <c r="S23" s="666"/>
      <c r="T23" s="666"/>
      <c r="U23" s="666"/>
      <c r="V23" s="666"/>
      <c r="W23" s="666"/>
      <c r="X23" s="666"/>
      <c r="Y23" s="667"/>
      <c r="Z23" s="692">
        <v>26.5</v>
      </c>
      <c r="AA23" s="692"/>
      <c r="AB23" s="692"/>
      <c r="AC23" s="692"/>
      <c r="AD23" s="693">
        <v>1360810</v>
      </c>
      <c r="AE23" s="693"/>
      <c r="AF23" s="693"/>
      <c r="AG23" s="693"/>
      <c r="AH23" s="693"/>
      <c r="AI23" s="693"/>
      <c r="AJ23" s="693"/>
      <c r="AK23" s="693"/>
      <c r="AL23" s="668">
        <v>42.4</v>
      </c>
      <c r="AM23" s="669"/>
      <c r="AN23" s="669"/>
      <c r="AO23" s="694"/>
      <c r="AP23" s="758" t="s">
        <v>559</v>
      </c>
      <c r="AQ23" s="765"/>
      <c r="AR23" s="765"/>
      <c r="AS23" s="765"/>
      <c r="AT23" s="765"/>
      <c r="AU23" s="765"/>
      <c r="AV23" s="765"/>
      <c r="AW23" s="765"/>
      <c r="AX23" s="765"/>
      <c r="AY23" s="765"/>
      <c r="AZ23" s="765"/>
      <c r="BA23" s="765"/>
      <c r="BB23" s="765"/>
      <c r="BC23" s="765"/>
      <c r="BD23" s="765"/>
      <c r="BE23" s="765"/>
      <c r="BF23" s="760"/>
      <c r="BG23" s="665" t="s">
        <v>537</v>
      </c>
      <c r="BH23" s="666"/>
      <c r="BI23" s="666"/>
      <c r="BJ23" s="666"/>
      <c r="BK23" s="666"/>
      <c r="BL23" s="666"/>
      <c r="BM23" s="666"/>
      <c r="BN23" s="667"/>
      <c r="BO23" s="692" t="s">
        <v>537</v>
      </c>
      <c r="BP23" s="692"/>
      <c r="BQ23" s="692"/>
      <c r="BR23" s="692"/>
      <c r="BS23" s="693" t="s">
        <v>537</v>
      </c>
      <c r="BT23" s="693"/>
      <c r="BU23" s="693"/>
      <c r="BV23" s="693"/>
      <c r="BW23" s="693"/>
      <c r="BX23" s="693"/>
      <c r="BY23" s="693"/>
      <c r="BZ23" s="693"/>
      <c r="CA23" s="693"/>
      <c r="CB23" s="751"/>
      <c r="CD23" s="767" t="s">
        <v>221</v>
      </c>
      <c r="CE23" s="768"/>
      <c r="CF23" s="768"/>
      <c r="CG23" s="768"/>
      <c r="CH23" s="768"/>
      <c r="CI23" s="768"/>
      <c r="CJ23" s="768"/>
      <c r="CK23" s="768"/>
      <c r="CL23" s="768"/>
      <c r="CM23" s="768"/>
      <c r="CN23" s="768"/>
      <c r="CO23" s="768"/>
      <c r="CP23" s="768"/>
      <c r="CQ23" s="769"/>
      <c r="CR23" s="767" t="s">
        <v>257</v>
      </c>
      <c r="CS23" s="768"/>
      <c r="CT23" s="768"/>
      <c r="CU23" s="768"/>
      <c r="CV23" s="768"/>
      <c r="CW23" s="768"/>
      <c r="CX23" s="768"/>
      <c r="CY23" s="769"/>
      <c r="CZ23" s="767" t="s">
        <v>560</v>
      </c>
      <c r="DA23" s="768"/>
      <c r="DB23" s="768"/>
      <c r="DC23" s="769"/>
      <c r="DD23" s="767" t="s">
        <v>561</v>
      </c>
      <c r="DE23" s="768"/>
      <c r="DF23" s="768"/>
      <c r="DG23" s="768"/>
      <c r="DH23" s="768"/>
      <c r="DI23" s="768"/>
      <c r="DJ23" s="768"/>
      <c r="DK23" s="769"/>
      <c r="DL23" s="776" t="s">
        <v>258</v>
      </c>
      <c r="DM23" s="777"/>
      <c r="DN23" s="777"/>
      <c r="DO23" s="777"/>
      <c r="DP23" s="777"/>
      <c r="DQ23" s="777"/>
      <c r="DR23" s="777"/>
      <c r="DS23" s="777"/>
      <c r="DT23" s="777"/>
      <c r="DU23" s="777"/>
      <c r="DV23" s="778"/>
      <c r="DW23" s="767" t="s">
        <v>259</v>
      </c>
      <c r="DX23" s="768"/>
      <c r="DY23" s="768"/>
      <c r="DZ23" s="768"/>
      <c r="EA23" s="768"/>
      <c r="EB23" s="768"/>
      <c r="EC23" s="769"/>
    </row>
    <row r="24" spans="2:133" ht="11.25" customHeight="1" x14ac:dyDescent="0.2">
      <c r="B24" s="662" t="s">
        <v>562</v>
      </c>
      <c r="C24" s="663"/>
      <c r="D24" s="663"/>
      <c r="E24" s="663"/>
      <c r="F24" s="663"/>
      <c r="G24" s="663"/>
      <c r="H24" s="663"/>
      <c r="I24" s="663"/>
      <c r="J24" s="663"/>
      <c r="K24" s="663"/>
      <c r="L24" s="663"/>
      <c r="M24" s="663"/>
      <c r="N24" s="663"/>
      <c r="O24" s="663"/>
      <c r="P24" s="663"/>
      <c r="Q24" s="664"/>
      <c r="R24" s="665">
        <v>1360810</v>
      </c>
      <c r="S24" s="666"/>
      <c r="T24" s="666"/>
      <c r="U24" s="666"/>
      <c r="V24" s="666"/>
      <c r="W24" s="666"/>
      <c r="X24" s="666"/>
      <c r="Y24" s="667"/>
      <c r="Z24" s="692">
        <v>23.1</v>
      </c>
      <c r="AA24" s="692"/>
      <c r="AB24" s="692"/>
      <c r="AC24" s="692"/>
      <c r="AD24" s="693">
        <v>1360810</v>
      </c>
      <c r="AE24" s="693"/>
      <c r="AF24" s="693"/>
      <c r="AG24" s="693"/>
      <c r="AH24" s="693"/>
      <c r="AI24" s="693"/>
      <c r="AJ24" s="693"/>
      <c r="AK24" s="693"/>
      <c r="AL24" s="668">
        <v>42.4</v>
      </c>
      <c r="AM24" s="669"/>
      <c r="AN24" s="669"/>
      <c r="AO24" s="694"/>
      <c r="AP24" s="758" t="s">
        <v>563</v>
      </c>
      <c r="AQ24" s="765"/>
      <c r="AR24" s="765"/>
      <c r="AS24" s="765"/>
      <c r="AT24" s="765"/>
      <c r="AU24" s="765"/>
      <c r="AV24" s="765"/>
      <c r="AW24" s="765"/>
      <c r="AX24" s="765"/>
      <c r="AY24" s="765"/>
      <c r="AZ24" s="765"/>
      <c r="BA24" s="765"/>
      <c r="BB24" s="765"/>
      <c r="BC24" s="765"/>
      <c r="BD24" s="765"/>
      <c r="BE24" s="765"/>
      <c r="BF24" s="760"/>
      <c r="BG24" s="665" t="s">
        <v>537</v>
      </c>
      <c r="BH24" s="666"/>
      <c r="BI24" s="666"/>
      <c r="BJ24" s="666"/>
      <c r="BK24" s="666"/>
      <c r="BL24" s="666"/>
      <c r="BM24" s="666"/>
      <c r="BN24" s="667"/>
      <c r="BO24" s="692" t="s">
        <v>537</v>
      </c>
      <c r="BP24" s="692"/>
      <c r="BQ24" s="692"/>
      <c r="BR24" s="692"/>
      <c r="BS24" s="693" t="s">
        <v>537</v>
      </c>
      <c r="BT24" s="693"/>
      <c r="BU24" s="693"/>
      <c r="BV24" s="693"/>
      <c r="BW24" s="693"/>
      <c r="BX24" s="693"/>
      <c r="BY24" s="693"/>
      <c r="BZ24" s="693"/>
      <c r="CA24" s="693"/>
      <c r="CB24" s="751"/>
      <c r="CD24" s="721" t="s">
        <v>260</v>
      </c>
      <c r="CE24" s="722"/>
      <c r="CF24" s="722"/>
      <c r="CG24" s="722"/>
      <c r="CH24" s="722"/>
      <c r="CI24" s="722"/>
      <c r="CJ24" s="722"/>
      <c r="CK24" s="722"/>
      <c r="CL24" s="722"/>
      <c r="CM24" s="722"/>
      <c r="CN24" s="722"/>
      <c r="CO24" s="722"/>
      <c r="CP24" s="722"/>
      <c r="CQ24" s="723"/>
      <c r="CR24" s="718">
        <v>1709416</v>
      </c>
      <c r="CS24" s="719"/>
      <c r="CT24" s="719"/>
      <c r="CU24" s="719"/>
      <c r="CV24" s="719"/>
      <c r="CW24" s="719"/>
      <c r="CX24" s="719"/>
      <c r="CY24" s="762"/>
      <c r="CZ24" s="763">
        <v>31.5</v>
      </c>
      <c r="DA24" s="736"/>
      <c r="DB24" s="736"/>
      <c r="DC24" s="766"/>
      <c r="DD24" s="761">
        <v>1342870</v>
      </c>
      <c r="DE24" s="719"/>
      <c r="DF24" s="719"/>
      <c r="DG24" s="719"/>
      <c r="DH24" s="719"/>
      <c r="DI24" s="719"/>
      <c r="DJ24" s="719"/>
      <c r="DK24" s="762"/>
      <c r="DL24" s="761">
        <v>1241672</v>
      </c>
      <c r="DM24" s="719"/>
      <c r="DN24" s="719"/>
      <c r="DO24" s="719"/>
      <c r="DP24" s="719"/>
      <c r="DQ24" s="719"/>
      <c r="DR24" s="719"/>
      <c r="DS24" s="719"/>
      <c r="DT24" s="719"/>
      <c r="DU24" s="719"/>
      <c r="DV24" s="762"/>
      <c r="DW24" s="763">
        <v>37.200000000000003</v>
      </c>
      <c r="DX24" s="736"/>
      <c r="DY24" s="736"/>
      <c r="DZ24" s="736"/>
      <c r="EA24" s="736"/>
      <c r="EB24" s="736"/>
      <c r="EC24" s="764"/>
    </row>
    <row r="25" spans="2:133" ht="11.25" customHeight="1" x14ac:dyDescent="0.2">
      <c r="B25" s="662" t="s">
        <v>564</v>
      </c>
      <c r="C25" s="663"/>
      <c r="D25" s="663"/>
      <c r="E25" s="663"/>
      <c r="F25" s="663"/>
      <c r="G25" s="663"/>
      <c r="H25" s="663"/>
      <c r="I25" s="663"/>
      <c r="J25" s="663"/>
      <c r="K25" s="663"/>
      <c r="L25" s="663"/>
      <c r="M25" s="663"/>
      <c r="N25" s="663"/>
      <c r="O25" s="663"/>
      <c r="P25" s="663"/>
      <c r="Q25" s="664"/>
      <c r="R25" s="665">
        <v>201615</v>
      </c>
      <c r="S25" s="666"/>
      <c r="T25" s="666"/>
      <c r="U25" s="666"/>
      <c r="V25" s="666"/>
      <c r="W25" s="666"/>
      <c r="X25" s="666"/>
      <c r="Y25" s="667"/>
      <c r="Z25" s="692">
        <v>3.4</v>
      </c>
      <c r="AA25" s="692"/>
      <c r="AB25" s="692"/>
      <c r="AC25" s="692"/>
      <c r="AD25" s="693" t="s">
        <v>537</v>
      </c>
      <c r="AE25" s="693"/>
      <c r="AF25" s="693"/>
      <c r="AG25" s="693"/>
      <c r="AH25" s="693"/>
      <c r="AI25" s="693"/>
      <c r="AJ25" s="693"/>
      <c r="AK25" s="693"/>
      <c r="AL25" s="668" t="s">
        <v>537</v>
      </c>
      <c r="AM25" s="669"/>
      <c r="AN25" s="669"/>
      <c r="AO25" s="694"/>
      <c r="AP25" s="758" t="s">
        <v>565</v>
      </c>
      <c r="AQ25" s="765"/>
      <c r="AR25" s="765"/>
      <c r="AS25" s="765"/>
      <c r="AT25" s="765"/>
      <c r="AU25" s="765"/>
      <c r="AV25" s="765"/>
      <c r="AW25" s="765"/>
      <c r="AX25" s="765"/>
      <c r="AY25" s="765"/>
      <c r="AZ25" s="765"/>
      <c r="BA25" s="765"/>
      <c r="BB25" s="765"/>
      <c r="BC25" s="765"/>
      <c r="BD25" s="765"/>
      <c r="BE25" s="765"/>
      <c r="BF25" s="760"/>
      <c r="BG25" s="665" t="s">
        <v>537</v>
      </c>
      <c r="BH25" s="666"/>
      <c r="BI25" s="666"/>
      <c r="BJ25" s="666"/>
      <c r="BK25" s="666"/>
      <c r="BL25" s="666"/>
      <c r="BM25" s="666"/>
      <c r="BN25" s="667"/>
      <c r="BO25" s="692" t="s">
        <v>537</v>
      </c>
      <c r="BP25" s="692"/>
      <c r="BQ25" s="692"/>
      <c r="BR25" s="692"/>
      <c r="BS25" s="693" t="s">
        <v>537</v>
      </c>
      <c r="BT25" s="693"/>
      <c r="BU25" s="693"/>
      <c r="BV25" s="693"/>
      <c r="BW25" s="693"/>
      <c r="BX25" s="693"/>
      <c r="BY25" s="693"/>
      <c r="BZ25" s="693"/>
      <c r="CA25" s="693"/>
      <c r="CB25" s="751"/>
      <c r="CD25" s="707" t="s">
        <v>566</v>
      </c>
      <c r="CE25" s="704"/>
      <c r="CF25" s="704"/>
      <c r="CG25" s="704"/>
      <c r="CH25" s="704"/>
      <c r="CI25" s="704"/>
      <c r="CJ25" s="704"/>
      <c r="CK25" s="704"/>
      <c r="CL25" s="704"/>
      <c r="CM25" s="704"/>
      <c r="CN25" s="704"/>
      <c r="CO25" s="704"/>
      <c r="CP25" s="704"/>
      <c r="CQ25" s="705"/>
      <c r="CR25" s="665">
        <v>898493</v>
      </c>
      <c r="CS25" s="676"/>
      <c r="CT25" s="676"/>
      <c r="CU25" s="676"/>
      <c r="CV25" s="676"/>
      <c r="CW25" s="676"/>
      <c r="CX25" s="676"/>
      <c r="CY25" s="677"/>
      <c r="CZ25" s="668">
        <v>16.600000000000001</v>
      </c>
      <c r="DA25" s="678"/>
      <c r="DB25" s="678"/>
      <c r="DC25" s="679"/>
      <c r="DD25" s="671">
        <v>822514</v>
      </c>
      <c r="DE25" s="676"/>
      <c r="DF25" s="676"/>
      <c r="DG25" s="676"/>
      <c r="DH25" s="676"/>
      <c r="DI25" s="676"/>
      <c r="DJ25" s="676"/>
      <c r="DK25" s="677"/>
      <c r="DL25" s="671">
        <v>808209</v>
      </c>
      <c r="DM25" s="676"/>
      <c r="DN25" s="676"/>
      <c r="DO25" s="676"/>
      <c r="DP25" s="676"/>
      <c r="DQ25" s="676"/>
      <c r="DR25" s="676"/>
      <c r="DS25" s="676"/>
      <c r="DT25" s="676"/>
      <c r="DU25" s="676"/>
      <c r="DV25" s="677"/>
      <c r="DW25" s="668">
        <v>24.2</v>
      </c>
      <c r="DX25" s="678"/>
      <c r="DY25" s="678"/>
      <c r="DZ25" s="678"/>
      <c r="EA25" s="678"/>
      <c r="EB25" s="678"/>
      <c r="EC25" s="699"/>
    </row>
    <row r="26" spans="2:133" ht="11.25" customHeight="1" x14ac:dyDescent="0.2">
      <c r="B26" s="662" t="s">
        <v>567</v>
      </c>
      <c r="C26" s="663"/>
      <c r="D26" s="663"/>
      <c r="E26" s="663"/>
      <c r="F26" s="663"/>
      <c r="G26" s="663"/>
      <c r="H26" s="663"/>
      <c r="I26" s="663"/>
      <c r="J26" s="663"/>
      <c r="K26" s="663"/>
      <c r="L26" s="663"/>
      <c r="M26" s="663"/>
      <c r="N26" s="663"/>
      <c r="O26" s="663"/>
      <c r="P26" s="663"/>
      <c r="Q26" s="664"/>
      <c r="R26" s="665" t="s">
        <v>537</v>
      </c>
      <c r="S26" s="666"/>
      <c r="T26" s="666"/>
      <c r="U26" s="666"/>
      <c r="V26" s="666"/>
      <c r="W26" s="666"/>
      <c r="X26" s="666"/>
      <c r="Y26" s="667"/>
      <c r="Z26" s="692" t="s">
        <v>537</v>
      </c>
      <c r="AA26" s="692"/>
      <c r="AB26" s="692"/>
      <c r="AC26" s="692"/>
      <c r="AD26" s="693" t="s">
        <v>537</v>
      </c>
      <c r="AE26" s="693"/>
      <c r="AF26" s="693"/>
      <c r="AG26" s="693"/>
      <c r="AH26" s="693"/>
      <c r="AI26" s="693"/>
      <c r="AJ26" s="693"/>
      <c r="AK26" s="693"/>
      <c r="AL26" s="668" t="s">
        <v>537</v>
      </c>
      <c r="AM26" s="669"/>
      <c r="AN26" s="669"/>
      <c r="AO26" s="694"/>
      <c r="AP26" s="758" t="s">
        <v>261</v>
      </c>
      <c r="AQ26" s="759"/>
      <c r="AR26" s="759"/>
      <c r="AS26" s="759"/>
      <c r="AT26" s="759"/>
      <c r="AU26" s="759"/>
      <c r="AV26" s="759"/>
      <c r="AW26" s="759"/>
      <c r="AX26" s="759"/>
      <c r="AY26" s="759"/>
      <c r="AZ26" s="759"/>
      <c r="BA26" s="759"/>
      <c r="BB26" s="759"/>
      <c r="BC26" s="759"/>
      <c r="BD26" s="759"/>
      <c r="BE26" s="759"/>
      <c r="BF26" s="760"/>
      <c r="BG26" s="665" t="s">
        <v>537</v>
      </c>
      <c r="BH26" s="666"/>
      <c r="BI26" s="666"/>
      <c r="BJ26" s="666"/>
      <c r="BK26" s="666"/>
      <c r="BL26" s="666"/>
      <c r="BM26" s="666"/>
      <c r="BN26" s="667"/>
      <c r="BO26" s="692" t="s">
        <v>537</v>
      </c>
      <c r="BP26" s="692"/>
      <c r="BQ26" s="692"/>
      <c r="BR26" s="692"/>
      <c r="BS26" s="693" t="s">
        <v>537</v>
      </c>
      <c r="BT26" s="693"/>
      <c r="BU26" s="693"/>
      <c r="BV26" s="693"/>
      <c r="BW26" s="693"/>
      <c r="BX26" s="693"/>
      <c r="BY26" s="693"/>
      <c r="BZ26" s="693"/>
      <c r="CA26" s="693"/>
      <c r="CB26" s="751"/>
      <c r="CD26" s="707" t="s">
        <v>262</v>
      </c>
      <c r="CE26" s="704"/>
      <c r="CF26" s="704"/>
      <c r="CG26" s="704"/>
      <c r="CH26" s="704"/>
      <c r="CI26" s="704"/>
      <c r="CJ26" s="704"/>
      <c r="CK26" s="704"/>
      <c r="CL26" s="704"/>
      <c r="CM26" s="704"/>
      <c r="CN26" s="704"/>
      <c r="CO26" s="704"/>
      <c r="CP26" s="704"/>
      <c r="CQ26" s="705"/>
      <c r="CR26" s="665">
        <v>485580</v>
      </c>
      <c r="CS26" s="666"/>
      <c r="CT26" s="666"/>
      <c r="CU26" s="666"/>
      <c r="CV26" s="666"/>
      <c r="CW26" s="666"/>
      <c r="CX26" s="666"/>
      <c r="CY26" s="667"/>
      <c r="CZ26" s="668">
        <v>9</v>
      </c>
      <c r="DA26" s="678"/>
      <c r="DB26" s="678"/>
      <c r="DC26" s="679"/>
      <c r="DD26" s="671">
        <v>431009</v>
      </c>
      <c r="DE26" s="666"/>
      <c r="DF26" s="666"/>
      <c r="DG26" s="666"/>
      <c r="DH26" s="666"/>
      <c r="DI26" s="666"/>
      <c r="DJ26" s="666"/>
      <c r="DK26" s="667"/>
      <c r="DL26" s="671" t="s">
        <v>537</v>
      </c>
      <c r="DM26" s="666"/>
      <c r="DN26" s="666"/>
      <c r="DO26" s="666"/>
      <c r="DP26" s="666"/>
      <c r="DQ26" s="666"/>
      <c r="DR26" s="666"/>
      <c r="DS26" s="666"/>
      <c r="DT26" s="666"/>
      <c r="DU26" s="666"/>
      <c r="DV26" s="667"/>
      <c r="DW26" s="668" t="s">
        <v>537</v>
      </c>
      <c r="DX26" s="678"/>
      <c r="DY26" s="678"/>
      <c r="DZ26" s="678"/>
      <c r="EA26" s="678"/>
      <c r="EB26" s="678"/>
      <c r="EC26" s="699"/>
    </row>
    <row r="27" spans="2:133" ht="11.25" customHeight="1" x14ac:dyDescent="0.2">
      <c r="B27" s="662" t="s">
        <v>568</v>
      </c>
      <c r="C27" s="663"/>
      <c r="D27" s="663"/>
      <c r="E27" s="663"/>
      <c r="F27" s="663"/>
      <c r="G27" s="663"/>
      <c r="H27" s="663"/>
      <c r="I27" s="663"/>
      <c r="J27" s="663"/>
      <c r="K27" s="663"/>
      <c r="L27" s="663"/>
      <c r="M27" s="663"/>
      <c r="N27" s="663"/>
      <c r="O27" s="663"/>
      <c r="P27" s="663"/>
      <c r="Q27" s="664"/>
      <c r="R27" s="665">
        <v>3368731</v>
      </c>
      <c r="S27" s="666"/>
      <c r="T27" s="666"/>
      <c r="U27" s="666"/>
      <c r="V27" s="666"/>
      <c r="W27" s="666"/>
      <c r="X27" s="666"/>
      <c r="Y27" s="667"/>
      <c r="Z27" s="692">
        <v>57.1</v>
      </c>
      <c r="AA27" s="692"/>
      <c r="AB27" s="692"/>
      <c r="AC27" s="692"/>
      <c r="AD27" s="693">
        <v>3167116</v>
      </c>
      <c r="AE27" s="693"/>
      <c r="AF27" s="693"/>
      <c r="AG27" s="693"/>
      <c r="AH27" s="693"/>
      <c r="AI27" s="693"/>
      <c r="AJ27" s="693"/>
      <c r="AK27" s="693"/>
      <c r="AL27" s="668">
        <v>98.599998474121094</v>
      </c>
      <c r="AM27" s="669"/>
      <c r="AN27" s="669"/>
      <c r="AO27" s="694"/>
      <c r="AP27" s="662" t="s">
        <v>263</v>
      </c>
      <c r="AQ27" s="663"/>
      <c r="AR27" s="663"/>
      <c r="AS27" s="663"/>
      <c r="AT27" s="663"/>
      <c r="AU27" s="663"/>
      <c r="AV27" s="663"/>
      <c r="AW27" s="663"/>
      <c r="AX27" s="663"/>
      <c r="AY27" s="663"/>
      <c r="AZ27" s="663"/>
      <c r="BA27" s="663"/>
      <c r="BB27" s="663"/>
      <c r="BC27" s="663"/>
      <c r="BD27" s="663"/>
      <c r="BE27" s="663"/>
      <c r="BF27" s="664"/>
      <c r="BG27" s="665">
        <v>1512868</v>
      </c>
      <c r="BH27" s="666"/>
      <c r="BI27" s="666"/>
      <c r="BJ27" s="666"/>
      <c r="BK27" s="666"/>
      <c r="BL27" s="666"/>
      <c r="BM27" s="666"/>
      <c r="BN27" s="667"/>
      <c r="BO27" s="692">
        <v>100</v>
      </c>
      <c r="BP27" s="692"/>
      <c r="BQ27" s="692"/>
      <c r="BR27" s="692"/>
      <c r="BS27" s="693">
        <v>17642</v>
      </c>
      <c r="BT27" s="693"/>
      <c r="BU27" s="693"/>
      <c r="BV27" s="693"/>
      <c r="BW27" s="693"/>
      <c r="BX27" s="693"/>
      <c r="BY27" s="693"/>
      <c r="BZ27" s="693"/>
      <c r="CA27" s="693"/>
      <c r="CB27" s="751"/>
      <c r="CD27" s="707" t="s">
        <v>569</v>
      </c>
      <c r="CE27" s="704"/>
      <c r="CF27" s="704"/>
      <c r="CG27" s="704"/>
      <c r="CH27" s="704"/>
      <c r="CI27" s="704"/>
      <c r="CJ27" s="704"/>
      <c r="CK27" s="704"/>
      <c r="CL27" s="704"/>
      <c r="CM27" s="704"/>
      <c r="CN27" s="704"/>
      <c r="CO27" s="704"/>
      <c r="CP27" s="704"/>
      <c r="CQ27" s="705"/>
      <c r="CR27" s="665">
        <v>370524</v>
      </c>
      <c r="CS27" s="676"/>
      <c r="CT27" s="676"/>
      <c r="CU27" s="676"/>
      <c r="CV27" s="676"/>
      <c r="CW27" s="676"/>
      <c r="CX27" s="676"/>
      <c r="CY27" s="677"/>
      <c r="CZ27" s="668">
        <v>6.8</v>
      </c>
      <c r="DA27" s="678"/>
      <c r="DB27" s="678"/>
      <c r="DC27" s="679"/>
      <c r="DD27" s="671">
        <v>83058</v>
      </c>
      <c r="DE27" s="676"/>
      <c r="DF27" s="676"/>
      <c r="DG27" s="676"/>
      <c r="DH27" s="676"/>
      <c r="DI27" s="676"/>
      <c r="DJ27" s="676"/>
      <c r="DK27" s="677"/>
      <c r="DL27" s="671">
        <v>78413</v>
      </c>
      <c r="DM27" s="676"/>
      <c r="DN27" s="676"/>
      <c r="DO27" s="676"/>
      <c r="DP27" s="676"/>
      <c r="DQ27" s="676"/>
      <c r="DR27" s="676"/>
      <c r="DS27" s="676"/>
      <c r="DT27" s="676"/>
      <c r="DU27" s="676"/>
      <c r="DV27" s="677"/>
      <c r="DW27" s="668">
        <v>2.2999999999999998</v>
      </c>
      <c r="DX27" s="678"/>
      <c r="DY27" s="678"/>
      <c r="DZ27" s="678"/>
      <c r="EA27" s="678"/>
      <c r="EB27" s="678"/>
      <c r="EC27" s="699"/>
    </row>
    <row r="28" spans="2:133" ht="11.25" customHeight="1" x14ac:dyDescent="0.2">
      <c r="B28" s="662" t="s">
        <v>570</v>
      </c>
      <c r="C28" s="663"/>
      <c r="D28" s="663"/>
      <c r="E28" s="663"/>
      <c r="F28" s="663"/>
      <c r="G28" s="663"/>
      <c r="H28" s="663"/>
      <c r="I28" s="663"/>
      <c r="J28" s="663"/>
      <c r="K28" s="663"/>
      <c r="L28" s="663"/>
      <c r="M28" s="663"/>
      <c r="N28" s="663"/>
      <c r="O28" s="663"/>
      <c r="P28" s="663"/>
      <c r="Q28" s="664"/>
      <c r="R28" s="665">
        <v>1184</v>
      </c>
      <c r="S28" s="666"/>
      <c r="T28" s="666"/>
      <c r="U28" s="666"/>
      <c r="V28" s="666"/>
      <c r="W28" s="666"/>
      <c r="X28" s="666"/>
      <c r="Y28" s="667"/>
      <c r="Z28" s="692">
        <v>0</v>
      </c>
      <c r="AA28" s="692"/>
      <c r="AB28" s="692"/>
      <c r="AC28" s="692"/>
      <c r="AD28" s="693">
        <v>1184</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571</v>
      </c>
      <c r="CE28" s="704"/>
      <c r="CF28" s="704"/>
      <c r="CG28" s="704"/>
      <c r="CH28" s="704"/>
      <c r="CI28" s="704"/>
      <c r="CJ28" s="704"/>
      <c r="CK28" s="704"/>
      <c r="CL28" s="704"/>
      <c r="CM28" s="704"/>
      <c r="CN28" s="704"/>
      <c r="CO28" s="704"/>
      <c r="CP28" s="704"/>
      <c r="CQ28" s="705"/>
      <c r="CR28" s="665">
        <v>440399</v>
      </c>
      <c r="CS28" s="666"/>
      <c r="CT28" s="666"/>
      <c r="CU28" s="666"/>
      <c r="CV28" s="666"/>
      <c r="CW28" s="666"/>
      <c r="CX28" s="666"/>
      <c r="CY28" s="667"/>
      <c r="CZ28" s="668">
        <v>8.1</v>
      </c>
      <c r="DA28" s="678"/>
      <c r="DB28" s="678"/>
      <c r="DC28" s="679"/>
      <c r="DD28" s="671">
        <v>437298</v>
      </c>
      <c r="DE28" s="666"/>
      <c r="DF28" s="666"/>
      <c r="DG28" s="666"/>
      <c r="DH28" s="666"/>
      <c r="DI28" s="666"/>
      <c r="DJ28" s="666"/>
      <c r="DK28" s="667"/>
      <c r="DL28" s="671">
        <v>355050</v>
      </c>
      <c r="DM28" s="666"/>
      <c r="DN28" s="666"/>
      <c r="DO28" s="666"/>
      <c r="DP28" s="666"/>
      <c r="DQ28" s="666"/>
      <c r="DR28" s="666"/>
      <c r="DS28" s="666"/>
      <c r="DT28" s="666"/>
      <c r="DU28" s="666"/>
      <c r="DV28" s="667"/>
      <c r="DW28" s="668">
        <v>10.6</v>
      </c>
      <c r="DX28" s="678"/>
      <c r="DY28" s="678"/>
      <c r="DZ28" s="678"/>
      <c r="EA28" s="678"/>
      <c r="EB28" s="678"/>
      <c r="EC28" s="699"/>
    </row>
    <row r="29" spans="2:133" ht="11.25" customHeight="1" x14ac:dyDescent="0.2">
      <c r="B29" s="662" t="s">
        <v>264</v>
      </c>
      <c r="C29" s="663"/>
      <c r="D29" s="663"/>
      <c r="E29" s="663"/>
      <c r="F29" s="663"/>
      <c r="G29" s="663"/>
      <c r="H29" s="663"/>
      <c r="I29" s="663"/>
      <c r="J29" s="663"/>
      <c r="K29" s="663"/>
      <c r="L29" s="663"/>
      <c r="M29" s="663"/>
      <c r="N29" s="663"/>
      <c r="O29" s="663"/>
      <c r="P29" s="663"/>
      <c r="Q29" s="664"/>
      <c r="R29" s="665">
        <v>7893</v>
      </c>
      <c r="S29" s="666"/>
      <c r="T29" s="666"/>
      <c r="U29" s="666"/>
      <c r="V29" s="666"/>
      <c r="W29" s="666"/>
      <c r="X29" s="666"/>
      <c r="Y29" s="667"/>
      <c r="Z29" s="692">
        <v>0.1</v>
      </c>
      <c r="AA29" s="692"/>
      <c r="AB29" s="692"/>
      <c r="AC29" s="692"/>
      <c r="AD29" s="693" t="s">
        <v>537</v>
      </c>
      <c r="AE29" s="693"/>
      <c r="AF29" s="693"/>
      <c r="AG29" s="693"/>
      <c r="AH29" s="693"/>
      <c r="AI29" s="693"/>
      <c r="AJ29" s="693"/>
      <c r="AK29" s="693"/>
      <c r="AL29" s="668" t="s">
        <v>537</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51"/>
      <c r="CD29" s="752" t="s">
        <v>265</v>
      </c>
      <c r="CE29" s="753"/>
      <c r="CF29" s="707" t="s">
        <v>572</v>
      </c>
      <c r="CG29" s="704"/>
      <c r="CH29" s="704"/>
      <c r="CI29" s="704"/>
      <c r="CJ29" s="704"/>
      <c r="CK29" s="704"/>
      <c r="CL29" s="704"/>
      <c r="CM29" s="704"/>
      <c r="CN29" s="704"/>
      <c r="CO29" s="704"/>
      <c r="CP29" s="704"/>
      <c r="CQ29" s="705"/>
      <c r="CR29" s="665">
        <v>440399</v>
      </c>
      <c r="CS29" s="676"/>
      <c r="CT29" s="676"/>
      <c r="CU29" s="676"/>
      <c r="CV29" s="676"/>
      <c r="CW29" s="676"/>
      <c r="CX29" s="676"/>
      <c r="CY29" s="677"/>
      <c r="CZ29" s="668">
        <v>8.1</v>
      </c>
      <c r="DA29" s="678"/>
      <c r="DB29" s="678"/>
      <c r="DC29" s="679"/>
      <c r="DD29" s="671">
        <v>437298</v>
      </c>
      <c r="DE29" s="676"/>
      <c r="DF29" s="676"/>
      <c r="DG29" s="676"/>
      <c r="DH29" s="676"/>
      <c r="DI29" s="676"/>
      <c r="DJ29" s="676"/>
      <c r="DK29" s="677"/>
      <c r="DL29" s="671">
        <v>355050</v>
      </c>
      <c r="DM29" s="676"/>
      <c r="DN29" s="676"/>
      <c r="DO29" s="676"/>
      <c r="DP29" s="676"/>
      <c r="DQ29" s="676"/>
      <c r="DR29" s="676"/>
      <c r="DS29" s="676"/>
      <c r="DT29" s="676"/>
      <c r="DU29" s="676"/>
      <c r="DV29" s="677"/>
      <c r="DW29" s="668">
        <v>10.6</v>
      </c>
      <c r="DX29" s="678"/>
      <c r="DY29" s="678"/>
      <c r="DZ29" s="678"/>
      <c r="EA29" s="678"/>
      <c r="EB29" s="678"/>
      <c r="EC29" s="699"/>
    </row>
    <row r="30" spans="2:133" ht="11.25" customHeight="1" x14ac:dyDescent="0.2">
      <c r="B30" s="662" t="s">
        <v>266</v>
      </c>
      <c r="C30" s="663"/>
      <c r="D30" s="663"/>
      <c r="E30" s="663"/>
      <c r="F30" s="663"/>
      <c r="G30" s="663"/>
      <c r="H30" s="663"/>
      <c r="I30" s="663"/>
      <c r="J30" s="663"/>
      <c r="K30" s="663"/>
      <c r="L30" s="663"/>
      <c r="M30" s="663"/>
      <c r="N30" s="663"/>
      <c r="O30" s="663"/>
      <c r="P30" s="663"/>
      <c r="Q30" s="664"/>
      <c r="R30" s="665">
        <v>96895</v>
      </c>
      <c r="S30" s="666"/>
      <c r="T30" s="666"/>
      <c r="U30" s="666"/>
      <c r="V30" s="666"/>
      <c r="W30" s="666"/>
      <c r="X30" s="666"/>
      <c r="Y30" s="667"/>
      <c r="Z30" s="692">
        <v>1.6</v>
      </c>
      <c r="AA30" s="692"/>
      <c r="AB30" s="692"/>
      <c r="AC30" s="692"/>
      <c r="AD30" s="693">
        <v>1634</v>
      </c>
      <c r="AE30" s="693"/>
      <c r="AF30" s="693"/>
      <c r="AG30" s="693"/>
      <c r="AH30" s="693"/>
      <c r="AI30" s="693"/>
      <c r="AJ30" s="693"/>
      <c r="AK30" s="693"/>
      <c r="AL30" s="668">
        <v>0.1</v>
      </c>
      <c r="AM30" s="669"/>
      <c r="AN30" s="669"/>
      <c r="AO30" s="694"/>
      <c r="AP30" s="724" t="s">
        <v>221</v>
      </c>
      <c r="AQ30" s="725"/>
      <c r="AR30" s="725"/>
      <c r="AS30" s="725"/>
      <c r="AT30" s="725"/>
      <c r="AU30" s="725"/>
      <c r="AV30" s="725"/>
      <c r="AW30" s="725"/>
      <c r="AX30" s="725"/>
      <c r="AY30" s="725"/>
      <c r="AZ30" s="725"/>
      <c r="BA30" s="725"/>
      <c r="BB30" s="725"/>
      <c r="BC30" s="725"/>
      <c r="BD30" s="725"/>
      <c r="BE30" s="725"/>
      <c r="BF30" s="726"/>
      <c r="BG30" s="724" t="s">
        <v>267</v>
      </c>
      <c r="BH30" s="749"/>
      <c r="BI30" s="749"/>
      <c r="BJ30" s="749"/>
      <c r="BK30" s="749"/>
      <c r="BL30" s="749"/>
      <c r="BM30" s="749"/>
      <c r="BN30" s="749"/>
      <c r="BO30" s="749"/>
      <c r="BP30" s="749"/>
      <c r="BQ30" s="750"/>
      <c r="BR30" s="724" t="s">
        <v>268</v>
      </c>
      <c r="BS30" s="749"/>
      <c r="BT30" s="749"/>
      <c r="BU30" s="749"/>
      <c r="BV30" s="749"/>
      <c r="BW30" s="749"/>
      <c r="BX30" s="749"/>
      <c r="BY30" s="749"/>
      <c r="BZ30" s="749"/>
      <c r="CA30" s="749"/>
      <c r="CB30" s="750"/>
      <c r="CD30" s="754"/>
      <c r="CE30" s="755"/>
      <c r="CF30" s="707" t="s">
        <v>573</v>
      </c>
      <c r="CG30" s="704"/>
      <c r="CH30" s="704"/>
      <c r="CI30" s="704"/>
      <c r="CJ30" s="704"/>
      <c r="CK30" s="704"/>
      <c r="CL30" s="704"/>
      <c r="CM30" s="704"/>
      <c r="CN30" s="704"/>
      <c r="CO30" s="704"/>
      <c r="CP30" s="704"/>
      <c r="CQ30" s="705"/>
      <c r="CR30" s="665">
        <v>415603</v>
      </c>
      <c r="CS30" s="666"/>
      <c r="CT30" s="666"/>
      <c r="CU30" s="666"/>
      <c r="CV30" s="666"/>
      <c r="CW30" s="666"/>
      <c r="CX30" s="666"/>
      <c r="CY30" s="667"/>
      <c r="CZ30" s="668">
        <v>7.7</v>
      </c>
      <c r="DA30" s="678"/>
      <c r="DB30" s="678"/>
      <c r="DC30" s="679"/>
      <c r="DD30" s="671">
        <v>412502</v>
      </c>
      <c r="DE30" s="666"/>
      <c r="DF30" s="666"/>
      <c r="DG30" s="666"/>
      <c r="DH30" s="666"/>
      <c r="DI30" s="666"/>
      <c r="DJ30" s="666"/>
      <c r="DK30" s="667"/>
      <c r="DL30" s="671">
        <v>330254</v>
      </c>
      <c r="DM30" s="666"/>
      <c r="DN30" s="666"/>
      <c r="DO30" s="666"/>
      <c r="DP30" s="666"/>
      <c r="DQ30" s="666"/>
      <c r="DR30" s="666"/>
      <c r="DS30" s="666"/>
      <c r="DT30" s="666"/>
      <c r="DU30" s="666"/>
      <c r="DV30" s="667"/>
      <c r="DW30" s="668">
        <v>9.9</v>
      </c>
      <c r="DX30" s="678"/>
      <c r="DY30" s="678"/>
      <c r="DZ30" s="678"/>
      <c r="EA30" s="678"/>
      <c r="EB30" s="678"/>
      <c r="EC30" s="699"/>
    </row>
    <row r="31" spans="2:133" ht="11.25" customHeight="1" x14ac:dyDescent="0.2">
      <c r="B31" s="662" t="s">
        <v>269</v>
      </c>
      <c r="C31" s="663"/>
      <c r="D31" s="663"/>
      <c r="E31" s="663"/>
      <c r="F31" s="663"/>
      <c r="G31" s="663"/>
      <c r="H31" s="663"/>
      <c r="I31" s="663"/>
      <c r="J31" s="663"/>
      <c r="K31" s="663"/>
      <c r="L31" s="663"/>
      <c r="M31" s="663"/>
      <c r="N31" s="663"/>
      <c r="O31" s="663"/>
      <c r="P31" s="663"/>
      <c r="Q31" s="664"/>
      <c r="R31" s="665">
        <v>4319</v>
      </c>
      <c r="S31" s="666"/>
      <c r="T31" s="666"/>
      <c r="U31" s="666"/>
      <c r="V31" s="666"/>
      <c r="W31" s="666"/>
      <c r="X31" s="666"/>
      <c r="Y31" s="667"/>
      <c r="Z31" s="692">
        <v>0.1</v>
      </c>
      <c r="AA31" s="692"/>
      <c r="AB31" s="692"/>
      <c r="AC31" s="692"/>
      <c r="AD31" s="693" t="s">
        <v>537</v>
      </c>
      <c r="AE31" s="693"/>
      <c r="AF31" s="693"/>
      <c r="AG31" s="693"/>
      <c r="AH31" s="693"/>
      <c r="AI31" s="693"/>
      <c r="AJ31" s="693"/>
      <c r="AK31" s="693"/>
      <c r="AL31" s="668" t="s">
        <v>537</v>
      </c>
      <c r="AM31" s="669"/>
      <c r="AN31" s="669"/>
      <c r="AO31" s="694"/>
      <c r="AP31" s="738" t="s">
        <v>270</v>
      </c>
      <c r="AQ31" s="739"/>
      <c r="AR31" s="739"/>
      <c r="AS31" s="739"/>
      <c r="AT31" s="744" t="s">
        <v>271</v>
      </c>
      <c r="AU31" s="361"/>
      <c r="AV31" s="361"/>
      <c r="AW31" s="361"/>
      <c r="AX31" s="731" t="s">
        <v>188</v>
      </c>
      <c r="AY31" s="732"/>
      <c r="AZ31" s="732"/>
      <c r="BA31" s="732"/>
      <c r="BB31" s="732"/>
      <c r="BC31" s="732"/>
      <c r="BD31" s="732"/>
      <c r="BE31" s="732"/>
      <c r="BF31" s="733"/>
      <c r="BG31" s="734">
        <v>98.7</v>
      </c>
      <c r="BH31" s="735"/>
      <c r="BI31" s="735"/>
      <c r="BJ31" s="735"/>
      <c r="BK31" s="735"/>
      <c r="BL31" s="735"/>
      <c r="BM31" s="736">
        <v>93</v>
      </c>
      <c r="BN31" s="735"/>
      <c r="BO31" s="735"/>
      <c r="BP31" s="735"/>
      <c r="BQ31" s="737"/>
      <c r="BR31" s="734">
        <v>96.6</v>
      </c>
      <c r="BS31" s="735"/>
      <c r="BT31" s="735"/>
      <c r="BU31" s="735"/>
      <c r="BV31" s="735"/>
      <c r="BW31" s="735"/>
      <c r="BX31" s="736">
        <v>88.4</v>
      </c>
      <c r="BY31" s="735"/>
      <c r="BZ31" s="735"/>
      <c r="CA31" s="735"/>
      <c r="CB31" s="737"/>
      <c r="CD31" s="754"/>
      <c r="CE31" s="755"/>
      <c r="CF31" s="707" t="s">
        <v>574</v>
      </c>
      <c r="CG31" s="704"/>
      <c r="CH31" s="704"/>
      <c r="CI31" s="704"/>
      <c r="CJ31" s="704"/>
      <c r="CK31" s="704"/>
      <c r="CL31" s="704"/>
      <c r="CM31" s="704"/>
      <c r="CN31" s="704"/>
      <c r="CO31" s="704"/>
      <c r="CP31" s="704"/>
      <c r="CQ31" s="705"/>
      <c r="CR31" s="665">
        <v>24796</v>
      </c>
      <c r="CS31" s="676"/>
      <c r="CT31" s="676"/>
      <c r="CU31" s="676"/>
      <c r="CV31" s="676"/>
      <c r="CW31" s="676"/>
      <c r="CX31" s="676"/>
      <c r="CY31" s="677"/>
      <c r="CZ31" s="668">
        <v>0.5</v>
      </c>
      <c r="DA31" s="678"/>
      <c r="DB31" s="678"/>
      <c r="DC31" s="679"/>
      <c r="DD31" s="671">
        <v>24796</v>
      </c>
      <c r="DE31" s="676"/>
      <c r="DF31" s="676"/>
      <c r="DG31" s="676"/>
      <c r="DH31" s="676"/>
      <c r="DI31" s="676"/>
      <c r="DJ31" s="676"/>
      <c r="DK31" s="677"/>
      <c r="DL31" s="671">
        <v>24796</v>
      </c>
      <c r="DM31" s="676"/>
      <c r="DN31" s="676"/>
      <c r="DO31" s="676"/>
      <c r="DP31" s="676"/>
      <c r="DQ31" s="676"/>
      <c r="DR31" s="676"/>
      <c r="DS31" s="676"/>
      <c r="DT31" s="676"/>
      <c r="DU31" s="676"/>
      <c r="DV31" s="677"/>
      <c r="DW31" s="668">
        <v>0.7</v>
      </c>
      <c r="DX31" s="678"/>
      <c r="DY31" s="678"/>
      <c r="DZ31" s="678"/>
      <c r="EA31" s="678"/>
      <c r="EB31" s="678"/>
      <c r="EC31" s="699"/>
    </row>
    <row r="32" spans="2:133" ht="11.25" customHeight="1" x14ac:dyDescent="0.2">
      <c r="B32" s="662" t="s">
        <v>272</v>
      </c>
      <c r="C32" s="663"/>
      <c r="D32" s="663"/>
      <c r="E32" s="663"/>
      <c r="F32" s="663"/>
      <c r="G32" s="663"/>
      <c r="H32" s="663"/>
      <c r="I32" s="663"/>
      <c r="J32" s="663"/>
      <c r="K32" s="663"/>
      <c r="L32" s="663"/>
      <c r="M32" s="663"/>
      <c r="N32" s="663"/>
      <c r="O32" s="663"/>
      <c r="P32" s="663"/>
      <c r="Q32" s="664"/>
      <c r="R32" s="665">
        <v>486733</v>
      </c>
      <c r="S32" s="666"/>
      <c r="T32" s="666"/>
      <c r="U32" s="666"/>
      <c r="V32" s="666"/>
      <c r="W32" s="666"/>
      <c r="X32" s="666"/>
      <c r="Y32" s="667"/>
      <c r="Z32" s="692">
        <v>8.3000000000000007</v>
      </c>
      <c r="AA32" s="692"/>
      <c r="AB32" s="692"/>
      <c r="AC32" s="692"/>
      <c r="AD32" s="693" t="s">
        <v>537</v>
      </c>
      <c r="AE32" s="693"/>
      <c r="AF32" s="693"/>
      <c r="AG32" s="693"/>
      <c r="AH32" s="693"/>
      <c r="AI32" s="693"/>
      <c r="AJ32" s="693"/>
      <c r="AK32" s="693"/>
      <c r="AL32" s="668" t="s">
        <v>537</v>
      </c>
      <c r="AM32" s="669"/>
      <c r="AN32" s="669"/>
      <c r="AO32" s="694"/>
      <c r="AP32" s="740"/>
      <c r="AQ32" s="741"/>
      <c r="AR32" s="741"/>
      <c r="AS32" s="741"/>
      <c r="AT32" s="745"/>
      <c r="AU32" s="362" t="s">
        <v>575</v>
      </c>
      <c r="AV32" s="362"/>
      <c r="AW32" s="362"/>
      <c r="AX32" s="662" t="s">
        <v>273</v>
      </c>
      <c r="AY32" s="663"/>
      <c r="AZ32" s="663"/>
      <c r="BA32" s="663"/>
      <c r="BB32" s="663"/>
      <c r="BC32" s="663"/>
      <c r="BD32" s="663"/>
      <c r="BE32" s="663"/>
      <c r="BF32" s="664"/>
      <c r="BG32" s="747">
        <v>98.9</v>
      </c>
      <c r="BH32" s="676"/>
      <c r="BI32" s="676"/>
      <c r="BJ32" s="676"/>
      <c r="BK32" s="676"/>
      <c r="BL32" s="676"/>
      <c r="BM32" s="669">
        <v>95</v>
      </c>
      <c r="BN32" s="748"/>
      <c r="BO32" s="748"/>
      <c r="BP32" s="748"/>
      <c r="BQ32" s="703"/>
      <c r="BR32" s="747">
        <v>97.5</v>
      </c>
      <c r="BS32" s="676"/>
      <c r="BT32" s="676"/>
      <c r="BU32" s="676"/>
      <c r="BV32" s="676"/>
      <c r="BW32" s="676"/>
      <c r="BX32" s="669">
        <v>93.5</v>
      </c>
      <c r="BY32" s="748"/>
      <c r="BZ32" s="748"/>
      <c r="CA32" s="748"/>
      <c r="CB32" s="703"/>
      <c r="CD32" s="756"/>
      <c r="CE32" s="757"/>
      <c r="CF32" s="707" t="s">
        <v>576</v>
      </c>
      <c r="CG32" s="704"/>
      <c r="CH32" s="704"/>
      <c r="CI32" s="704"/>
      <c r="CJ32" s="704"/>
      <c r="CK32" s="704"/>
      <c r="CL32" s="704"/>
      <c r="CM32" s="704"/>
      <c r="CN32" s="704"/>
      <c r="CO32" s="704"/>
      <c r="CP32" s="704"/>
      <c r="CQ32" s="705"/>
      <c r="CR32" s="665" t="s">
        <v>537</v>
      </c>
      <c r="CS32" s="666"/>
      <c r="CT32" s="666"/>
      <c r="CU32" s="666"/>
      <c r="CV32" s="666"/>
      <c r="CW32" s="666"/>
      <c r="CX32" s="666"/>
      <c r="CY32" s="667"/>
      <c r="CZ32" s="668" t="s">
        <v>537</v>
      </c>
      <c r="DA32" s="678"/>
      <c r="DB32" s="678"/>
      <c r="DC32" s="679"/>
      <c r="DD32" s="671" t="s">
        <v>537</v>
      </c>
      <c r="DE32" s="666"/>
      <c r="DF32" s="666"/>
      <c r="DG32" s="666"/>
      <c r="DH32" s="666"/>
      <c r="DI32" s="666"/>
      <c r="DJ32" s="666"/>
      <c r="DK32" s="667"/>
      <c r="DL32" s="671" t="s">
        <v>537</v>
      </c>
      <c r="DM32" s="666"/>
      <c r="DN32" s="666"/>
      <c r="DO32" s="666"/>
      <c r="DP32" s="666"/>
      <c r="DQ32" s="666"/>
      <c r="DR32" s="666"/>
      <c r="DS32" s="666"/>
      <c r="DT32" s="666"/>
      <c r="DU32" s="666"/>
      <c r="DV32" s="667"/>
      <c r="DW32" s="668" t="s">
        <v>537</v>
      </c>
      <c r="DX32" s="678"/>
      <c r="DY32" s="678"/>
      <c r="DZ32" s="678"/>
      <c r="EA32" s="678"/>
      <c r="EB32" s="678"/>
      <c r="EC32" s="699"/>
    </row>
    <row r="33" spans="2:133" ht="11.25" customHeight="1" x14ac:dyDescent="0.2">
      <c r="B33" s="728" t="s">
        <v>274</v>
      </c>
      <c r="C33" s="729"/>
      <c r="D33" s="729"/>
      <c r="E33" s="729"/>
      <c r="F33" s="729"/>
      <c r="G33" s="729"/>
      <c r="H33" s="729"/>
      <c r="I33" s="729"/>
      <c r="J33" s="729"/>
      <c r="K33" s="729"/>
      <c r="L33" s="729"/>
      <c r="M33" s="729"/>
      <c r="N33" s="729"/>
      <c r="O33" s="729"/>
      <c r="P33" s="729"/>
      <c r="Q33" s="730"/>
      <c r="R33" s="665" t="s">
        <v>537</v>
      </c>
      <c r="S33" s="666"/>
      <c r="T33" s="666"/>
      <c r="U33" s="666"/>
      <c r="V33" s="666"/>
      <c r="W33" s="666"/>
      <c r="X33" s="666"/>
      <c r="Y33" s="667"/>
      <c r="Z33" s="692" t="s">
        <v>537</v>
      </c>
      <c r="AA33" s="692"/>
      <c r="AB33" s="692"/>
      <c r="AC33" s="692"/>
      <c r="AD33" s="693" t="s">
        <v>537</v>
      </c>
      <c r="AE33" s="693"/>
      <c r="AF33" s="693"/>
      <c r="AG33" s="693"/>
      <c r="AH33" s="693"/>
      <c r="AI33" s="693"/>
      <c r="AJ33" s="693"/>
      <c r="AK33" s="693"/>
      <c r="AL33" s="668" t="s">
        <v>537</v>
      </c>
      <c r="AM33" s="669"/>
      <c r="AN33" s="669"/>
      <c r="AO33" s="694"/>
      <c r="AP33" s="742"/>
      <c r="AQ33" s="743"/>
      <c r="AR33" s="743"/>
      <c r="AS33" s="743"/>
      <c r="AT33" s="746"/>
      <c r="AU33" s="363"/>
      <c r="AV33" s="363"/>
      <c r="AW33" s="363"/>
      <c r="AX33" s="642" t="s">
        <v>275</v>
      </c>
      <c r="AY33" s="643"/>
      <c r="AZ33" s="643"/>
      <c r="BA33" s="643"/>
      <c r="BB33" s="643"/>
      <c r="BC33" s="643"/>
      <c r="BD33" s="643"/>
      <c r="BE33" s="643"/>
      <c r="BF33" s="644"/>
      <c r="BG33" s="727">
        <v>97.4</v>
      </c>
      <c r="BH33" s="646"/>
      <c r="BI33" s="646"/>
      <c r="BJ33" s="646"/>
      <c r="BK33" s="646"/>
      <c r="BL33" s="646"/>
      <c r="BM33" s="684">
        <v>86</v>
      </c>
      <c r="BN33" s="646"/>
      <c r="BO33" s="646"/>
      <c r="BP33" s="646"/>
      <c r="BQ33" s="695"/>
      <c r="BR33" s="727">
        <v>95.6</v>
      </c>
      <c r="BS33" s="646"/>
      <c r="BT33" s="646"/>
      <c r="BU33" s="646"/>
      <c r="BV33" s="646"/>
      <c r="BW33" s="646"/>
      <c r="BX33" s="684">
        <v>84</v>
      </c>
      <c r="BY33" s="646"/>
      <c r="BZ33" s="646"/>
      <c r="CA33" s="646"/>
      <c r="CB33" s="695"/>
      <c r="CD33" s="707" t="s">
        <v>276</v>
      </c>
      <c r="CE33" s="704"/>
      <c r="CF33" s="704"/>
      <c r="CG33" s="704"/>
      <c r="CH33" s="704"/>
      <c r="CI33" s="704"/>
      <c r="CJ33" s="704"/>
      <c r="CK33" s="704"/>
      <c r="CL33" s="704"/>
      <c r="CM33" s="704"/>
      <c r="CN33" s="704"/>
      <c r="CO33" s="704"/>
      <c r="CP33" s="704"/>
      <c r="CQ33" s="705"/>
      <c r="CR33" s="665">
        <v>3095278</v>
      </c>
      <c r="CS33" s="676"/>
      <c r="CT33" s="676"/>
      <c r="CU33" s="676"/>
      <c r="CV33" s="676"/>
      <c r="CW33" s="676"/>
      <c r="CX33" s="676"/>
      <c r="CY33" s="677"/>
      <c r="CZ33" s="668">
        <v>57.1</v>
      </c>
      <c r="DA33" s="678"/>
      <c r="DB33" s="678"/>
      <c r="DC33" s="679"/>
      <c r="DD33" s="671">
        <v>2039471</v>
      </c>
      <c r="DE33" s="676"/>
      <c r="DF33" s="676"/>
      <c r="DG33" s="676"/>
      <c r="DH33" s="676"/>
      <c r="DI33" s="676"/>
      <c r="DJ33" s="676"/>
      <c r="DK33" s="677"/>
      <c r="DL33" s="671">
        <v>1333119</v>
      </c>
      <c r="DM33" s="676"/>
      <c r="DN33" s="676"/>
      <c r="DO33" s="676"/>
      <c r="DP33" s="676"/>
      <c r="DQ33" s="676"/>
      <c r="DR33" s="676"/>
      <c r="DS33" s="676"/>
      <c r="DT33" s="676"/>
      <c r="DU33" s="676"/>
      <c r="DV33" s="677"/>
      <c r="DW33" s="668">
        <v>39.9</v>
      </c>
      <c r="DX33" s="678"/>
      <c r="DY33" s="678"/>
      <c r="DZ33" s="678"/>
      <c r="EA33" s="678"/>
      <c r="EB33" s="678"/>
      <c r="EC33" s="699"/>
    </row>
    <row r="34" spans="2:133" ht="11.25" customHeight="1" x14ac:dyDescent="0.2">
      <c r="B34" s="662" t="s">
        <v>277</v>
      </c>
      <c r="C34" s="663"/>
      <c r="D34" s="663"/>
      <c r="E34" s="663"/>
      <c r="F34" s="663"/>
      <c r="G34" s="663"/>
      <c r="H34" s="663"/>
      <c r="I34" s="663"/>
      <c r="J34" s="663"/>
      <c r="K34" s="663"/>
      <c r="L34" s="663"/>
      <c r="M34" s="663"/>
      <c r="N34" s="663"/>
      <c r="O34" s="663"/>
      <c r="P34" s="663"/>
      <c r="Q34" s="664"/>
      <c r="R34" s="665">
        <v>601262</v>
      </c>
      <c r="S34" s="666"/>
      <c r="T34" s="666"/>
      <c r="U34" s="666"/>
      <c r="V34" s="666"/>
      <c r="W34" s="666"/>
      <c r="X34" s="666"/>
      <c r="Y34" s="667"/>
      <c r="Z34" s="692">
        <v>10.199999999999999</v>
      </c>
      <c r="AA34" s="692"/>
      <c r="AB34" s="692"/>
      <c r="AC34" s="692"/>
      <c r="AD34" s="693" t="s">
        <v>537</v>
      </c>
      <c r="AE34" s="693"/>
      <c r="AF34" s="693"/>
      <c r="AG34" s="693"/>
      <c r="AH34" s="693"/>
      <c r="AI34" s="693"/>
      <c r="AJ34" s="693"/>
      <c r="AK34" s="693"/>
      <c r="AL34" s="668" t="s">
        <v>537</v>
      </c>
      <c r="AM34" s="669"/>
      <c r="AN34" s="669"/>
      <c r="AO34" s="694"/>
      <c r="AP34" s="216"/>
      <c r="AQ34" s="217"/>
      <c r="AR34" s="362"/>
      <c r="AS34" s="361"/>
      <c r="AT34" s="361"/>
      <c r="AU34" s="361"/>
      <c r="AV34" s="361"/>
      <c r="AW34" s="361"/>
      <c r="AX34" s="361"/>
      <c r="AY34" s="361"/>
      <c r="AZ34" s="361"/>
      <c r="BA34" s="361"/>
      <c r="BB34" s="361"/>
      <c r="BC34" s="361"/>
      <c r="BD34" s="361"/>
      <c r="BE34" s="361"/>
      <c r="BF34" s="361"/>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707" t="s">
        <v>577</v>
      </c>
      <c r="CE34" s="704"/>
      <c r="CF34" s="704"/>
      <c r="CG34" s="704"/>
      <c r="CH34" s="704"/>
      <c r="CI34" s="704"/>
      <c r="CJ34" s="704"/>
      <c r="CK34" s="704"/>
      <c r="CL34" s="704"/>
      <c r="CM34" s="704"/>
      <c r="CN34" s="704"/>
      <c r="CO34" s="704"/>
      <c r="CP34" s="704"/>
      <c r="CQ34" s="705"/>
      <c r="CR34" s="665">
        <v>736870</v>
      </c>
      <c r="CS34" s="666"/>
      <c r="CT34" s="666"/>
      <c r="CU34" s="666"/>
      <c r="CV34" s="666"/>
      <c r="CW34" s="666"/>
      <c r="CX34" s="666"/>
      <c r="CY34" s="667"/>
      <c r="CZ34" s="668">
        <v>13.6</v>
      </c>
      <c r="DA34" s="678"/>
      <c r="DB34" s="678"/>
      <c r="DC34" s="679"/>
      <c r="DD34" s="671">
        <v>397934</v>
      </c>
      <c r="DE34" s="666"/>
      <c r="DF34" s="666"/>
      <c r="DG34" s="666"/>
      <c r="DH34" s="666"/>
      <c r="DI34" s="666"/>
      <c r="DJ34" s="666"/>
      <c r="DK34" s="667"/>
      <c r="DL34" s="671">
        <v>353339</v>
      </c>
      <c r="DM34" s="666"/>
      <c r="DN34" s="666"/>
      <c r="DO34" s="666"/>
      <c r="DP34" s="666"/>
      <c r="DQ34" s="666"/>
      <c r="DR34" s="666"/>
      <c r="DS34" s="666"/>
      <c r="DT34" s="666"/>
      <c r="DU34" s="666"/>
      <c r="DV34" s="667"/>
      <c r="DW34" s="668">
        <v>10.6</v>
      </c>
      <c r="DX34" s="678"/>
      <c r="DY34" s="678"/>
      <c r="DZ34" s="678"/>
      <c r="EA34" s="678"/>
      <c r="EB34" s="678"/>
      <c r="EC34" s="699"/>
    </row>
    <row r="35" spans="2:133" ht="11.25" customHeight="1" x14ac:dyDescent="0.2">
      <c r="B35" s="662" t="s">
        <v>278</v>
      </c>
      <c r="C35" s="663"/>
      <c r="D35" s="663"/>
      <c r="E35" s="663"/>
      <c r="F35" s="663"/>
      <c r="G35" s="663"/>
      <c r="H35" s="663"/>
      <c r="I35" s="663"/>
      <c r="J35" s="663"/>
      <c r="K35" s="663"/>
      <c r="L35" s="663"/>
      <c r="M35" s="663"/>
      <c r="N35" s="663"/>
      <c r="O35" s="663"/>
      <c r="P35" s="663"/>
      <c r="Q35" s="664"/>
      <c r="R35" s="665">
        <v>98469</v>
      </c>
      <c r="S35" s="666"/>
      <c r="T35" s="666"/>
      <c r="U35" s="666"/>
      <c r="V35" s="666"/>
      <c r="W35" s="666"/>
      <c r="X35" s="666"/>
      <c r="Y35" s="667"/>
      <c r="Z35" s="692">
        <v>1.7</v>
      </c>
      <c r="AA35" s="692"/>
      <c r="AB35" s="692"/>
      <c r="AC35" s="692"/>
      <c r="AD35" s="693">
        <v>41095</v>
      </c>
      <c r="AE35" s="693"/>
      <c r="AF35" s="693"/>
      <c r="AG35" s="693"/>
      <c r="AH35" s="693"/>
      <c r="AI35" s="693"/>
      <c r="AJ35" s="693"/>
      <c r="AK35" s="693"/>
      <c r="AL35" s="668">
        <v>1.3</v>
      </c>
      <c r="AM35" s="669"/>
      <c r="AN35" s="669"/>
      <c r="AO35" s="694"/>
      <c r="AP35" s="218"/>
      <c r="AQ35" s="724" t="s">
        <v>279</v>
      </c>
      <c r="AR35" s="725"/>
      <c r="AS35" s="725"/>
      <c r="AT35" s="725"/>
      <c r="AU35" s="725"/>
      <c r="AV35" s="725"/>
      <c r="AW35" s="725"/>
      <c r="AX35" s="725"/>
      <c r="AY35" s="725"/>
      <c r="AZ35" s="725"/>
      <c r="BA35" s="725"/>
      <c r="BB35" s="725"/>
      <c r="BC35" s="725"/>
      <c r="BD35" s="725"/>
      <c r="BE35" s="725"/>
      <c r="BF35" s="726"/>
      <c r="BG35" s="724" t="s">
        <v>280</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578</v>
      </c>
      <c r="CE35" s="704"/>
      <c r="CF35" s="704"/>
      <c r="CG35" s="704"/>
      <c r="CH35" s="704"/>
      <c r="CI35" s="704"/>
      <c r="CJ35" s="704"/>
      <c r="CK35" s="704"/>
      <c r="CL35" s="704"/>
      <c r="CM35" s="704"/>
      <c r="CN35" s="704"/>
      <c r="CO35" s="704"/>
      <c r="CP35" s="704"/>
      <c r="CQ35" s="705"/>
      <c r="CR35" s="665">
        <v>83845</v>
      </c>
      <c r="CS35" s="676"/>
      <c r="CT35" s="676"/>
      <c r="CU35" s="676"/>
      <c r="CV35" s="676"/>
      <c r="CW35" s="676"/>
      <c r="CX35" s="676"/>
      <c r="CY35" s="677"/>
      <c r="CZ35" s="668">
        <v>1.5</v>
      </c>
      <c r="DA35" s="678"/>
      <c r="DB35" s="678"/>
      <c r="DC35" s="679"/>
      <c r="DD35" s="671">
        <v>68971</v>
      </c>
      <c r="DE35" s="676"/>
      <c r="DF35" s="676"/>
      <c r="DG35" s="676"/>
      <c r="DH35" s="676"/>
      <c r="DI35" s="676"/>
      <c r="DJ35" s="676"/>
      <c r="DK35" s="677"/>
      <c r="DL35" s="671">
        <v>68971</v>
      </c>
      <c r="DM35" s="676"/>
      <c r="DN35" s="676"/>
      <c r="DO35" s="676"/>
      <c r="DP35" s="676"/>
      <c r="DQ35" s="676"/>
      <c r="DR35" s="676"/>
      <c r="DS35" s="676"/>
      <c r="DT35" s="676"/>
      <c r="DU35" s="676"/>
      <c r="DV35" s="677"/>
      <c r="DW35" s="668">
        <v>2.1</v>
      </c>
      <c r="DX35" s="678"/>
      <c r="DY35" s="678"/>
      <c r="DZ35" s="678"/>
      <c r="EA35" s="678"/>
      <c r="EB35" s="678"/>
      <c r="EC35" s="699"/>
    </row>
    <row r="36" spans="2:133" ht="11.25" customHeight="1" x14ac:dyDescent="0.2">
      <c r="B36" s="662" t="s">
        <v>281</v>
      </c>
      <c r="C36" s="663"/>
      <c r="D36" s="663"/>
      <c r="E36" s="663"/>
      <c r="F36" s="663"/>
      <c r="G36" s="663"/>
      <c r="H36" s="663"/>
      <c r="I36" s="663"/>
      <c r="J36" s="663"/>
      <c r="K36" s="663"/>
      <c r="L36" s="663"/>
      <c r="M36" s="663"/>
      <c r="N36" s="663"/>
      <c r="O36" s="663"/>
      <c r="P36" s="663"/>
      <c r="Q36" s="664"/>
      <c r="R36" s="665">
        <v>71521</v>
      </c>
      <c r="S36" s="666"/>
      <c r="T36" s="666"/>
      <c r="U36" s="666"/>
      <c r="V36" s="666"/>
      <c r="W36" s="666"/>
      <c r="X36" s="666"/>
      <c r="Y36" s="667"/>
      <c r="Z36" s="692">
        <v>1.2</v>
      </c>
      <c r="AA36" s="692"/>
      <c r="AB36" s="692"/>
      <c r="AC36" s="692"/>
      <c r="AD36" s="693" t="s">
        <v>537</v>
      </c>
      <c r="AE36" s="693"/>
      <c r="AF36" s="693"/>
      <c r="AG36" s="693"/>
      <c r="AH36" s="693"/>
      <c r="AI36" s="693"/>
      <c r="AJ36" s="693"/>
      <c r="AK36" s="693"/>
      <c r="AL36" s="668" t="s">
        <v>537</v>
      </c>
      <c r="AM36" s="669"/>
      <c r="AN36" s="669"/>
      <c r="AO36" s="694"/>
      <c r="AP36" s="218"/>
      <c r="AQ36" s="715" t="s">
        <v>579</v>
      </c>
      <c r="AR36" s="716"/>
      <c r="AS36" s="716"/>
      <c r="AT36" s="716"/>
      <c r="AU36" s="716"/>
      <c r="AV36" s="716"/>
      <c r="AW36" s="716"/>
      <c r="AX36" s="716"/>
      <c r="AY36" s="717"/>
      <c r="AZ36" s="718">
        <v>708359</v>
      </c>
      <c r="BA36" s="719"/>
      <c r="BB36" s="719"/>
      <c r="BC36" s="719"/>
      <c r="BD36" s="719"/>
      <c r="BE36" s="719"/>
      <c r="BF36" s="720"/>
      <c r="BG36" s="721" t="s">
        <v>282</v>
      </c>
      <c r="BH36" s="722"/>
      <c r="BI36" s="722"/>
      <c r="BJ36" s="722"/>
      <c r="BK36" s="722"/>
      <c r="BL36" s="722"/>
      <c r="BM36" s="722"/>
      <c r="BN36" s="722"/>
      <c r="BO36" s="722"/>
      <c r="BP36" s="722"/>
      <c r="BQ36" s="722"/>
      <c r="BR36" s="722"/>
      <c r="BS36" s="722"/>
      <c r="BT36" s="722"/>
      <c r="BU36" s="723"/>
      <c r="BV36" s="718">
        <v>90313</v>
      </c>
      <c r="BW36" s="719"/>
      <c r="BX36" s="719"/>
      <c r="BY36" s="719"/>
      <c r="BZ36" s="719"/>
      <c r="CA36" s="719"/>
      <c r="CB36" s="720"/>
      <c r="CD36" s="707" t="s">
        <v>283</v>
      </c>
      <c r="CE36" s="704"/>
      <c r="CF36" s="704"/>
      <c r="CG36" s="704"/>
      <c r="CH36" s="704"/>
      <c r="CI36" s="704"/>
      <c r="CJ36" s="704"/>
      <c r="CK36" s="704"/>
      <c r="CL36" s="704"/>
      <c r="CM36" s="704"/>
      <c r="CN36" s="704"/>
      <c r="CO36" s="704"/>
      <c r="CP36" s="704"/>
      <c r="CQ36" s="705"/>
      <c r="CR36" s="665">
        <v>1317500</v>
      </c>
      <c r="CS36" s="666"/>
      <c r="CT36" s="666"/>
      <c r="CU36" s="666"/>
      <c r="CV36" s="666"/>
      <c r="CW36" s="666"/>
      <c r="CX36" s="666"/>
      <c r="CY36" s="667"/>
      <c r="CZ36" s="668">
        <v>24.3</v>
      </c>
      <c r="DA36" s="678"/>
      <c r="DB36" s="678"/>
      <c r="DC36" s="679"/>
      <c r="DD36" s="671">
        <v>795082</v>
      </c>
      <c r="DE36" s="666"/>
      <c r="DF36" s="666"/>
      <c r="DG36" s="666"/>
      <c r="DH36" s="666"/>
      <c r="DI36" s="666"/>
      <c r="DJ36" s="666"/>
      <c r="DK36" s="667"/>
      <c r="DL36" s="671">
        <v>692108</v>
      </c>
      <c r="DM36" s="666"/>
      <c r="DN36" s="666"/>
      <c r="DO36" s="666"/>
      <c r="DP36" s="666"/>
      <c r="DQ36" s="666"/>
      <c r="DR36" s="666"/>
      <c r="DS36" s="666"/>
      <c r="DT36" s="666"/>
      <c r="DU36" s="666"/>
      <c r="DV36" s="667"/>
      <c r="DW36" s="668">
        <v>20.7</v>
      </c>
      <c r="DX36" s="678"/>
      <c r="DY36" s="678"/>
      <c r="DZ36" s="678"/>
      <c r="EA36" s="678"/>
      <c r="EB36" s="678"/>
      <c r="EC36" s="699"/>
    </row>
    <row r="37" spans="2:133" ht="11.25" customHeight="1" x14ac:dyDescent="0.2">
      <c r="B37" s="662" t="s">
        <v>284</v>
      </c>
      <c r="C37" s="663"/>
      <c r="D37" s="663"/>
      <c r="E37" s="663"/>
      <c r="F37" s="663"/>
      <c r="G37" s="663"/>
      <c r="H37" s="663"/>
      <c r="I37" s="663"/>
      <c r="J37" s="663"/>
      <c r="K37" s="663"/>
      <c r="L37" s="663"/>
      <c r="M37" s="663"/>
      <c r="N37" s="663"/>
      <c r="O37" s="663"/>
      <c r="P37" s="663"/>
      <c r="Q37" s="664"/>
      <c r="R37" s="665">
        <v>257311</v>
      </c>
      <c r="S37" s="666"/>
      <c r="T37" s="666"/>
      <c r="U37" s="666"/>
      <c r="V37" s="666"/>
      <c r="W37" s="666"/>
      <c r="X37" s="666"/>
      <c r="Y37" s="667"/>
      <c r="Z37" s="692">
        <v>4.4000000000000004</v>
      </c>
      <c r="AA37" s="692"/>
      <c r="AB37" s="692"/>
      <c r="AC37" s="692"/>
      <c r="AD37" s="693" t="s">
        <v>537</v>
      </c>
      <c r="AE37" s="693"/>
      <c r="AF37" s="693"/>
      <c r="AG37" s="693"/>
      <c r="AH37" s="693"/>
      <c r="AI37" s="693"/>
      <c r="AJ37" s="693"/>
      <c r="AK37" s="693"/>
      <c r="AL37" s="668" t="s">
        <v>537</v>
      </c>
      <c r="AM37" s="669"/>
      <c r="AN37" s="669"/>
      <c r="AO37" s="694"/>
      <c r="AQ37" s="700" t="s">
        <v>580</v>
      </c>
      <c r="AR37" s="701"/>
      <c r="AS37" s="701"/>
      <c r="AT37" s="701"/>
      <c r="AU37" s="701"/>
      <c r="AV37" s="701"/>
      <c r="AW37" s="701"/>
      <c r="AX37" s="701"/>
      <c r="AY37" s="702"/>
      <c r="AZ37" s="665">
        <v>246889</v>
      </c>
      <c r="BA37" s="666"/>
      <c r="BB37" s="666"/>
      <c r="BC37" s="666"/>
      <c r="BD37" s="676"/>
      <c r="BE37" s="676"/>
      <c r="BF37" s="703"/>
      <c r="BG37" s="707" t="s">
        <v>285</v>
      </c>
      <c r="BH37" s="704"/>
      <c r="BI37" s="704"/>
      <c r="BJ37" s="704"/>
      <c r="BK37" s="704"/>
      <c r="BL37" s="704"/>
      <c r="BM37" s="704"/>
      <c r="BN37" s="704"/>
      <c r="BO37" s="704"/>
      <c r="BP37" s="704"/>
      <c r="BQ37" s="704"/>
      <c r="BR37" s="704"/>
      <c r="BS37" s="704"/>
      <c r="BT37" s="704"/>
      <c r="BU37" s="705"/>
      <c r="BV37" s="665">
        <v>90313</v>
      </c>
      <c r="BW37" s="666"/>
      <c r="BX37" s="666"/>
      <c r="BY37" s="666"/>
      <c r="BZ37" s="666"/>
      <c r="CA37" s="666"/>
      <c r="CB37" s="706"/>
      <c r="CD37" s="707" t="s">
        <v>581</v>
      </c>
      <c r="CE37" s="704"/>
      <c r="CF37" s="704"/>
      <c r="CG37" s="704"/>
      <c r="CH37" s="704"/>
      <c r="CI37" s="704"/>
      <c r="CJ37" s="704"/>
      <c r="CK37" s="704"/>
      <c r="CL37" s="704"/>
      <c r="CM37" s="704"/>
      <c r="CN37" s="704"/>
      <c r="CO37" s="704"/>
      <c r="CP37" s="704"/>
      <c r="CQ37" s="705"/>
      <c r="CR37" s="665">
        <v>309648</v>
      </c>
      <c r="CS37" s="676"/>
      <c r="CT37" s="676"/>
      <c r="CU37" s="676"/>
      <c r="CV37" s="676"/>
      <c r="CW37" s="676"/>
      <c r="CX37" s="676"/>
      <c r="CY37" s="677"/>
      <c r="CZ37" s="668">
        <v>5.7</v>
      </c>
      <c r="DA37" s="678"/>
      <c r="DB37" s="678"/>
      <c r="DC37" s="679"/>
      <c r="DD37" s="671">
        <v>308975</v>
      </c>
      <c r="DE37" s="676"/>
      <c r="DF37" s="676"/>
      <c r="DG37" s="676"/>
      <c r="DH37" s="676"/>
      <c r="DI37" s="676"/>
      <c r="DJ37" s="676"/>
      <c r="DK37" s="677"/>
      <c r="DL37" s="671">
        <v>300957</v>
      </c>
      <c r="DM37" s="676"/>
      <c r="DN37" s="676"/>
      <c r="DO37" s="676"/>
      <c r="DP37" s="676"/>
      <c r="DQ37" s="676"/>
      <c r="DR37" s="676"/>
      <c r="DS37" s="676"/>
      <c r="DT37" s="676"/>
      <c r="DU37" s="676"/>
      <c r="DV37" s="677"/>
      <c r="DW37" s="668">
        <v>9</v>
      </c>
      <c r="DX37" s="678"/>
      <c r="DY37" s="678"/>
      <c r="DZ37" s="678"/>
      <c r="EA37" s="678"/>
      <c r="EB37" s="678"/>
      <c r="EC37" s="699"/>
    </row>
    <row r="38" spans="2:133" ht="11.25" customHeight="1" x14ac:dyDescent="0.2">
      <c r="B38" s="662" t="s">
        <v>286</v>
      </c>
      <c r="C38" s="663"/>
      <c r="D38" s="663"/>
      <c r="E38" s="663"/>
      <c r="F38" s="663"/>
      <c r="G38" s="663"/>
      <c r="H38" s="663"/>
      <c r="I38" s="663"/>
      <c r="J38" s="663"/>
      <c r="K38" s="663"/>
      <c r="L38" s="663"/>
      <c r="M38" s="663"/>
      <c r="N38" s="663"/>
      <c r="O38" s="663"/>
      <c r="P38" s="663"/>
      <c r="Q38" s="664"/>
      <c r="R38" s="665">
        <v>551355</v>
      </c>
      <c r="S38" s="666"/>
      <c r="T38" s="666"/>
      <c r="U38" s="666"/>
      <c r="V38" s="666"/>
      <c r="W38" s="666"/>
      <c r="X38" s="666"/>
      <c r="Y38" s="667"/>
      <c r="Z38" s="692">
        <v>9.3000000000000007</v>
      </c>
      <c r="AA38" s="692"/>
      <c r="AB38" s="692"/>
      <c r="AC38" s="692"/>
      <c r="AD38" s="693" t="s">
        <v>537</v>
      </c>
      <c r="AE38" s="693"/>
      <c r="AF38" s="693"/>
      <c r="AG38" s="693"/>
      <c r="AH38" s="693"/>
      <c r="AI38" s="693"/>
      <c r="AJ38" s="693"/>
      <c r="AK38" s="693"/>
      <c r="AL38" s="668" t="s">
        <v>537</v>
      </c>
      <c r="AM38" s="669"/>
      <c r="AN38" s="669"/>
      <c r="AO38" s="694"/>
      <c r="AQ38" s="700" t="s">
        <v>582</v>
      </c>
      <c r="AR38" s="701"/>
      <c r="AS38" s="701"/>
      <c r="AT38" s="701"/>
      <c r="AU38" s="701"/>
      <c r="AV38" s="701"/>
      <c r="AW38" s="701"/>
      <c r="AX38" s="701"/>
      <c r="AY38" s="702"/>
      <c r="AZ38" s="665">
        <v>117989</v>
      </c>
      <c r="BA38" s="666"/>
      <c r="BB38" s="666"/>
      <c r="BC38" s="666"/>
      <c r="BD38" s="676"/>
      <c r="BE38" s="676"/>
      <c r="BF38" s="703"/>
      <c r="BG38" s="707" t="s">
        <v>287</v>
      </c>
      <c r="BH38" s="704"/>
      <c r="BI38" s="704"/>
      <c r="BJ38" s="704"/>
      <c r="BK38" s="704"/>
      <c r="BL38" s="704"/>
      <c r="BM38" s="704"/>
      <c r="BN38" s="704"/>
      <c r="BO38" s="704"/>
      <c r="BP38" s="704"/>
      <c r="BQ38" s="704"/>
      <c r="BR38" s="704"/>
      <c r="BS38" s="704"/>
      <c r="BT38" s="704"/>
      <c r="BU38" s="705"/>
      <c r="BV38" s="665">
        <v>979</v>
      </c>
      <c r="BW38" s="666"/>
      <c r="BX38" s="666"/>
      <c r="BY38" s="666"/>
      <c r="BZ38" s="666"/>
      <c r="CA38" s="666"/>
      <c r="CB38" s="706"/>
      <c r="CD38" s="707" t="s">
        <v>583</v>
      </c>
      <c r="CE38" s="704"/>
      <c r="CF38" s="704"/>
      <c r="CG38" s="704"/>
      <c r="CH38" s="704"/>
      <c r="CI38" s="704"/>
      <c r="CJ38" s="704"/>
      <c r="CK38" s="704"/>
      <c r="CL38" s="704"/>
      <c r="CM38" s="704"/>
      <c r="CN38" s="704"/>
      <c r="CO38" s="704"/>
      <c r="CP38" s="704"/>
      <c r="CQ38" s="705"/>
      <c r="CR38" s="665">
        <v>459485</v>
      </c>
      <c r="CS38" s="666"/>
      <c r="CT38" s="666"/>
      <c r="CU38" s="666"/>
      <c r="CV38" s="666"/>
      <c r="CW38" s="666"/>
      <c r="CX38" s="666"/>
      <c r="CY38" s="667"/>
      <c r="CZ38" s="668">
        <v>8.5</v>
      </c>
      <c r="DA38" s="678"/>
      <c r="DB38" s="678"/>
      <c r="DC38" s="679"/>
      <c r="DD38" s="671">
        <v>361270</v>
      </c>
      <c r="DE38" s="666"/>
      <c r="DF38" s="666"/>
      <c r="DG38" s="666"/>
      <c r="DH38" s="666"/>
      <c r="DI38" s="666"/>
      <c r="DJ38" s="666"/>
      <c r="DK38" s="667"/>
      <c r="DL38" s="671">
        <v>218701</v>
      </c>
      <c r="DM38" s="666"/>
      <c r="DN38" s="666"/>
      <c r="DO38" s="666"/>
      <c r="DP38" s="666"/>
      <c r="DQ38" s="666"/>
      <c r="DR38" s="666"/>
      <c r="DS38" s="666"/>
      <c r="DT38" s="666"/>
      <c r="DU38" s="666"/>
      <c r="DV38" s="667"/>
      <c r="DW38" s="668">
        <v>6.5</v>
      </c>
      <c r="DX38" s="678"/>
      <c r="DY38" s="678"/>
      <c r="DZ38" s="678"/>
      <c r="EA38" s="678"/>
      <c r="EB38" s="678"/>
      <c r="EC38" s="699"/>
    </row>
    <row r="39" spans="2:133" ht="11.25" customHeight="1" x14ac:dyDescent="0.2">
      <c r="B39" s="662" t="s">
        <v>288</v>
      </c>
      <c r="C39" s="663"/>
      <c r="D39" s="663"/>
      <c r="E39" s="663"/>
      <c r="F39" s="663"/>
      <c r="G39" s="663"/>
      <c r="H39" s="663"/>
      <c r="I39" s="663"/>
      <c r="J39" s="663"/>
      <c r="K39" s="663"/>
      <c r="L39" s="663"/>
      <c r="M39" s="663"/>
      <c r="N39" s="663"/>
      <c r="O39" s="663"/>
      <c r="P39" s="663"/>
      <c r="Q39" s="664"/>
      <c r="R39" s="665">
        <v>132232</v>
      </c>
      <c r="S39" s="666"/>
      <c r="T39" s="666"/>
      <c r="U39" s="666"/>
      <c r="V39" s="666"/>
      <c r="W39" s="666"/>
      <c r="X39" s="666"/>
      <c r="Y39" s="667"/>
      <c r="Z39" s="692">
        <v>2.2000000000000002</v>
      </c>
      <c r="AA39" s="692"/>
      <c r="AB39" s="692"/>
      <c r="AC39" s="692"/>
      <c r="AD39" s="693" t="s">
        <v>537</v>
      </c>
      <c r="AE39" s="693"/>
      <c r="AF39" s="693"/>
      <c r="AG39" s="693"/>
      <c r="AH39" s="693"/>
      <c r="AI39" s="693"/>
      <c r="AJ39" s="693"/>
      <c r="AK39" s="693"/>
      <c r="AL39" s="668" t="s">
        <v>537</v>
      </c>
      <c r="AM39" s="669"/>
      <c r="AN39" s="669"/>
      <c r="AO39" s="694"/>
      <c r="AQ39" s="700" t="s">
        <v>584</v>
      </c>
      <c r="AR39" s="701"/>
      <c r="AS39" s="701"/>
      <c r="AT39" s="701"/>
      <c r="AU39" s="701"/>
      <c r="AV39" s="701"/>
      <c r="AW39" s="701"/>
      <c r="AX39" s="701"/>
      <c r="AY39" s="702"/>
      <c r="AZ39" s="665">
        <v>92630</v>
      </c>
      <c r="BA39" s="666"/>
      <c r="BB39" s="666"/>
      <c r="BC39" s="666"/>
      <c r="BD39" s="676"/>
      <c r="BE39" s="676"/>
      <c r="BF39" s="703"/>
      <c r="BG39" s="707" t="s">
        <v>289</v>
      </c>
      <c r="BH39" s="704"/>
      <c r="BI39" s="704"/>
      <c r="BJ39" s="704"/>
      <c r="BK39" s="704"/>
      <c r="BL39" s="704"/>
      <c r="BM39" s="704"/>
      <c r="BN39" s="704"/>
      <c r="BO39" s="704"/>
      <c r="BP39" s="704"/>
      <c r="BQ39" s="704"/>
      <c r="BR39" s="704"/>
      <c r="BS39" s="704"/>
      <c r="BT39" s="704"/>
      <c r="BU39" s="705"/>
      <c r="BV39" s="665">
        <v>1547</v>
      </c>
      <c r="BW39" s="666"/>
      <c r="BX39" s="666"/>
      <c r="BY39" s="666"/>
      <c r="BZ39" s="666"/>
      <c r="CA39" s="666"/>
      <c r="CB39" s="706"/>
      <c r="CD39" s="707" t="s">
        <v>585</v>
      </c>
      <c r="CE39" s="704"/>
      <c r="CF39" s="704"/>
      <c r="CG39" s="704"/>
      <c r="CH39" s="704"/>
      <c r="CI39" s="704"/>
      <c r="CJ39" s="704"/>
      <c r="CK39" s="704"/>
      <c r="CL39" s="704"/>
      <c r="CM39" s="704"/>
      <c r="CN39" s="704"/>
      <c r="CO39" s="704"/>
      <c r="CP39" s="704"/>
      <c r="CQ39" s="705"/>
      <c r="CR39" s="665">
        <v>497578</v>
      </c>
      <c r="CS39" s="676"/>
      <c r="CT39" s="676"/>
      <c r="CU39" s="676"/>
      <c r="CV39" s="676"/>
      <c r="CW39" s="676"/>
      <c r="CX39" s="676"/>
      <c r="CY39" s="677"/>
      <c r="CZ39" s="668">
        <v>9.1999999999999993</v>
      </c>
      <c r="DA39" s="678"/>
      <c r="DB39" s="678"/>
      <c r="DC39" s="679"/>
      <c r="DD39" s="671">
        <v>416214</v>
      </c>
      <c r="DE39" s="676"/>
      <c r="DF39" s="676"/>
      <c r="DG39" s="676"/>
      <c r="DH39" s="676"/>
      <c r="DI39" s="676"/>
      <c r="DJ39" s="676"/>
      <c r="DK39" s="677"/>
      <c r="DL39" s="671" t="s">
        <v>537</v>
      </c>
      <c r="DM39" s="676"/>
      <c r="DN39" s="676"/>
      <c r="DO39" s="676"/>
      <c r="DP39" s="676"/>
      <c r="DQ39" s="676"/>
      <c r="DR39" s="676"/>
      <c r="DS39" s="676"/>
      <c r="DT39" s="676"/>
      <c r="DU39" s="676"/>
      <c r="DV39" s="677"/>
      <c r="DW39" s="668" t="s">
        <v>537</v>
      </c>
      <c r="DX39" s="678"/>
      <c r="DY39" s="678"/>
      <c r="DZ39" s="678"/>
      <c r="EA39" s="678"/>
      <c r="EB39" s="678"/>
      <c r="EC39" s="699"/>
    </row>
    <row r="40" spans="2:133" ht="11.25" customHeight="1" x14ac:dyDescent="0.2">
      <c r="B40" s="662" t="s">
        <v>290</v>
      </c>
      <c r="C40" s="663"/>
      <c r="D40" s="663"/>
      <c r="E40" s="663"/>
      <c r="F40" s="663"/>
      <c r="G40" s="663"/>
      <c r="H40" s="663"/>
      <c r="I40" s="663"/>
      <c r="J40" s="663"/>
      <c r="K40" s="663"/>
      <c r="L40" s="663"/>
      <c r="M40" s="663"/>
      <c r="N40" s="663"/>
      <c r="O40" s="663"/>
      <c r="P40" s="663"/>
      <c r="Q40" s="664"/>
      <c r="R40" s="665">
        <v>219989</v>
      </c>
      <c r="S40" s="666"/>
      <c r="T40" s="666"/>
      <c r="U40" s="666"/>
      <c r="V40" s="666"/>
      <c r="W40" s="666"/>
      <c r="X40" s="666"/>
      <c r="Y40" s="667"/>
      <c r="Z40" s="692">
        <v>3.7</v>
      </c>
      <c r="AA40" s="692"/>
      <c r="AB40" s="692"/>
      <c r="AC40" s="692"/>
      <c r="AD40" s="693" t="s">
        <v>537</v>
      </c>
      <c r="AE40" s="693"/>
      <c r="AF40" s="693"/>
      <c r="AG40" s="693"/>
      <c r="AH40" s="693"/>
      <c r="AI40" s="693"/>
      <c r="AJ40" s="693"/>
      <c r="AK40" s="693"/>
      <c r="AL40" s="668" t="s">
        <v>537</v>
      </c>
      <c r="AM40" s="669"/>
      <c r="AN40" s="669"/>
      <c r="AO40" s="694"/>
      <c r="AQ40" s="700" t="s">
        <v>586</v>
      </c>
      <c r="AR40" s="701"/>
      <c r="AS40" s="701"/>
      <c r="AT40" s="701"/>
      <c r="AU40" s="701"/>
      <c r="AV40" s="701"/>
      <c r="AW40" s="701"/>
      <c r="AX40" s="701"/>
      <c r="AY40" s="702"/>
      <c r="AZ40" s="665" t="s">
        <v>537</v>
      </c>
      <c r="BA40" s="666"/>
      <c r="BB40" s="666"/>
      <c r="BC40" s="666"/>
      <c r="BD40" s="676"/>
      <c r="BE40" s="676"/>
      <c r="BF40" s="703"/>
      <c r="BG40" s="708" t="s">
        <v>587</v>
      </c>
      <c r="BH40" s="709"/>
      <c r="BI40" s="709"/>
      <c r="BJ40" s="709"/>
      <c r="BK40" s="709"/>
      <c r="BL40" s="364"/>
      <c r="BM40" s="704" t="s">
        <v>588</v>
      </c>
      <c r="BN40" s="704"/>
      <c r="BO40" s="704"/>
      <c r="BP40" s="704"/>
      <c r="BQ40" s="704"/>
      <c r="BR40" s="704"/>
      <c r="BS40" s="704"/>
      <c r="BT40" s="704"/>
      <c r="BU40" s="705"/>
      <c r="BV40" s="665">
        <v>113</v>
      </c>
      <c r="BW40" s="666"/>
      <c r="BX40" s="666"/>
      <c r="BY40" s="666"/>
      <c r="BZ40" s="666"/>
      <c r="CA40" s="666"/>
      <c r="CB40" s="706"/>
      <c r="CD40" s="707" t="s">
        <v>589</v>
      </c>
      <c r="CE40" s="704"/>
      <c r="CF40" s="704"/>
      <c r="CG40" s="704"/>
      <c r="CH40" s="704"/>
      <c r="CI40" s="704"/>
      <c r="CJ40" s="704"/>
      <c r="CK40" s="704"/>
      <c r="CL40" s="704"/>
      <c r="CM40" s="704"/>
      <c r="CN40" s="704"/>
      <c r="CO40" s="704"/>
      <c r="CP40" s="704"/>
      <c r="CQ40" s="705"/>
      <c r="CR40" s="665" t="s">
        <v>537</v>
      </c>
      <c r="CS40" s="666"/>
      <c r="CT40" s="666"/>
      <c r="CU40" s="666"/>
      <c r="CV40" s="666"/>
      <c r="CW40" s="666"/>
      <c r="CX40" s="666"/>
      <c r="CY40" s="667"/>
      <c r="CZ40" s="668" t="s">
        <v>537</v>
      </c>
      <c r="DA40" s="678"/>
      <c r="DB40" s="678"/>
      <c r="DC40" s="679"/>
      <c r="DD40" s="671" t="s">
        <v>537</v>
      </c>
      <c r="DE40" s="666"/>
      <c r="DF40" s="666"/>
      <c r="DG40" s="666"/>
      <c r="DH40" s="666"/>
      <c r="DI40" s="666"/>
      <c r="DJ40" s="666"/>
      <c r="DK40" s="667"/>
      <c r="DL40" s="671" t="s">
        <v>537</v>
      </c>
      <c r="DM40" s="666"/>
      <c r="DN40" s="666"/>
      <c r="DO40" s="666"/>
      <c r="DP40" s="666"/>
      <c r="DQ40" s="666"/>
      <c r="DR40" s="666"/>
      <c r="DS40" s="666"/>
      <c r="DT40" s="666"/>
      <c r="DU40" s="666"/>
      <c r="DV40" s="667"/>
      <c r="DW40" s="668" t="s">
        <v>537</v>
      </c>
      <c r="DX40" s="678"/>
      <c r="DY40" s="678"/>
      <c r="DZ40" s="678"/>
      <c r="EA40" s="678"/>
      <c r="EB40" s="678"/>
      <c r="EC40" s="699"/>
    </row>
    <row r="41" spans="2:133" ht="11.25" customHeight="1" x14ac:dyDescent="0.2">
      <c r="B41" s="662" t="s">
        <v>291</v>
      </c>
      <c r="C41" s="663"/>
      <c r="D41" s="663"/>
      <c r="E41" s="663"/>
      <c r="F41" s="663"/>
      <c r="G41" s="663"/>
      <c r="H41" s="663"/>
      <c r="I41" s="663"/>
      <c r="J41" s="663"/>
      <c r="K41" s="663"/>
      <c r="L41" s="663"/>
      <c r="M41" s="663"/>
      <c r="N41" s="663"/>
      <c r="O41" s="663"/>
      <c r="P41" s="663"/>
      <c r="Q41" s="664"/>
      <c r="R41" s="665" t="s">
        <v>537</v>
      </c>
      <c r="S41" s="666"/>
      <c r="T41" s="666"/>
      <c r="U41" s="666"/>
      <c r="V41" s="666"/>
      <c r="W41" s="666"/>
      <c r="X41" s="666"/>
      <c r="Y41" s="667"/>
      <c r="Z41" s="692" t="s">
        <v>537</v>
      </c>
      <c r="AA41" s="692"/>
      <c r="AB41" s="692"/>
      <c r="AC41" s="692"/>
      <c r="AD41" s="693" t="s">
        <v>537</v>
      </c>
      <c r="AE41" s="693"/>
      <c r="AF41" s="693"/>
      <c r="AG41" s="693"/>
      <c r="AH41" s="693"/>
      <c r="AI41" s="693"/>
      <c r="AJ41" s="693"/>
      <c r="AK41" s="693"/>
      <c r="AL41" s="668" t="s">
        <v>537</v>
      </c>
      <c r="AM41" s="669"/>
      <c r="AN41" s="669"/>
      <c r="AO41" s="694"/>
      <c r="AQ41" s="700" t="s">
        <v>590</v>
      </c>
      <c r="AR41" s="701"/>
      <c r="AS41" s="701"/>
      <c r="AT41" s="701"/>
      <c r="AU41" s="701"/>
      <c r="AV41" s="701"/>
      <c r="AW41" s="701"/>
      <c r="AX41" s="701"/>
      <c r="AY41" s="702"/>
      <c r="AZ41" s="665">
        <v>60647</v>
      </c>
      <c r="BA41" s="666"/>
      <c r="BB41" s="666"/>
      <c r="BC41" s="666"/>
      <c r="BD41" s="676"/>
      <c r="BE41" s="676"/>
      <c r="BF41" s="703"/>
      <c r="BG41" s="708"/>
      <c r="BH41" s="709"/>
      <c r="BI41" s="709"/>
      <c r="BJ41" s="709"/>
      <c r="BK41" s="709"/>
      <c r="BL41" s="364"/>
      <c r="BM41" s="704" t="s">
        <v>591</v>
      </c>
      <c r="BN41" s="704"/>
      <c r="BO41" s="704"/>
      <c r="BP41" s="704"/>
      <c r="BQ41" s="704"/>
      <c r="BR41" s="704"/>
      <c r="BS41" s="704"/>
      <c r="BT41" s="704"/>
      <c r="BU41" s="705"/>
      <c r="BV41" s="665" t="s">
        <v>537</v>
      </c>
      <c r="BW41" s="666"/>
      <c r="BX41" s="666"/>
      <c r="BY41" s="666"/>
      <c r="BZ41" s="666"/>
      <c r="CA41" s="666"/>
      <c r="CB41" s="706"/>
      <c r="CD41" s="707" t="s">
        <v>592</v>
      </c>
      <c r="CE41" s="704"/>
      <c r="CF41" s="704"/>
      <c r="CG41" s="704"/>
      <c r="CH41" s="704"/>
      <c r="CI41" s="704"/>
      <c r="CJ41" s="704"/>
      <c r="CK41" s="704"/>
      <c r="CL41" s="704"/>
      <c r="CM41" s="704"/>
      <c r="CN41" s="704"/>
      <c r="CO41" s="704"/>
      <c r="CP41" s="704"/>
      <c r="CQ41" s="705"/>
      <c r="CR41" s="665" t="s">
        <v>537</v>
      </c>
      <c r="CS41" s="676"/>
      <c r="CT41" s="676"/>
      <c r="CU41" s="676"/>
      <c r="CV41" s="676"/>
      <c r="CW41" s="676"/>
      <c r="CX41" s="676"/>
      <c r="CY41" s="677"/>
      <c r="CZ41" s="668" t="s">
        <v>537</v>
      </c>
      <c r="DA41" s="678"/>
      <c r="DB41" s="678"/>
      <c r="DC41" s="679"/>
      <c r="DD41" s="671" t="s">
        <v>537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x14ac:dyDescent="0.2">
      <c r="B42" s="662" t="s">
        <v>593</v>
      </c>
      <c r="C42" s="663"/>
      <c r="D42" s="663"/>
      <c r="E42" s="663"/>
      <c r="F42" s="663"/>
      <c r="G42" s="663"/>
      <c r="H42" s="663"/>
      <c r="I42" s="663"/>
      <c r="J42" s="663"/>
      <c r="K42" s="663"/>
      <c r="L42" s="663"/>
      <c r="M42" s="663"/>
      <c r="N42" s="663"/>
      <c r="O42" s="663"/>
      <c r="P42" s="663"/>
      <c r="Q42" s="664"/>
      <c r="R42" s="665" t="s">
        <v>537</v>
      </c>
      <c r="S42" s="666"/>
      <c r="T42" s="666"/>
      <c r="U42" s="666"/>
      <c r="V42" s="666"/>
      <c r="W42" s="666"/>
      <c r="X42" s="666"/>
      <c r="Y42" s="667"/>
      <c r="Z42" s="692" t="s">
        <v>537</v>
      </c>
      <c r="AA42" s="692"/>
      <c r="AB42" s="692"/>
      <c r="AC42" s="692"/>
      <c r="AD42" s="693" t="s">
        <v>537</v>
      </c>
      <c r="AE42" s="693"/>
      <c r="AF42" s="693"/>
      <c r="AG42" s="693"/>
      <c r="AH42" s="693"/>
      <c r="AI42" s="693"/>
      <c r="AJ42" s="693"/>
      <c r="AK42" s="693"/>
      <c r="AL42" s="668" t="s">
        <v>537</v>
      </c>
      <c r="AM42" s="669"/>
      <c r="AN42" s="669"/>
      <c r="AO42" s="694"/>
      <c r="AQ42" s="712" t="s">
        <v>594</v>
      </c>
      <c r="AR42" s="713"/>
      <c r="AS42" s="713"/>
      <c r="AT42" s="713"/>
      <c r="AU42" s="713"/>
      <c r="AV42" s="713"/>
      <c r="AW42" s="713"/>
      <c r="AX42" s="713"/>
      <c r="AY42" s="714"/>
      <c r="AZ42" s="645">
        <v>190204</v>
      </c>
      <c r="BA42" s="680"/>
      <c r="BB42" s="680"/>
      <c r="BC42" s="680"/>
      <c r="BD42" s="646"/>
      <c r="BE42" s="646"/>
      <c r="BF42" s="695"/>
      <c r="BG42" s="710"/>
      <c r="BH42" s="711"/>
      <c r="BI42" s="711"/>
      <c r="BJ42" s="711"/>
      <c r="BK42" s="711"/>
      <c r="BL42" s="365"/>
      <c r="BM42" s="696" t="s">
        <v>595</v>
      </c>
      <c r="BN42" s="696"/>
      <c r="BO42" s="696"/>
      <c r="BP42" s="696"/>
      <c r="BQ42" s="696"/>
      <c r="BR42" s="696"/>
      <c r="BS42" s="696"/>
      <c r="BT42" s="696"/>
      <c r="BU42" s="697"/>
      <c r="BV42" s="645">
        <v>315</v>
      </c>
      <c r="BW42" s="680"/>
      <c r="BX42" s="680"/>
      <c r="BY42" s="680"/>
      <c r="BZ42" s="680"/>
      <c r="CA42" s="680"/>
      <c r="CB42" s="698"/>
      <c r="CD42" s="662" t="s">
        <v>292</v>
      </c>
      <c r="CE42" s="663"/>
      <c r="CF42" s="663"/>
      <c r="CG42" s="663"/>
      <c r="CH42" s="663"/>
      <c r="CI42" s="663"/>
      <c r="CJ42" s="663"/>
      <c r="CK42" s="663"/>
      <c r="CL42" s="663"/>
      <c r="CM42" s="663"/>
      <c r="CN42" s="663"/>
      <c r="CO42" s="663"/>
      <c r="CP42" s="663"/>
      <c r="CQ42" s="664"/>
      <c r="CR42" s="665">
        <v>617721</v>
      </c>
      <c r="CS42" s="676"/>
      <c r="CT42" s="676"/>
      <c r="CU42" s="676"/>
      <c r="CV42" s="676"/>
      <c r="CW42" s="676"/>
      <c r="CX42" s="676"/>
      <c r="CY42" s="677"/>
      <c r="CZ42" s="668">
        <v>11.4</v>
      </c>
      <c r="DA42" s="678"/>
      <c r="DB42" s="678"/>
      <c r="DC42" s="679"/>
      <c r="DD42" s="671">
        <v>158268</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x14ac:dyDescent="0.2">
      <c r="B43" s="662" t="s">
        <v>596</v>
      </c>
      <c r="C43" s="663"/>
      <c r="D43" s="663"/>
      <c r="E43" s="663"/>
      <c r="F43" s="663"/>
      <c r="G43" s="663"/>
      <c r="H43" s="663"/>
      <c r="I43" s="663"/>
      <c r="J43" s="663"/>
      <c r="K43" s="663"/>
      <c r="L43" s="663"/>
      <c r="M43" s="663"/>
      <c r="N43" s="663"/>
      <c r="O43" s="663"/>
      <c r="P43" s="663"/>
      <c r="Q43" s="664"/>
      <c r="R43" s="665">
        <v>129589</v>
      </c>
      <c r="S43" s="666"/>
      <c r="T43" s="666"/>
      <c r="U43" s="666"/>
      <c r="V43" s="666"/>
      <c r="W43" s="666"/>
      <c r="X43" s="666"/>
      <c r="Y43" s="667"/>
      <c r="Z43" s="692">
        <v>2.2000000000000002</v>
      </c>
      <c r="AA43" s="692"/>
      <c r="AB43" s="692"/>
      <c r="AC43" s="692"/>
      <c r="AD43" s="693" t="s">
        <v>537</v>
      </c>
      <c r="AE43" s="693"/>
      <c r="AF43" s="693"/>
      <c r="AG43" s="693"/>
      <c r="AH43" s="693"/>
      <c r="AI43" s="693"/>
      <c r="AJ43" s="693"/>
      <c r="AK43" s="693"/>
      <c r="AL43" s="668" t="s">
        <v>537</v>
      </c>
      <c r="AM43" s="669"/>
      <c r="AN43" s="669"/>
      <c r="AO43" s="694"/>
      <c r="BV43" s="219"/>
      <c r="BW43" s="219"/>
      <c r="BX43" s="219"/>
      <c r="BY43" s="219"/>
      <c r="BZ43" s="219"/>
      <c r="CA43" s="219"/>
      <c r="CB43" s="219"/>
      <c r="CD43" s="662" t="s">
        <v>597</v>
      </c>
      <c r="CE43" s="663"/>
      <c r="CF43" s="663"/>
      <c r="CG43" s="663"/>
      <c r="CH43" s="663"/>
      <c r="CI43" s="663"/>
      <c r="CJ43" s="663"/>
      <c r="CK43" s="663"/>
      <c r="CL43" s="663"/>
      <c r="CM43" s="663"/>
      <c r="CN43" s="663"/>
      <c r="CO43" s="663"/>
      <c r="CP43" s="663"/>
      <c r="CQ43" s="664"/>
      <c r="CR43" s="665">
        <v>26184</v>
      </c>
      <c r="CS43" s="676"/>
      <c r="CT43" s="676"/>
      <c r="CU43" s="676"/>
      <c r="CV43" s="676"/>
      <c r="CW43" s="676"/>
      <c r="CX43" s="676"/>
      <c r="CY43" s="677"/>
      <c r="CZ43" s="668">
        <v>0.5</v>
      </c>
      <c r="DA43" s="678"/>
      <c r="DB43" s="678"/>
      <c r="DC43" s="679"/>
      <c r="DD43" s="671">
        <v>25733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x14ac:dyDescent="0.2">
      <c r="B44" s="642" t="s">
        <v>598</v>
      </c>
      <c r="C44" s="643"/>
      <c r="D44" s="643"/>
      <c r="E44" s="643"/>
      <c r="F44" s="643"/>
      <c r="G44" s="643"/>
      <c r="H44" s="643"/>
      <c r="I44" s="643"/>
      <c r="J44" s="643"/>
      <c r="K44" s="643"/>
      <c r="L44" s="643"/>
      <c r="M44" s="643"/>
      <c r="N44" s="643"/>
      <c r="O44" s="643"/>
      <c r="P44" s="643"/>
      <c r="Q44" s="644"/>
      <c r="R44" s="645">
        <v>5897894</v>
      </c>
      <c r="S44" s="680"/>
      <c r="T44" s="680"/>
      <c r="U44" s="680"/>
      <c r="V44" s="680"/>
      <c r="W44" s="680"/>
      <c r="X44" s="680"/>
      <c r="Y44" s="681"/>
      <c r="Z44" s="682">
        <v>100</v>
      </c>
      <c r="AA44" s="682"/>
      <c r="AB44" s="682"/>
      <c r="AC44" s="682"/>
      <c r="AD44" s="683">
        <v>3211029</v>
      </c>
      <c r="AE44" s="683"/>
      <c r="AF44" s="683"/>
      <c r="AG44" s="683"/>
      <c r="AH44" s="683"/>
      <c r="AI44" s="683"/>
      <c r="AJ44" s="683"/>
      <c r="AK44" s="683"/>
      <c r="AL44" s="648">
        <v>100</v>
      </c>
      <c r="AM44" s="684"/>
      <c r="AN44" s="684"/>
      <c r="AO44" s="685"/>
      <c r="CD44" s="686" t="s">
        <v>265</v>
      </c>
      <c r="CE44" s="687"/>
      <c r="CF44" s="662" t="s">
        <v>599</v>
      </c>
      <c r="CG44" s="663"/>
      <c r="CH44" s="663"/>
      <c r="CI44" s="663"/>
      <c r="CJ44" s="663"/>
      <c r="CK44" s="663"/>
      <c r="CL44" s="663"/>
      <c r="CM44" s="663"/>
      <c r="CN44" s="663"/>
      <c r="CO44" s="663"/>
      <c r="CP44" s="663"/>
      <c r="CQ44" s="664"/>
      <c r="CR44" s="665">
        <v>559047</v>
      </c>
      <c r="CS44" s="666"/>
      <c r="CT44" s="666"/>
      <c r="CU44" s="666"/>
      <c r="CV44" s="666"/>
      <c r="CW44" s="666"/>
      <c r="CX44" s="666"/>
      <c r="CY44" s="667"/>
      <c r="CZ44" s="668">
        <v>10.3</v>
      </c>
      <c r="DA44" s="669"/>
      <c r="DB44" s="669"/>
      <c r="DC44" s="670"/>
      <c r="DD44" s="671">
        <v>158268</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8"/>
      <c r="CE45" s="689"/>
      <c r="CF45" s="662" t="s">
        <v>600</v>
      </c>
      <c r="CG45" s="663"/>
      <c r="CH45" s="663"/>
      <c r="CI45" s="663"/>
      <c r="CJ45" s="663"/>
      <c r="CK45" s="663"/>
      <c r="CL45" s="663"/>
      <c r="CM45" s="663"/>
      <c r="CN45" s="663"/>
      <c r="CO45" s="663"/>
      <c r="CP45" s="663"/>
      <c r="CQ45" s="664"/>
      <c r="CR45" s="665">
        <v>64842</v>
      </c>
      <c r="CS45" s="676"/>
      <c r="CT45" s="676"/>
      <c r="CU45" s="676"/>
      <c r="CV45" s="676"/>
      <c r="CW45" s="676"/>
      <c r="CX45" s="676"/>
      <c r="CY45" s="677"/>
      <c r="CZ45" s="668">
        <v>1.2</v>
      </c>
      <c r="DA45" s="678"/>
      <c r="DB45" s="678"/>
      <c r="DC45" s="679"/>
      <c r="DD45" s="671">
        <v>14764</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x14ac:dyDescent="0.2">
      <c r="B46" s="221" t="s">
        <v>293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8"/>
      <c r="CE46" s="689"/>
      <c r="CF46" s="662" t="s">
        <v>601</v>
      </c>
      <c r="CG46" s="663"/>
      <c r="CH46" s="663"/>
      <c r="CI46" s="663"/>
      <c r="CJ46" s="663"/>
      <c r="CK46" s="663"/>
      <c r="CL46" s="663"/>
      <c r="CM46" s="663"/>
      <c r="CN46" s="663"/>
      <c r="CO46" s="663"/>
      <c r="CP46" s="663"/>
      <c r="CQ46" s="664"/>
      <c r="CR46" s="665">
        <v>486625</v>
      </c>
      <c r="CS46" s="666"/>
      <c r="CT46" s="666"/>
      <c r="CU46" s="666"/>
      <c r="CV46" s="666"/>
      <c r="CW46" s="666"/>
      <c r="CX46" s="666"/>
      <c r="CY46" s="667"/>
      <c r="CZ46" s="668">
        <v>9</v>
      </c>
      <c r="DA46" s="669"/>
      <c r="DB46" s="669"/>
      <c r="DC46" s="670"/>
      <c r="DD46" s="671">
        <v>143324</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x14ac:dyDescent="0.2">
      <c r="B47" s="675" t="s">
        <v>294</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602</v>
      </c>
      <c r="CG47" s="663"/>
      <c r="CH47" s="663"/>
      <c r="CI47" s="663"/>
      <c r="CJ47" s="663"/>
      <c r="CK47" s="663"/>
      <c r="CL47" s="663"/>
      <c r="CM47" s="663"/>
      <c r="CN47" s="663"/>
      <c r="CO47" s="663"/>
      <c r="CP47" s="663"/>
      <c r="CQ47" s="664"/>
      <c r="CR47" s="665">
        <v>58674</v>
      </c>
      <c r="CS47" s="676"/>
      <c r="CT47" s="676"/>
      <c r="CU47" s="676"/>
      <c r="CV47" s="676"/>
      <c r="CW47" s="676"/>
      <c r="CX47" s="676"/>
      <c r="CY47" s="677"/>
      <c r="CZ47" s="668">
        <v>1.1000000000000001</v>
      </c>
      <c r="DA47" s="678"/>
      <c r="DB47" s="678"/>
      <c r="DC47" s="679"/>
      <c r="DD47" s="671" t="s">
        <v>537</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ht="11" x14ac:dyDescent="0.2">
      <c r="B48" s="661" t="s">
        <v>295</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603</v>
      </c>
      <c r="CG48" s="663"/>
      <c r="CH48" s="663"/>
      <c r="CI48" s="663"/>
      <c r="CJ48" s="663"/>
      <c r="CK48" s="663"/>
      <c r="CL48" s="663"/>
      <c r="CM48" s="663"/>
      <c r="CN48" s="663"/>
      <c r="CO48" s="663"/>
      <c r="CP48" s="663"/>
      <c r="CQ48" s="664"/>
      <c r="CR48" s="665" t="s">
        <v>537</v>
      </c>
      <c r="CS48" s="666"/>
      <c r="CT48" s="666"/>
      <c r="CU48" s="666"/>
      <c r="CV48" s="666"/>
      <c r="CW48" s="666"/>
      <c r="CX48" s="666"/>
      <c r="CY48" s="667"/>
      <c r="CZ48" s="668" t="s">
        <v>537</v>
      </c>
      <c r="DA48" s="669"/>
      <c r="DB48" s="669"/>
      <c r="DC48" s="670"/>
      <c r="DD48" s="671" t="s">
        <v>537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x14ac:dyDescent="0.2">
      <c r="B49" s="367"/>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2" t="s">
        <v>604</v>
      </c>
      <c r="CE49" s="643"/>
      <c r="CF49" s="643"/>
      <c r="CG49" s="643"/>
      <c r="CH49" s="643"/>
      <c r="CI49" s="643"/>
      <c r="CJ49" s="643"/>
      <c r="CK49" s="643"/>
      <c r="CL49" s="643"/>
      <c r="CM49" s="643"/>
      <c r="CN49" s="643"/>
      <c r="CO49" s="643"/>
      <c r="CP49" s="643"/>
      <c r="CQ49" s="644"/>
      <c r="CR49" s="645">
        <v>5422415</v>
      </c>
      <c r="CS49" s="646"/>
      <c r="CT49" s="646"/>
      <c r="CU49" s="646"/>
      <c r="CV49" s="646"/>
      <c r="CW49" s="646"/>
      <c r="CX49" s="646"/>
      <c r="CY49" s="647"/>
      <c r="CZ49" s="648">
        <v>100</v>
      </c>
      <c r="DA49" s="649"/>
      <c r="DB49" s="649"/>
      <c r="DC49" s="650"/>
      <c r="DD49" s="651">
        <v>3540609</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t="11" hidden="1" x14ac:dyDescent="0.2">
      <c r="B50" s="366"/>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election activeCell="BE9" sqref="BE9"/>
    </sheetView>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296</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297</v>
      </c>
      <c r="DK2" s="788"/>
      <c r="DL2" s="788"/>
      <c r="DM2" s="788"/>
      <c r="DN2" s="788"/>
      <c r="DO2" s="789"/>
      <c r="DP2" s="224"/>
      <c r="DQ2" s="787" t="s">
        <v>298</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299</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300</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301</v>
      </c>
      <c r="B5" s="793"/>
      <c r="C5" s="793"/>
      <c r="D5" s="793"/>
      <c r="E5" s="793"/>
      <c r="F5" s="793"/>
      <c r="G5" s="793"/>
      <c r="H5" s="793"/>
      <c r="I5" s="793"/>
      <c r="J5" s="793"/>
      <c r="K5" s="793"/>
      <c r="L5" s="793"/>
      <c r="M5" s="793"/>
      <c r="N5" s="793"/>
      <c r="O5" s="793"/>
      <c r="P5" s="794"/>
      <c r="Q5" s="798" t="s">
        <v>302</v>
      </c>
      <c r="R5" s="799"/>
      <c r="S5" s="799"/>
      <c r="T5" s="799"/>
      <c r="U5" s="800"/>
      <c r="V5" s="798" t="s">
        <v>303</v>
      </c>
      <c r="W5" s="799"/>
      <c r="X5" s="799"/>
      <c r="Y5" s="799"/>
      <c r="Z5" s="800"/>
      <c r="AA5" s="798" t="s">
        <v>304</v>
      </c>
      <c r="AB5" s="799"/>
      <c r="AC5" s="799"/>
      <c r="AD5" s="799"/>
      <c r="AE5" s="799"/>
      <c r="AF5" s="804" t="s">
        <v>305</v>
      </c>
      <c r="AG5" s="799"/>
      <c r="AH5" s="799"/>
      <c r="AI5" s="799"/>
      <c r="AJ5" s="805"/>
      <c r="AK5" s="799" t="s">
        <v>306</v>
      </c>
      <c r="AL5" s="799"/>
      <c r="AM5" s="799"/>
      <c r="AN5" s="799"/>
      <c r="AO5" s="800"/>
      <c r="AP5" s="798" t="s">
        <v>307</v>
      </c>
      <c r="AQ5" s="799"/>
      <c r="AR5" s="799"/>
      <c r="AS5" s="799"/>
      <c r="AT5" s="800"/>
      <c r="AU5" s="798" t="s">
        <v>308</v>
      </c>
      <c r="AV5" s="799"/>
      <c r="AW5" s="799"/>
      <c r="AX5" s="799"/>
      <c r="AY5" s="805"/>
      <c r="AZ5" s="228"/>
      <c r="BA5" s="228"/>
      <c r="BB5" s="228"/>
      <c r="BC5" s="228"/>
      <c r="BD5" s="228"/>
      <c r="BE5" s="229"/>
      <c r="BF5" s="229"/>
      <c r="BG5" s="229"/>
      <c r="BH5" s="229"/>
      <c r="BI5" s="229"/>
      <c r="BJ5" s="229"/>
      <c r="BK5" s="229"/>
      <c r="BL5" s="229"/>
      <c r="BM5" s="229"/>
      <c r="BN5" s="229"/>
      <c r="BO5" s="229"/>
      <c r="BP5" s="229"/>
      <c r="BQ5" s="792" t="s">
        <v>309</v>
      </c>
      <c r="BR5" s="793"/>
      <c r="BS5" s="793"/>
      <c r="BT5" s="793"/>
      <c r="BU5" s="793"/>
      <c r="BV5" s="793"/>
      <c r="BW5" s="793"/>
      <c r="BX5" s="793"/>
      <c r="BY5" s="793"/>
      <c r="BZ5" s="793"/>
      <c r="CA5" s="793"/>
      <c r="CB5" s="793"/>
      <c r="CC5" s="793"/>
      <c r="CD5" s="793"/>
      <c r="CE5" s="793"/>
      <c r="CF5" s="793"/>
      <c r="CG5" s="794"/>
      <c r="CH5" s="798" t="s">
        <v>310</v>
      </c>
      <c r="CI5" s="799"/>
      <c r="CJ5" s="799"/>
      <c r="CK5" s="799"/>
      <c r="CL5" s="800"/>
      <c r="CM5" s="798" t="s">
        <v>311</v>
      </c>
      <c r="CN5" s="799"/>
      <c r="CO5" s="799"/>
      <c r="CP5" s="799"/>
      <c r="CQ5" s="800"/>
      <c r="CR5" s="798" t="s">
        <v>312</v>
      </c>
      <c r="CS5" s="799"/>
      <c r="CT5" s="799"/>
      <c r="CU5" s="799"/>
      <c r="CV5" s="800"/>
      <c r="CW5" s="798" t="s">
        <v>313</v>
      </c>
      <c r="CX5" s="799"/>
      <c r="CY5" s="799"/>
      <c r="CZ5" s="799"/>
      <c r="DA5" s="800"/>
      <c r="DB5" s="798" t="s">
        <v>314</v>
      </c>
      <c r="DC5" s="799"/>
      <c r="DD5" s="799"/>
      <c r="DE5" s="799"/>
      <c r="DF5" s="800"/>
      <c r="DG5" s="828" t="s">
        <v>315</v>
      </c>
      <c r="DH5" s="829"/>
      <c r="DI5" s="829"/>
      <c r="DJ5" s="829"/>
      <c r="DK5" s="830"/>
      <c r="DL5" s="828" t="s">
        <v>316</v>
      </c>
      <c r="DM5" s="829"/>
      <c r="DN5" s="829"/>
      <c r="DO5" s="829"/>
      <c r="DP5" s="830"/>
      <c r="DQ5" s="798" t="s">
        <v>317</v>
      </c>
      <c r="DR5" s="799"/>
      <c r="DS5" s="799"/>
      <c r="DT5" s="799"/>
      <c r="DU5" s="800"/>
      <c r="DV5" s="798" t="s">
        <v>308</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318</v>
      </c>
      <c r="C7" s="815"/>
      <c r="D7" s="815"/>
      <c r="E7" s="815"/>
      <c r="F7" s="815"/>
      <c r="G7" s="815"/>
      <c r="H7" s="815"/>
      <c r="I7" s="815"/>
      <c r="J7" s="815"/>
      <c r="K7" s="815"/>
      <c r="L7" s="815"/>
      <c r="M7" s="815"/>
      <c r="N7" s="815"/>
      <c r="O7" s="815"/>
      <c r="P7" s="816"/>
      <c r="Q7" s="817">
        <v>5812</v>
      </c>
      <c r="R7" s="818"/>
      <c r="S7" s="818"/>
      <c r="T7" s="818"/>
      <c r="U7" s="818"/>
      <c r="V7" s="818">
        <v>5355</v>
      </c>
      <c r="W7" s="818"/>
      <c r="X7" s="818"/>
      <c r="Y7" s="818"/>
      <c r="Z7" s="818"/>
      <c r="AA7" s="818">
        <v>457</v>
      </c>
      <c r="AB7" s="818"/>
      <c r="AC7" s="818"/>
      <c r="AD7" s="818"/>
      <c r="AE7" s="819"/>
      <c r="AF7" s="820">
        <v>380</v>
      </c>
      <c r="AG7" s="821"/>
      <c r="AH7" s="821"/>
      <c r="AI7" s="821"/>
      <c r="AJ7" s="822"/>
      <c r="AK7" s="823" t="s">
        <v>511</v>
      </c>
      <c r="AL7" s="824"/>
      <c r="AM7" s="824"/>
      <c r="AN7" s="824"/>
      <c r="AO7" s="824"/>
      <c r="AP7" s="824">
        <v>4453</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c r="BT7" s="812"/>
      <c r="BU7" s="812"/>
      <c r="BV7" s="812"/>
      <c r="BW7" s="812"/>
      <c r="BX7" s="812"/>
      <c r="BY7" s="812"/>
      <c r="BZ7" s="812"/>
      <c r="CA7" s="812"/>
      <c r="CB7" s="812"/>
      <c r="CC7" s="812"/>
      <c r="CD7" s="812"/>
      <c r="CE7" s="812"/>
      <c r="CF7" s="812"/>
      <c r="CG7" s="827"/>
      <c r="CH7" s="808"/>
      <c r="CI7" s="809"/>
      <c r="CJ7" s="809"/>
      <c r="CK7" s="809"/>
      <c r="CL7" s="810"/>
      <c r="CM7" s="808"/>
      <c r="CN7" s="809"/>
      <c r="CO7" s="809"/>
      <c r="CP7" s="809"/>
      <c r="CQ7" s="810"/>
      <c r="CR7" s="808"/>
      <c r="CS7" s="809"/>
      <c r="CT7" s="809"/>
      <c r="CU7" s="809"/>
      <c r="CV7" s="810"/>
      <c r="CW7" s="808"/>
      <c r="CX7" s="809"/>
      <c r="CY7" s="809"/>
      <c r="CZ7" s="809"/>
      <c r="DA7" s="810"/>
      <c r="DB7" s="808"/>
      <c r="DC7" s="809"/>
      <c r="DD7" s="809"/>
      <c r="DE7" s="809"/>
      <c r="DF7" s="810"/>
      <c r="DG7" s="808"/>
      <c r="DH7" s="809"/>
      <c r="DI7" s="809"/>
      <c r="DJ7" s="809"/>
      <c r="DK7" s="810"/>
      <c r="DL7" s="808"/>
      <c r="DM7" s="809"/>
      <c r="DN7" s="809"/>
      <c r="DO7" s="809"/>
      <c r="DP7" s="810"/>
      <c r="DQ7" s="808"/>
      <c r="DR7" s="809"/>
      <c r="DS7" s="809"/>
      <c r="DT7" s="809"/>
      <c r="DU7" s="810"/>
      <c r="DV7" s="811"/>
      <c r="DW7" s="812"/>
      <c r="DX7" s="812"/>
      <c r="DY7" s="812"/>
      <c r="DZ7" s="813"/>
      <c r="EA7" s="230"/>
    </row>
    <row r="8" spans="1:131" s="231" customFormat="1" ht="26.25" customHeight="1" x14ac:dyDescent="0.2">
      <c r="A8" s="234">
        <v>2</v>
      </c>
      <c r="B8" s="845" t="s">
        <v>319</v>
      </c>
      <c r="C8" s="846"/>
      <c r="D8" s="846"/>
      <c r="E8" s="846"/>
      <c r="F8" s="846"/>
      <c r="G8" s="846"/>
      <c r="H8" s="846"/>
      <c r="I8" s="846"/>
      <c r="J8" s="846"/>
      <c r="K8" s="846"/>
      <c r="L8" s="846"/>
      <c r="M8" s="846"/>
      <c r="N8" s="846"/>
      <c r="O8" s="846"/>
      <c r="P8" s="847"/>
      <c r="Q8" s="848">
        <v>111</v>
      </c>
      <c r="R8" s="849"/>
      <c r="S8" s="849"/>
      <c r="T8" s="849"/>
      <c r="U8" s="849"/>
      <c r="V8" s="849">
        <v>92</v>
      </c>
      <c r="W8" s="849"/>
      <c r="X8" s="849"/>
      <c r="Y8" s="849"/>
      <c r="Z8" s="849"/>
      <c r="AA8" s="849">
        <v>19</v>
      </c>
      <c r="AB8" s="849"/>
      <c r="AC8" s="849"/>
      <c r="AD8" s="849"/>
      <c r="AE8" s="850"/>
      <c r="AF8" s="851">
        <v>19</v>
      </c>
      <c r="AG8" s="852"/>
      <c r="AH8" s="852"/>
      <c r="AI8" s="852"/>
      <c r="AJ8" s="853"/>
      <c r="AK8" s="834">
        <v>23</v>
      </c>
      <c r="AL8" s="835"/>
      <c r="AM8" s="835"/>
      <c r="AN8" s="835"/>
      <c r="AO8" s="835"/>
      <c r="AP8" s="835" t="s">
        <v>511</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320</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321</v>
      </c>
      <c r="B23" s="854" t="s">
        <v>322</v>
      </c>
      <c r="C23" s="855"/>
      <c r="D23" s="855"/>
      <c r="E23" s="855"/>
      <c r="F23" s="855"/>
      <c r="G23" s="855"/>
      <c r="H23" s="855"/>
      <c r="I23" s="855"/>
      <c r="J23" s="855"/>
      <c r="K23" s="855"/>
      <c r="L23" s="855"/>
      <c r="M23" s="855"/>
      <c r="N23" s="855"/>
      <c r="O23" s="855"/>
      <c r="P23" s="856"/>
      <c r="Q23" s="857">
        <v>5923</v>
      </c>
      <c r="R23" s="858"/>
      <c r="S23" s="858"/>
      <c r="T23" s="858"/>
      <c r="U23" s="858"/>
      <c r="V23" s="858">
        <v>5447</v>
      </c>
      <c r="W23" s="858"/>
      <c r="X23" s="858"/>
      <c r="Y23" s="858"/>
      <c r="Z23" s="858"/>
      <c r="AA23" s="858">
        <v>475</v>
      </c>
      <c r="AB23" s="858"/>
      <c r="AC23" s="858"/>
      <c r="AD23" s="858"/>
      <c r="AE23" s="859"/>
      <c r="AF23" s="860">
        <v>398</v>
      </c>
      <c r="AG23" s="858"/>
      <c r="AH23" s="858"/>
      <c r="AI23" s="858"/>
      <c r="AJ23" s="861"/>
      <c r="AK23" s="862"/>
      <c r="AL23" s="863"/>
      <c r="AM23" s="863"/>
      <c r="AN23" s="863"/>
      <c r="AO23" s="863"/>
      <c r="AP23" s="858">
        <v>4453</v>
      </c>
      <c r="AQ23" s="858"/>
      <c r="AR23" s="858"/>
      <c r="AS23" s="858"/>
      <c r="AT23" s="858"/>
      <c r="AU23" s="874"/>
      <c r="AV23" s="874"/>
      <c r="AW23" s="874"/>
      <c r="AX23" s="874"/>
      <c r="AY23" s="875"/>
      <c r="AZ23" s="876" t="s">
        <v>180</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323</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324</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301</v>
      </c>
      <c r="B26" s="793"/>
      <c r="C26" s="793"/>
      <c r="D26" s="793"/>
      <c r="E26" s="793"/>
      <c r="F26" s="793"/>
      <c r="G26" s="793"/>
      <c r="H26" s="793"/>
      <c r="I26" s="793"/>
      <c r="J26" s="793"/>
      <c r="K26" s="793"/>
      <c r="L26" s="793"/>
      <c r="M26" s="793"/>
      <c r="N26" s="793"/>
      <c r="O26" s="793"/>
      <c r="P26" s="794"/>
      <c r="Q26" s="798" t="s">
        <v>325</v>
      </c>
      <c r="R26" s="799"/>
      <c r="S26" s="799"/>
      <c r="T26" s="799"/>
      <c r="U26" s="800"/>
      <c r="V26" s="798" t="s">
        <v>326</v>
      </c>
      <c r="W26" s="799"/>
      <c r="X26" s="799"/>
      <c r="Y26" s="799"/>
      <c r="Z26" s="800"/>
      <c r="AA26" s="798" t="s">
        <v>327</v>
      </c>
      <c r="AB26" s="799"/>
      <c r="AC26" s="799"/>
      <c r="AD26" s="799"/>
      <c r="AE26" s="799"/>
      <c r="AF26" s="879" t="s">
        <v>328</v>
      </c>
      <c r="AG26" s="880"/>
      <c r="AH26" s="880"/>
      <c r="AI26" s="880"/>
      <c r="AJ26" s="881"/>
      <c r="AK26" s="799" t="s">
        <v>329</v>
      </c>
      <c r="AL26" s="799"/>
      <c r="AM26" s="799"/>
      <c r="AN26" s="799"/>
      <c r="AO26" s="800"/>
      <c r="AP26" s="798" t="s">
        <v>330</v>
      </c>
      <c r="AQ26" s="799"/>
      <c r="AR26" s="799"/>
      <c r="AS26" s="799"/>
      <c r="AT26" s="800"/>
      <c r="AU26" s="798" t="s">
        <v>331</v>
      </c>
      <c r="AV26" s="799"/>
      <c r="AW26" s="799"/>
      <c r="AX26" s="799"/>
      <c r="AY26" s="800"/>
      <c r="AZ26" s="798" t="s">
        <v>332</v>
      </c>
      <c r="BA26" s="799"/>
      <c r="BB26" s="799"/>
      <c r="BC26" s="799"/>
      <c r="BD26" s="800"/>
      <c r="BE26" s="798" t="s">
        <v>308</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333</v>
      </c>
      <c r="C28" s="815"/>
      <c r="D28" s="815"/>
      <c r="E28" s="815"/>
      <c r="F28" s="815"/>
      <c r="G28" s="815"/>
      <c r="H28" s="815"/>
      <c r="I28" s="815"/>
      <c r="J28" s="815"/>
      <c r="K28" s="815"/>
      <c r="L28" s="815"/>
      <c r="M28" s="815"/>
      <c r="N28" s="815"/>
      <c r="O28" s="815"/>
      <c r="P28" s="816"/>
      <c r="Q28" s="887">
        <v>811</v>
      </c>
      <c r="R28" s="888"/>
      <c r="S28" s="888"/>
      <c r="T28" s="888"/>
      <c r="U28" s="888"/>
      <c r="V28" s="888">
        <v>721</v>
      </c>
      <c r="W28" s="888"/>
      <c r="X28" s="888"/>
      <c r="Y28" s="888"/>
      <c r="Z28" s="888"/>
      <c r="AA28" s="888">
        <v>90</v>
      </c>
      <c r="AB28" s="888"/>
      <c r="AC28" s="888"/>
      <c r="AD28" s="888"/>
      <c r="AE28" s="889"/>
      <c r="AF28" s="890">
        <v>90</v>
      </c>
      <c r="AG28" s="888"/>
      <c r="AH28" s="888"/>
      <c r="AI28" s="888"/>
      <c r="AJ28" s="891"/>
      <c r="AK28" s="892">
        <v>61</v>
      </c>
      <c r="AL28" s="893"/>
      <c r="AM28" s="893"/>
      <c r="AN28" s="893"/>
      <c r="AO28" s="893"/>
      <c r="AP28" s="893" t="s">
        <v>512</v>
      </c>
      <c r="AQ28" s="893"/>
      <c r="AR28" s="893"/>
      <c r="AS28" s="893"/>
      <c r="AT28" s="893"/>
      <c r="AU28" s="893" t="s">
        <v>512</v>
      </c>
      <c r="AV28" s="893"/>
      <c r="AW28" s="893"/>
      <c r="AX28" s="893"/>
      <c r="AY28" s="893"/>
      <c r="AZ28" s="894" t="s">
        <v>512</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334</v>
      </c>
      <c r="C29" s="846"/>
      <c r="D29" s="846"/>
      <c r="E29" s="846"/>
      <c r="F29" s="846"/>
      <c r="G29" s="846"/>
      <c r="H29" s="846"/>
      <c r="I29" s="846"/>
      <c r="J29" s="846"/>
      <c r="K29" s="846"/>
      <c r="L29" s="846"/>
      <c r="M29" s="846"/>
      <c r="N29" s="846"/>
      <c r="O29" s="846"/>
      <c r="P29" s="847"/>
      <c r="Q29" s="848">
        <v>680</v>
      </c>
      <c r="R29" s="849"/>
      <c r="S29" s="849"/>
      <c r="T29" s="849"/>
      <c r="U29" s="849"/>
      <c r="V29" s="849">
        <v>604</v>
      </c>
      <c r="W29" s="849"/>
      <c r="X29" s="849"/>
      <c r="Y29" s="849"/>
      <c r="Z29" s="849"/>
      <c r="AA29" s="849">
        <v>76</v>
      </c>
      <c r="AB29" s="849"/>
      <c r="AC29" s="849"/>
      <c r="AD29" s="849"/>
      <c r="AE29" s="850"/>
      <c r="AF29" s="851">
        <v>76</v>
      </c>
      <c r="AG29" s="852"/>
      <c r="AH29" s="852"/>
      <c r="AI29" s="852"/>
      <c r="AJ29" s="853"/>
      <c r="AK29" s="899">
        <v>96</v>
      </c>
      <c r="AL29" s="895"/>
      <c r="AM29" s="895"/>
      <c r="AN29" s="895"/>
      <c r="AO29" s="895"/>
      <c r="AP29" s="895" t="s">
        <v>512</v>
      </c>
      <c r="AQ29" s="895"/>
      <c r="AR29" s="895"/>
      <c r="AS29" s="895"/>
      <c r="AT29" s="895"/>
      <c r="AU29" s="895" t="s">
        <v>512</v>
      </c>
      <c r="AV29" s="895"/>
      <c r="AW29" s="895"/>
      <c r="AX29" s="895"/>
      <c r="AY29" s="895"/>
      <c r="AZ29" s="896" t="s">
        <v>513</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335</v>
      </c>
      <c r="C30" s="846"/>
      <c r="D30" s="846"/>
      <c r="E30" s="846"/>
      <c r="F30" s="846"/>
      <c r="G30" s="846"/>
      <c r="H30" s="846"/>
      <c r="I30" s="846"/>
      <c r="J30" s="846"/>
      <c r="K30" s="846"/>
      <c r="L30" s="846"/>
      <c r="M30" s="846"/>
      <c r="N30" s="846"/>
      <c r="O30" s="846"/>
      <c r="P30" s="847"/>
      <c r="Q30" s="848">
        <v>95</v>
      </c>
      <c r="R30" s="849"/>
      <c r="S30" s="849"/>
      <c r="T30" s="849"/>
      <c r="U30" s="849"/>
      <c r="V30" s="849">
        <v>90</v>
      </c>
      <c r="W30" s="849"/>
      <c r="X30" s="849"/>
      <c r="Y30" s="849"/>
      <c r="Z30" s="849"/>
      <c r="AA30" s="849">
        <v>5</v>
      </c>
      <c r="AB30" s="849"/>
      <c r="AC30" s="849"/>
      <c r="AD30" s="849"/>
      <c r="AE30" s="850"/>
      <c r="AF30" s="851">
        <v>5</v>
      </c>
      <c r="AG30" s="852"/>
      <c r="AH30" s="852"/>
      <c r="AI30" s="852"/>
      <c r="AJ30" s="853"/>
      <c r="AK30" s="899">
        <v>18</v>
      </c>
      <c r="AL30" s="895"/>
      <c r="AM30" s="895"/>
      <c r="AN30" s="895"/>
      <c r="AO30" s="895"/>
      <c r="AP30" s="895" t="s">
        <v>512</v>
      </c>
      <c r="AQ30" s="895"/>
      <c r="AR30" s="895"/>
      <c r="AS30" s="895"/>
      <c r="AT30" s="895"/>
      <c r="AU30" s="895" t="s">
        <v>512</v>
      </c>
      <c r="AV30" s="895"/>
      <c r="AW30" s="895"/>
      <c r="AX30" s="895"/>
      <c r="AY30" s="895"/>
      <c r="AZ30" s="896" t="s">
        <v>512</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336</v>
      </c>
      <c r="C31" s="846"/>
      <c r="D31" s="846"/>
      <c r="E31" s="846"/>
      <c r="F31" s="846"/>
      <c r="G31" s="846"/>
      <c r="H31" s="846"/>
      <c r="I31" s="846"/>
      <c r="J31" s="846"/>
      <c r="K31" s="846"/>
      <c r="L31" s="846"/>
      <c r="M31" s="846"/>
      <c r="N31" s="846"/>
      <c r="O31" s="846"/>
      <c r="P31" s="847"/>
      <c r="Q31" s="848">
        <v>106</v>
      </c>
      <c r="R31" s="849"/>
      <c r="S31" s="849"/>
      <c r="T31" s="849"/>
      <c r="U31" s="849"/>
      <c r="V31" s="849">
        <v>90</v>
      </c>
      <c r="W31" s="849"/>
      <c r="X31" s="849"/>
      <c r="Y31" s="849"/>
      <c r="Z31" s="849"/>
      <c r="AA31" s="849">
        <v>16</v>
      </c>
      <c r="AB31" s="849"/>
      <c r="AC31" s="849"/>
      <c r="AD31" s="849"/>
      <c r="AE31" s="850"/>
      <c r="AF31" s="851">
        <v>187</v>
      </c>
      <c r="AG31" s="852"/>
      <c r="AH31" s="852"/>
      <c r="AI31" s="852"/>
      <c r="AJ31" s="853"/>
      <c r="AK31" s="899">
        <v>2</v>
      </c>
      <c r="AL31" s="895"/>
      <c r="AM31" s="895"/>
      <c r="AN31" s="895"/>
      <c r="AO31" s="895"/>
      <c r="AP31" s="895">
        <v>8</v>
      </c>
      <c r="AQ31" s="895"/>
      <c r="AR31" s="895"/>
      <c r="AS31" s="895"/>
      <c r="AT31" s="895"/>
      <c r="AU31" s="895">
        <v>4</v>
      </c>
      <c r="AV31" s="895"/>
      <c r="AW31" s="895"/>
      <c r="AX31" s="895"/>
      <c r="AY31" s="895"/>
      <c r="AZ31" s="896" t="s">
        <v>512</v>
      </c>
      <c r="BA31" s="896"/>
      <c r="BB31" s="896"/>
      <c r="BC31" s="896"/>
      <c r="BD31" s="896"/>
      <c r="BE31" s="897" t="s">
        <v>337</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338</v>
      </c>
      <c r="C32" s="846"/>
      <c r="D32" s="846"/>
      <c r="E32" s="846"/>
      <c r="F32" s="846"/>
      <c r="G32" s="846"/>
      <c r="H32" s="846"/>
      <c r="I32" s="846"/>
      <c r="J32" s="846"/>
      <c r="K32" s="846"/>
      <c r="L32" s="846"/>
      <c r="M32" s="846"/>
      <c r="N32" s="846"/>
      <c r="O32" s="846"/>
      <c r="P32" s="847"/>
      <c r="Q32" s="848" t="s">
        <v>512</v>
      </c>
      <c r="R32" s="849"/>
      <c r="S32" s="849"/>
      <c r="T32" s="849"/>
      <c r="U32" s="849"/>
      <c r="V32" s="849" t="s">
        <v>512</v>
      </c>
      <c r="W32" s="849"/>
      <c r="X32" s="849"/>
      <c r="Y32" s="849"/>
      <c r="Z32" s="849"/>
      <c r="AA32" s="849" t="s">
        <v>512</v>
      </c>
      <c r="AB32" s="849"/>
      <c r="AC32" s="849"/>
      <c r="AD32" s="849"/>
      <c r="AE32" s="850"/>
      <c r="AF32" s="851">
        <v>225</v>
      </c>
      <c r="AG32" s="852"/>
      <c r="AH32" s="852"/>
      <c r="AI32" s="852"/>
      <c r="AJ32" s="853"/>
      <c r="AK32" s="899" t="s">
        <v>512</v>
      </c>
      <c r="AL32" s="895"/>
      <c r="AM32" s="895"/>
      <c r="AN32" s="895"/>
      <c r="AO32" s="895"/>
      <c r="AP32" s="895" t="s">
        <v>512</v>
      </c>
      <c r="AQ32" s="895"/>
      <c r="AR32" s="895"/>
      <c r="AS32" s="895"/>
      <c r="AT32" s="895"/>
      <c r="AU32" s="895" t="s">
        <v>512</v>
      </c>
      <c r="AV32" s="895"/>
      <c r="AW32" s="895"/>
      <c r="AX32" s="895"/>
      <c r="AY32" s="895"/>
      <c r="AZ32" s="896" t="s">
        <v>512</v>
      </c>
      <c r="BA32" s="896"/>
      <c r="BB32" s="896"/>
      <c r="BC32" s="896"/>
      <c r="BD32" s="896"/>
      <c r="BE32" s="897" t="s">
        <v>339</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340</v>
      </c>
      <c r="C33" s="846"/>
      <c r="D33" s="846"/>
      <c r="E33" s="846"/>
      <c r="F33" s="846"/>
      <c r="G33" s="846"/>
      <c r="H33" s="846"/>
      <c r="I33" s="846"/>
      <c r="J33" s="846"/>
      <c r="K33" s="846"/>
      <c r="L33" s="846"/>
      <c r="M33" s="846"/>
      <c r="N33" s="846"/>
      <c r="O33" s="846"/>
      <c r="P33" s="847"/>
      <c r="Q33" s="848">
        <v>158</v>
      </c>
      <c r="R33" s="849"/>
      <c r="S33" s="849"/>
      <c r="T33" s="849"/>
      <c r="U33" s="849"/>
      <c r="V33" s="849">
        <v>135</v>
      </c>
      <c r="W33" s="849"/>
      <c r="X33" s="849"/>
      <c r="Y33" s="849"/>
      <c r="Z33" s="849"/>
      <c r="AA33" s="849">
        <v>22</v>
      </c>
      <c r="AB33" s="849"/>
      <c r="AC33" s="849"/>
      <c r="AD33" s="849"/>
      <c r="AE33" s="850"/>
      <c r="AF33" s="851">
        <v>22</v>
      </c>
      <c r="AG33" s="852"/>
      <c r="AH33" s="852"/>
      <c r="AI33" s="852"/>
      <c r="AJ33" s="853"/>
      <c r="AK33" s="899">
        <v>91</v>
      </c>
      <c r="AL33" s="895"/>
      <c r="AM33" s="895"/>
      <c r="AN33" s="895"/>
      <c r="AO33" s="895"/>
      <c r="AP33" s="895">
        <v>307</v>
      </c>
      <c r="AQ33" s="895"/>
      <c r="AR33" s="895"/>
      <c r="AS33" s="895"/>
      <c r="AT33" s="895"/>
      <c r="AU33" s="895">
        <v>201</v>
      </c>
      <c r="AV33" s="895"/>
      <c r="AW33" s="895"/>
      <c r="AX33" s="895"/>
      <c r="AY33" s="895"/>
      <c r="AZ33" s="896" t="s">
        <v>512</v>
      </c>
      <c r="BA33" s="896"/>
      <c r="BB33" s="896"/>
      <c r="BC33" s="896"/>
      <c r="BD33" s="896"/>
      <c r="BE33" s="897" t="s">
        <v>341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342</v>
      </c>
      <c r="C34" s="846"/>
      <c r="D34" s="846"/>
      <c r="E34" s="846"/>
      <c r="F34" s="846"/>
      <c r="G34" s="846"/>
      <c r="H34" s="846"/>
      <c r="I34" s="846"/>
      <c r="J34" s="846"/>
      <c r="K34" s="846"/>
      <c r="L34" s="846"/>
      <c r="M34" s="846"/>
      <c r="N34" s="846"/>
      <c r="O34" s="846"/>
      <c r="P34" s="847"/>
      <c r="Q34" s="848">
        <v>103</v>
      </c>
      <c r="R34" s="849"/>
      <c r="S34" s="849"/>
      <c r="T34" s="849"/>
      <c r="U34" s="849"/>
      <c r="V34" s="849">
        <v>93</v>
      </c>
      <c r="W34" s="849"/>
      <c r="X34" s="849"/>
      <c r="Y34" s="849"/>
      <c r="Z34" s="849"/>
      <c r="AA34" s="849">
        <v>10</v>
      </c>
      <c r="AB34" s="849"/>
      <c r="AC34" s="849"/>
      <c r="AD34" s="849"/>
      <c r="AE34" s="850"/>
      <c r="AF34" s="851">
        <v>10</v>
      </c>
      <c r="AG34" s="852"/>
      <c r="AH34" s="852"/>
      <c r="AI34" s="852"/>
      <c r="AJ34" s="853"/>
      <c r="AK34" s="899">
        <v>77</v>
      </c>
      <c r="AL34" s="895"/>
      <c r="AM34" s="895"/>
      <c r="AN34" s="895"/>
      <c r="AO34" s="895"/>
      <c r="AP34" s="895" t="s">
        <v>512</v>
      </c>
      <c r="AQ34" s="895"/>
      <c r="AR34" s="895"/>
      <c r="AS34" s="895"/>
      <c r="AT34" s="895"/>
      <c r="AU34" s="895" t="s">
        <v>512</v>
      </c>
      <c r="AV34" s="895"/>
      <c r="AW34" s="895"/>
      <c r="AX34" s="895"/>
      <c r="AY34" s="895"/>
      <c r="AZ34" s="896" t="s">
        <v>512</v>
      </c>
      <c r="BA34" s="896"/>
      <c r="BB34" s="896"/>
      <c r="BC34" s="896"/>
      <c r="BD34" s="896"/>
      <c r="BE34" s="897" t="s">
        <v>343</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344</v>
      </c>
      <c r="C35" s="846"/>
      <c r="D35" s="846"/>
      <c r="E35" s="846"/>
      <c r="F35" s="846"/>
      <c r="G35" s="846"/>
      <c r="H35" s="846"/>
      <c r="I35" s="846"/>
      <c r="J35" s="846"/>
      <c r="K35" s="846"/>
      <c r="L35" s="846"/>
      <c r="M35" s="846"/>
      <c r="N35" s="846"/>
      <c r="O35" s="846"/>
      <c r="P35" s="847"/>
      <c r="Q35" s="848">
        <v>91</v>
      </c>
      <c r="R35" s="849"/>
      <c r="S35" s="849"/>
      <c r="T35" s="849"/>
      <c r="U35" s="849"/>
      <c r="V35" s="849">
        <v>70</v>
      </c>
      <c r="W35" s="849"/>
      <c r="X35" s="849"/>
      <c r="Y35" s="849"/>
      <c r="Z35" s="849"/>
      <c r="AA35" s="849">
        <v>21</v>
      </c>
      <c r="AB35" s="849"/>
      <c r="AC35" s="849"/>
      <c r="AD35" s="849"/>
      <c r="AE35" s="850"/>
      <c r="AF35" s="851">
        <v>21</v>
      </c>
      <c r="AG35" s="852"/>
      <c r="AH35" s="852"/>
      <c r="AI35" s="852"/>
      <c r="AJ35" s="853"/>
      <c r="AK35" s="899">
        <v>38</v>
      </c>
      <c r="AL35" s="895"/>
      <c r="AM35" s="895"/>
      <c r="AN35" s="895"/>
      <c r="AO35" s="895"/>
      <c r="AP35" s="895" t="s">
        <v>512</v>
      </c>
      <c r="AQ35" s="895"/>
      <c r="AR35" s="895"/>
      <c r="AS35" s="895"/>
      <c r="AT35" s="895"/>
      <c r="AU35" s="895" t="s">
        <v>512</v>
      </c>
      <c r="AV35" s="895"/>
      <c r="AW35" s="895"/>
      <c r="AX35" s="895"/>
      <c r="AY35" s="895"/>
      <c r="AZ35" s="896" t="s">
        <v>512</v>
      </c>
      <c r="BA35" s="896"/>
      <c r="BB35" s="896"/>
      <c r="BC35" s="896"/>
      <c r="BD35" s="896"/>
      <c r="BE35" s="897" t="s">
        <v>341</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t="s">
        <v>345</v>
      </c>
      <c r="C36" s="846"/>
      <c r="D36" s="846"/>
      <c r="E36" s="846"/>
      <c r="F36" s="846"/>
      <c r="G36" s="846"/>
      <c r="H36" s="846"/>
      <c r="I36" s="846"/>
      <c r="J36" s="846"/>
      <c r="K36" s="846"/>
      <c r="L36" s="846"/>
      <c r="M36" s="846"/>
      <c r="N36" s="846"/>
      <c r="O36" s="846"/>
      <c r="P36" s="847"/>
      <c r="Q36" s="848">
        <v>6</v>
      </c>
      <c r="R36" s="849"/>
      <c r="S36" s="849"/>
      <c r="T36" s="849"/>
      <c r="U36" s="849"/>
      <c r="V36" s="849">
        <v>5</v>
      </c>
      <c r="W36" s="849"/>
      <c r="X36" s="849"/>
      <c r="Y36" s="849"/>
      <c r="Z36" s="849"/>
      <c r="AA36" s="849">
        <v>1</v>
      </c>
      <c r="AB36" s="849"/>
      <c r="AC36" s="849"/>
      <c r="AD36" s="849"/>
      <c r="AE36" s="850"/>
      <c r="AF36" s="851">
        <v>1</v>
      </c>
      <c r="AG36" s="852"/>
      <c r="AH36" s="852"/>
      <c r="AI36" s="852"/>
      <c r="AJ36" s="853"/>
      <c r="AK36" s="899">
        <v>3</v>
      </c>
      <c r="AL36" s="895"/>
      <c r="AM36" s="895"/>
      <c r="AN36" s="895"/>
      <c r="AO36" s="895"/>
      <c r="AP36" s="895" t="s">
        <v>512</v>
      </c>
      <c r="AQ36" s="895"/>
      <c r="AR36" s="895"/>
      <c r="AS36" s="895"/>
      <c r="AT36" s="895"/>
      <c r="AU36" s="895" t="s">
        <v>512</v>
      </c>
      <c r="AV36" s="895"/>
      <c r="AW36" s="895"/>
      <c r="AX36" s="895"/>
      <c r="AY36" s="895"/>
      <c r="AZ36" s="896" t="s">
        <v>513</v>
      </c>
      <c r="BA36" s="896"/>
      <c r="BB36" s="896"/>
      <c r="BC36" s="896"/>
      <c r="BD36" s="896"/>
      <c r="BE36" s="897" t="s">
        <v>341</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346</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321</v>
      </c>
      <c r="B63" s="854" t="s">
        <v>347</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636</v>
      </c>
      <c r="AG63" s="909"/>
      <c r="AH63" s="909"/>
      <c r="AI63" s="909"/>
      <c r="AJ63" s="910"/>
      <c r="AK63" s="911"/>
      <c r="AL63" s="906"/>
      <c r="AM63" s="906"/>
      <c r="AN63" s="906"/>
      <c r="AO63" s="906"/>
      <c r="AP63" s="909">
        <v>315</v>
      </c>
      <c r="AQ63" s="909"/>
      <c r="AR63" s="909"/>
      <c r="AS63" s="909"/>
      <c r="AT63" s="909"/>
      <c r="AU63" s="909">
        <v>205</v>
      </c>
      <c r="AV63" s="909"/>
      <c r="AW63" s="909"/>
      <c r="AX63" s="909"/>
      <c r="AY63" s="909"/>
      <c r="AZ63" s="913"/>
      <c r="BA63" s="913"/>
      <c r="BB63" s="913"/>
      <c r="BC63" s="913"/>
      <c r="BD63" s="913"/>
      <c r="BE63" s="914"/>
      <c r="BF63" s="914"/>
      <c r="BG63" s="914"/>
      <c r="BH63" s="914"/>
      <c r="BI63" s="915"/>
      <c r="BJ63" s="916" t="s">
        <v>127</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348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349</v>
      </c>
      <c r="B66" s="793"/>
      <c r="C66" s="793"/>
      <c r="D66" s="793"/>
      <c r="E66" s="793"/>
      <c r="F66" s="793"/>
      <c r="G66" s="793"/>
      <c r="H66" s="793"/>
      <c r="I66" s="793"/>
      <c r="J66" s="793"/>
      <c r="K66" s="793"/>
      <c r="L66" s="793"/>
      <c r="M66" s="793"/>
      <c r="N66" s="793"/>
      <c r="O66" s="793"/>
      <c r="P66" s="794"/>
      <c r="Q66" s="798" t="s">
        <v>350</v>
      </c>
      <c r="R66" s="799"/>
      <c r="S66" s="799"/>
      <c r="T66" s="799"/>
      <c r="U66" s="800"/>
      <c r="V66" s="798" t="s">
        <v>326</v>
      </c>
      <c r="W66" s="799"/>
      <c r="X66" s="799"/>
      <c r="Y66" s="799"/>
      <c r="Z66" s="800"/>
      <c r="AA66" s="798" t="s">
        <v>351</v>
      </c>
      <c r="AB66" s="799"/>
      <c r="AC66" s="799"/>
      <c r="AD66" s="799"/>
      <c r="AE66" s="800"/>
      <c r="AF66" s="919" t="s">
        <v>352</v>
      </c>
      <c r="AG66" s="880"/>
      <c r="AH66" s="880"/>
      <c r="AI66" s="880"/>
      <c r="AJ66" s="920"/>
      <c r="AK66" s="798" t="s">
        <v>353</v>
      </c>
      <c r="AL66" s="793"/>
      <c r="AM66" s="793"/>
      <c r="AN66" s="793"/>
      <c r="AO66" s="794"/>
      <c r="AP66" s="798" t="s">
        <v>330</v>
      </c>
      <c r="AQ66" s="799"/>
      <c r="AR66" s="799"/>
      <c r="AS66" s="799"/>
      <c r="AT66" s="800"/>
      <c r="AU66" s="798" t="s">
        <v>354</v>
      </c>
      <c r="AV66" s="799"/>
      <c r="AW66" s="799"/>
      <c r="AX66" s="799"/>
      <c r="AY66" s="800"/>
      <c r="AZ66" s="798" t="s">
        <v>308</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514</v>
      </c>
      <c r="C68" s="935"/>
      <c r="D68" s="935"/>
      <c r="E68" s="935"/>
      <c r="F68" s="935"/>
      <c r="G68" s="935"/>
      <c r="H68" s="935"/>
      <c r="I68" s="935"/>
      <c r="J68" s="935"/>
      <c r="K68" s="935"/>
      <c r="L68" s="935"/>
      <c r="M68" s="935"/>
      <c r="N68" s="935"/>
      <c r="O68" s="935"/>
      <c r="P68" s="936"/>
      <c r="Q68" s="937">
        <v>1712</v>
      </c>
      <c r="R68" s="931"/>
      <c r="S68" s="931"/>
      <c r="T68" s="931"/>
      <c r="U68" s="931"/>
      <c r="V68" s="931">
        <v>1664</v>
      </c>
      <c r="W68" s="931"/>
      <c r="X68" s="931"/>
      <c r="Y68" s="931"/>
      <c r="Z68" s="931"/>
      <c r="AA68" s="931">
        <v>49</v>
      </c>
      <c r="AB68" s="931"/>
      <c r="AC68" s="931"/>
      <c r="AD68" s="931"/>
      <c r="AE68" s="931"/>
      <c r="AF68" s="931">
        <v>49</v>
      </c>
      <c r="AG68" s="931"/>
      <c r="AH68" s="931"/>
      <c r="AI68" s="931"/>
      <c r="AJ68" s="931"/>
      <c r="AK68" s="931">
        <v>43</v>
      </c>
      <c r="AL68" s="931"/>
      <c r="AM68" s="931"/>
      <c r="AN68" s="931"/>
      <c r="AO68" s="931"/>
      <c r="AP68" s="931">
        <v>1199</v>
      </c>
      <c r="AQ68" s="931"/>
      <c r="AR68" s="931"/>
      <c r="AS68" s="931"/>
      <c r="AT68" s="931"/>
      <c r="AU68" s="931">
        <v>102</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515</v>
      </c>
      <c r="C69" s="939"/>
      <c r="D69" s="939"/>
      <c r="E69" s="939"/>
      <c r="F69" s="939"/>
      <c r="G69" s="939"/>
      <c r="H69" s="939"/>
      <c r="I69" s="939"/>
      <c r="J69" s="939"/>
      <c r="K69" s="939"/>
      <c r="L69" s="939"/>
      <c r="M69" s="939"/>
      <c r="N69" s="939"/>
      <c r="O69" s="939"/>
      <c r="P69" s="940"/>
      <c r="Q69" s="941">
        <v>58</v>
      </c>
      <c r="R69" s="895"/>
      <c r="S69" s="895"/>
      <c r="T69" s="895"/>
      <c r="U69" s="895"/>
      <c r="V69" s="895">
        <v>57</v>
      </c>
      <c r="W69" s="895"/>
      <c r="X69" s="895"/>
      <c r="Y69" s="895"/>
      <c r="Z69" s="895"/>
      <c r="AA69" s="895">
        <v>0</v>
      </c>
      <c r="AB69" s="895"/>
      <c r="AC69" s="895"/>
      <c r="AD69" s="895"/>
      <c r="AE69" s="895"/>
      <c r="AF69" s="895">
        <v>421</v>
      </c>
      <c r="AG69" s="895"/>
      <c r="AH69" s="895"/>
      <c r="AI69" s="895"/>
      <c r="AJ69" s="895"/>
      <c r="AK69" s="895">
        <v>6</v>
      </c>
      <c r="AL69" s="895"/>
      <c r="AM69" s="895"/>
      <c r="AN69" s="895"/>
      <c r="AO69" s="895"/>
      <c r="AP69" s="895" t="s">
        <v>511</v>
      </c>
      <c r="AQ69" s="895"/>
      <c r="AR69" s="895"/>
      <c r="AS69" s="895"/>
      <c r="AT69" s="895"/>
      <c r="AU69" s="895" t="s">
        <v>512</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516</v>
      </c>
      <c r="C70" s="939"/>
      <c r="D70" s="939"/>
      <c r="E70" s="939"/>
      <c r="F70" s="939"/>
      <c r="G70" s="939"/>
      <c r="H70" s="939"/>
      <c r="I70" s="939"/>
      <c r="J70" s="939"/>
      <c r="K70" s="939"/>
      <c r="L70" s="939"/>
      <c r="M70" s="939"/>
      <c r="N70" s="939"/>
      <c r="O70" s="939"/>
      <c r="P70" s="940"/>
      <c r="Q70" s="941">
        <v>103</v>
      </c>
      <c r="R70" s="895"/>
      <c r="S70" s="895"/>
      <c r="T70" s="895"/>
      <c r="U70" s="895"/>
      <c r="V70" s="895">
        <v>90</v>
      </c>
      <c r="W70" s="895"/>
      <c r="X70" s="895"/>
      <c r="Y70" s="895"/>
      <c r="Z70" s="895"/>
      <c r="AA70" s="895">
        <v>14</v>
      </c>
      <c r="AB70" s="895"/>
      <c r="AC70" s="895"/>
      <c r="AD70" s="895"/>
      <c r="AE70" s="895"/>
      <c r="AF70" s="895">
        <v>14</v>
      </c>
      <c r="AG70" s="895"/>
      <c r="AH70" s="895"/>
      <c r="AI70" s="895"/>
      <c r="AJ70" s="895"/>
      <c r="AK70" s="895" t="s">
        <v>512</v>
      </c>
      <c r="AL70" s="895"/>
      <c r="AM70" s="895"/>
      <c r="AN70" s="895"/>
      <c r="AO70" s="895"/>
      <c r="AP70" s="895" t="s">
        <v>517</v>
      </c>
      <c r="AQ70" s="895"/>
      <c r="AR70" s="895"/>
      <c r="AS70" s="895"/>
      <c r="AT70" s="895"/>
      <c r="AU70" s="895" t="s">
        <v>512</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518</v>
      </c>
      <c r="C71" s="939"/>
      <c r="D71" s="939"/>
      <c r="E71" s="939"/>
      <c r="F71" s="939"/>
      <c r="G71" s="939"/>
      <c r="H71" s="939"/>
      <c r="I71" s="939"/>
      <c r="J71" s="939"/>
      <c r="K71" s="939"/>
      <c r="L71" s="939"/>
      <c r="M71" s="939"/>
      <c r="N71" s="939"/>
      <c r="O71" s="939"/>
      <c r="P71" s="940"/>
      <c r="Q71" s="941">
        <v>443</v>
      </c>
      <c r="R71" s="895"/>
      <c r="S71" s="895"/>
      <c r="T71" s="895"/>
      <c r="U71" s="895"/>
      <c r="V71" s="895">
        <v>435</v>
      </c>
      <c r="W71" s="895"/>
      <c r="X71" s="895"/>
      <c r="Y71" s="895"/>
      <c r="Z71" s="895"/>
      <c r="AA71" s="895">
        <v>8</v>
      </c>
      <c r="AB71" s="895"/>
      <c r="AC71" s="895"/>
      <c r="AD71" s="895"/>
      <c r="AE71" s="895"/>
      <c r="AF71" s="895">
        <v>8</v>
      </c>
      <c r="AG71" s="895"/>
      <c r="AH71" s="895"/>
      <c r="AI71" s="895"/>
      <c r="AJ71" s="895"/>
      <c r="AK71" s="895" t="s">
        <v>511</v>
      </c>
      <c r="AL71" s="895"/>
      <c r="AM71" s="895"/>
      <c r="AN71" s="895"/>
      <c r="AO71" s="895"/>
      <c r="AP71" s="895" t="s">
        <v>512</v>
      </c>
      <c r="AQ71" s="895"/>
      <c r="AR71" s="895"/>
      <c r="AS71" s="895"/>
      <c r="AT71" s="895"/>
      <c r="AU71" s="895" t="s">
        <v>512</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519</v>
      </c>
      <c r="C72" s="939"/>
      <c r="D72" s="939"/>
      <c r="E72" s="939"/>
      <c r="F72" s="939"/>
      <c r="G72" s="939"/>
      <c r="H72" s="939"/>
      <c r="I72" s="939"/>
      <c r="J72" s="939"/>
      <c r="K72" s="939"/>
      <c r="L72" s="939"/>
      <c r="M72" s="939"/>
      <c r="N72" s="939"/>
      <c r="O72" s="939"/>
      <c r="P72" s="940"/>
      <c r="Q72" s="941">
        <v>89</v>
      </c>
      <c r="R72" s="895"/>
      <c r="S72" s="895"/>
      <c r="T72" s="895"/>
      <c r="U72" s="895"/>
      <c r="V72" s="895">
        <v>83</v>
      </c>
      <c r="W72" s="895"/>
      <c r="X72" s="895"/>
      <c r="Y72" s="895"/>
      <c r="Z72" s="895"/>
      <c r="AA72" s="895">
        <v>6</v>
      </c>
      <c r="AB72" s="895"/>
      <c r="AC72" s="895"/>
      <c r="AD72" s="895"/>
      <c r="AE72" s="895"/>
      <c r="AF72" s="895">
        <v>6</v>
      </c>
      <c r="AG72" s="895"/>
      <c r="AH72" s="895"/>
      <c r="AI72" s="895"/>
      <c r="AJ72" s="895"/>
      <c r="AK72" s="895">
        <v>3</v>
      </c>
      <c r="AL72" s="895"/>
      <c r="AM72" s="895"/>
      <c r="AN72" s="895"/>
      <c r="AO72" s="895"/>
      <c r="AP72" s="895" t="s">
        <v>511</v>
      </c>
      <c r="AQ72" s="895"/>
      <c r="AR72" s="895"/>
      <c r="AS72" s="895"/>
      <c r="AT72" s="895"/>
      <c r="AU72" s="895" t="s">
        <v>512</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520</v>
      </c>
      <c r="C73" s="939"/>
      <c r="D73" s="939"/>
      <c r="E73" s="939"/>
      <c r="F73" s="939"/>
      <c r="G73" s="939"/>
      <c r="H73" s="939"/>
      <c r="I73" s="939"/>
      <c r="J73" s="939"/>
      <c r="K73" s="939"/>
      <c r="L73" s="939"/>
      <c r="M73" s="939"/>
      <c r="N73" s="939"/>
      <c r="O73" s="939"/>
      <c r="P73" s="940"/>
      <c r="Q73" s="941">
        <v>252958</v>
      </c>
      <c r="R73" s="895"/>
      <c r="S73" s="895"/>
      <c r="T73" s="895"/>
      <c r="U73" s="895"/>
      <c r="V73" s="895">
        <v>245877</v>
      </c>
      <c r="W73" s="895"/>
      <c r="X73" s="895"/>
      <c r="Y73" s="895"/>
      <c r="Z73" s="895"/>
      <c r="AA73" s="895">
        <v>7081</v>
      </c>
      <c r="AB73" s="895"/>
      <c r="AC73" s="895"/>
      <c r="AD73" s="895"/>
      <c r="AE73" s="895"/>
      <c r="AF73" s="895">
        <v>7081</v>
      </c>
      <c r="AG73" s="895"/>
      <c r="AH73" s="895"/>
      <c r="AI73" s="895"/>
      <c r="AJ73" s="895"/>
      <c r="AK73" s="895">
        <v>2765</v>
      </c>
      <c r="AL73" s="895"/>
      <c r="AM73" s="895"/>
      <c r="AN73" s="895"/>
      <c r="AO73" s="895"/>
      <c r="AP73" s="895" t="s">
        <v>512</v>
      </c>
      <c r="AQ73" s="895"/>
      <c r="AR73" s="895"/>
      <c r="AS73" s="895"/>
      <c r="AT73" s="895"/>
      <c r="AU73" s="895" t="s">
        <v>512</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521</v>
      </c>
      <c r="C74" s="939"/>
      <c r="D74" s="939"/>
      <c r="E74" s="939"/>
      <c r="F74" s="939"/>
      <c r="G74" s="939"/>
      <c r="H74" s="939"/>
      <c r="I74" s="939"/>
      <c r="J74" s="939"/>
      <c r="K74" s="939"/>
      <c r="L74" s="939"/>
      <c r="M74" s="939"/>
      <c r="N74" s="939"/>
      <c r="O74" s="939"/>
      <c r="P74" s="940"/>
      <c r="Q74" s="941">
        <v>7172</v>
      </c>
      <c r="R74" s="895"/>
      <c r="S74" s="895"/>
      <c r="T74" s="895"/>
      <c r="U74" s="895"/>
      <c r="V74" s="895">
        <v>6595</v>
      </c>
      <c r="W74" s="895"/>
      <c r="X74" s="895"/>
      <c r="Y74" s="895"/>
      <c r="Z74" s="895"/>
      <c r="AA74" s="895">
        <v>576</v>
      </c>
      <c r="AB74" s="895"/>
      <c r="AC74" s="895"/>
      <c r="AD74" s="895"/>
      <c r="AE74" s="895"/>
      <c r="AF74" s="895">
        <v>576</v>
      </c>
      <c r="AG74" s="895"/>
      <c r="AH74" s="895"/>
      <c r="AI74" s="895"/>
      <c r="AJ74" s="895"/>
      <c r="AK74" s="895">
        <v>2440</v>
      </c>
      <c r="AL74" s="895"/>
      <c r="AM74" s="895"/>
      <c r="AN74" s="895"/>
      <c r="AO74" s="895"/>
      <c r="AP74" s="895" t="s">
        <v>512</v>
      </c>
      <c r="AQ74" s="895"/>
      <c r="AR74" s="895"/>
      <c r="AS74" s="895"/>
      <c r="AT74" s="895"/>
      <c r="AU74" s="895" t="s">
        <v>512</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522</v>
      </c>
      <c r="C75" s="939"/>
      <c r="D75" s="939"/>
      <c r="E75" s="939"/>
      <c r="F75" s="939"/>
      <c r="G75" s="939"/>
      <c r="H75" s="939"/>
      <c r="I75" s="939"/>
      <c r="J75" s="939"/>
      <c r="K75" s="939"/>
      <c r="L75" s="939"/>
      <c r="M75" s="939"/>
      <c r="N75" s="939"/>
      <c r="O75" s="939"/>
      <c r="P75" s="940"/>
      <c r="Q75" s="942">
        <v>147</v>
      </c>
      <c r="R75" s="943"/>
      <c r="S75" s="943"/>
      <c r="T75" s="943"/>
      <c r="U75" s="899"/>
      <c r="V75" s="944">
        <v>125</v>
      </c>
      <c r="W75" s="943"/>
      <c r="X75" s="943"/>
      <c r="Y75" s="943"/>
      <c r="Z75" s="899"/>
      <c r="AA75" s="944">
        <v>22</v>
      </c>
      <c r="AB75" s="943"/>
      <c r="AC75" s="943"/>
      <c r="AD75" s="943"/>
      <c r="AE75" s="899"/>
      <c r="AF75" s="944">
        <v>22</v>
      </c>
      <c r="AG75" s="943"/>
      <c r="AH75" s="943"/>
      <c r="AI75" s="943"/>
      <c r="AJ75" s="899"/>
      <c r="AK75" s="944" t="s">
        <v>512</v>
      </c>
      <c r="AL75" s="943"/>
      <c r="AM75" s="943"/>
      <c r="AN75" s="943"/>
      <c r="AO75" s="899"/>
      <c r="AP75" s="944" t="s">
        <v>512</v>
      </c>
      <c r="AQ75" s="943"/>
      <c r="AR75" s="943"/>
      <c r="AS75" s="943"/>
      <c r="AT75" s="899"/>
      <c r="AU75" s="944" t="s">
        <v>512</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523</v>
      </c>
      <c r="C76" s="939"/>
      <c r="D76" s="939"/>
      <c r="E76" s="939"/>
      <c r="F76" s="939"/>
      <c r="G76" s="939"/>
      <c r="H76" s="939"/>
      <c r="I76" s="939"/>
      <c r="J76" s="939"/>
      <c r="K76" s="939"/>
      <c r="L76" s="939"/>
      <c r="M76" s="939"/>
      <c r="N76" s="939"/>
      <c r="O76" s="939"/>
      <c r="P76" s="940"/>
      <c r="Q76" s="942">
        <v>458</v>
      </c>
      <c r="R76" s="943"/>
      <c r="S76" s="943"/>
      <c r="T76" s="943"/>
      <c r="U76" s="899"/>
      <c r="V76" s="944">
        <v>450</v>
      </c>
      <c r="W76" s="943"/>
      <c r="X76" s="943"/>
      <c r="Y76" s="943"/>
      <c r="Z76" s="899"/>
      <c r="AA76" s="944">
        <v>8</v>
      </c>
      <c r="AB76" s="943"/>
      <c r="AC76" s="943"/>
      <c r="AD76" s="943"/>
      <c r="AE76" s="899"/>
      <c r="AF76" s="944">
        <v>196</v>
      </c>
      <c r="AG76" s="943"/>
      <c r="AH76" s="943"/>
      <c r="AI76" s="943"/>
      <c r="AJ76" s="899"/>
      <c r="AK76" s="944">
        <v>241</v>
      </c>
      <c r="AL76" s="943"/>
      <c r="AM76" s="943"/>
      <c r="AN76" s="943"/>
      <c r="AO76" s="899"/>
      <c r="AP76" s="944">
        <v>1885</v>
      </c>
      <c r="AQ76" s="943"/>
      <c r="AR76" s="943"/>
      <c r="AS76" s="943"/>
      <c r="AT76" s="899"/>
      <c r="AU76" s="944">
        <v>943</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524</v>
      </c>
      <c r="C77" s="939"/>
      <c r="D77" s="939"/>
      <c r="E77" s="939"/>
      <c r="F77" s="939"/>
      <c r="G77" s="939"/>
      <c r="H77" s="939"/>
      <c r="I77" s="939"/>
      <c r="J77" s="939"/>
      <c r="K77" s="939"/>
      <c r="L77" s="939"/>
      <c r="M77" s="939"/>
      <c r="N77" s="939"/>
      <c r="O77" s="939"/>
      <c r="P77" s="940"/>
      <c r="Q77" s="942">
        <v>3</v>
      </c>
      <c r="R77" s="943"/>
      <c r="S77" s="943"/>
      <c r="T77" s="943"/>
      <c r="U77" s="899"/>
      <c r="V77" s="944">
        <v>2</v>
      </c>
      <c r="W77" s="943"/>
      <c r="X77" s="943"/>
      <c r="Y77" s="943"/>
      <c r="Z77" s="899"/>
      <c r="AA77" s="944">
        <v>1</v>
      </c>
      <c r="AB77" s="943"/>
      <c r="AC77" s="943"/>
      <c r="AD77" s="943"/>
      <c r="AE77" s="899"/>
      <c r="AF77" s="944">
        <v>1</v>
      </c>
      <c r="AG77" s="943"/>
      <c r="AH77" s="943"/>
      <c r="AI77" s="943"/>
      <c r="AJ77" s="899"/>
      <c r="AK77" s="944" t="s">
        <v>512</v>
      </c>
      <c r="AL77" s="943"/>
      <c r="AM77" s="943"/>
      <c r="AN77" s="943"/>
      <c r="AO77" s="899"/>
      <c r="AP77" s="944" t="s">
        <v>512</v>
      </c>
      <c r="AQ77" s="943"/>
      <c r="AR77" s="943"/>
      <c r="AS77" s="943"/>
      <c r="AT77" s="899"/>
      <c r="AU77" s="944" t="s">
        <v>511</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321</v>
      </c>
      <c r="B88" s="854" t="s">
        <v>355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8374</v>
      </c>
      <c r="AG88" s="909"/>
      <c r="AH88" s="909"/>
      <c r="AI88" s="909"/>
      <c r="AJ88" s="909"/>
      <c r="AK88" s="906"/>
      <c r="AL88" s="906"/>
      <c r="AM88" s="906"/>
      <c r="AN88" s="906"/>
      <c r="AO88" s="906"/>
      <c r="AP88" s="909">
        <v>3084</v>
      </c>
      <c r="AQ88" s="909"/>
      <c r="AR88" s="909"/>
      <c r="AS88" s="909"/>
      <c r="AT88" s="909"/>
      <c r="AU88" s="909">
        <v>1045</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321</v>
      </c>
      <c r="BR102" s="854" t="s">
        <v>356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c r="CS102" s="917"/>
      <c r="CT102" s="917"/>
      <c r="CU102" s="917"/>
      <c r="CV102" s="956"/>
      <c r="CW102" s="955"/>
      <c r="CX102" s="917"/>
      <c r="CY102" s="917"/>
      <c r="CZ102" s="917"/>
      <c r="DA102" s="956"/>
      <c r="DB102" s="955"/>
      <c r="DC102" s="917"/>
      <c r="DD102" s="917"/>
      <c r="DE102" s="917"/>
      <c r="DF102" s="956"/>
      <c r="DG102" s="955"/>
      <c r="DH102" s="917"/>
      <c r="DI102" s="917"/>
      <c r="DJ102" s="917"/>
      <c r="DK102" s="956"/>
      <c r="DL102" s="955"/>
      <c r="DM102" s="917"/>
      <c r="DN102" s="917"/>
      <c r="DO102" s="917"/>
      <c r="DP102" s="956"/>
      <c r="DQ102" s="955"/>
      <c r="DR102" s="917"/>
      <c r="DS102" s="917"/>
      <c r="DT102" s="917"/>
      <c r="DU102" s="956"/>
      <c r="DV102" s="854"/>
      <c r="DW102" s="855"/>
      <c r="DX102" s="855"/>
      <c r="DY102" s="855"/>
      <c r="DZ102" s="979"/>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357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358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359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2" t="s">
        <v>361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362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7" t="s">
        <v>363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364</v>
      </c>
      <c r="AB109" s="958"/>
      <c r="AC109" s="958"/>
      <c r="AD109" s="958"/>
      <c r="AE109" s="959"/>
      <c r="AF109" s="957" t="s">
        <v>365</v>
      </c>
      <c r="AG109" s="958"/>
      <c r="AH109" s="958"/>
      <c r="AI109" s="958"/>
      <c r="AJ109" s="959"/>
      <c r="AK109" s="957" t="s">
        <v>267</v>
      </c>
      <c r="AL109" s="958"/>
      <c r="AM109" s="958"/>
      <c r="AN109" s="958"/>
      <c r="AO109" s="959"/>
      <c r="AP109" s="957" t="s">
        <v>366</v>
      </c>
      <c r="AQ109" s="958"/>
      <c r="AR109" s="958"/>
      <c r="AS109" s="958"/>
      <c r="AT109" s="960"/>
      <c r="AU109" s="977" t="s">
        <v>363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364</v>
      </c>
      <c r="BR109" s="958"/>
      <c r="BS109" s="958"/>
      <c r="BT109" s="958"/>
      <c r="BU109" s="959"/>
      <c r="BV109" s="957" t="s">
        <v>365</v>
      </c>
      <c r="BW109" s="958"/>
      <c r="BX109" s="958"/>
      <c r="BY109" s="958"/>
      <c r="BZ109" s="959"/>
      <c r="CA109" s="957" t="s">
        <v>267</v>
      </c>
      <c r="CB109" s="958"/>
      <c r="CC109" s="958"/>
      <c r="CD109" s="958"/>
      <c r="CE109" s="959"/>
      <c r="CF109" s="978" t="s">
        <v>366</v>
      </c>
      <c r="CG109" s="978"/>
      <c r="CH109" s="978"/>
      <c r="CI109" s="978"/>
      <c r="CJ109" s="978"/>
      <c r="CK109" s="957" t="s">
        <v>367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364</v>
      </c>
      <c r="DH109" s="958"/>
      <c r="DI109" s="958"/>
      <c r="DJ109" s="958"/>
      <c r="DK109" s="959"/>
      <c r="DL109" s="957" t="s">
        <v>365</v>
      </c>
      <c r="DM109" s="958"/>
      <c r="DN109" s="958"/>
      <c r="DO109" s="958"/>
      <c r="DP109" s="959"/>
      <c r="DQ109" s="957" t="s">
        <v>267</v>
      </c>
      <c r="DR109" s="958"/>
      <c r="DS109" s="958"/>
      <c r="DT109" s="958"/>
      <c r="DU109" s="959"/>
      <c r="DV109" s="957" t="s">
        <v>366</v>
      </c>
      <c r="DW109" s="958"/>
      <c r="DX109" s="958"/>
      <c r="DY109" s="958"/>
      <c r="DZ109" s="960"/>
    </row>
    <row r="110" spans="1:131" s="226" customFormat="1" ht="26.25" customHeight="1" x14ac:dyDescent="0.2">
      <c r="A110" s="961" t="s">
        <v>368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389029</v>
      </c>
      <c r="AB110" s="965"/>
      <c r="AC110" s="965"/>
      <c r="AD110" s="965"/>
      <c r="AE110" s="966"/>
      <c r="AF110" s="967">
        <v>415358</v>
      </c>
      <c r="AG110" s="965"/>
      <c r="AH110" s="965"/>
      <c r="AI110" s="965"/>
      <c r="AJ110" s="966"/>
      <c r="AK110" s="967">
        <v>440399</v>
      </c>
      <c r="AL110" s="965"/>
      <c r="AM110" s="965"/>
      <c r="AN110" s="965"/>
      <c r="AO110" s="966"/>
      <c r="AP110" s="968">
        <v>15.6</v>
      </c>
      <c r="AQ110" s="969"/>
      <c r="AR110" s="969"/>
      <c r="AS110" s="969"/>
      <c r="AT110" s="970"/>
      <c r="AU110" s="971" t="s">
        <v>72</v>
      </c>
      <c r="AV110" s="972"/>
      <c r="AW110" s="972"/>
      <c r="AX110" s="972"/>
      <c r="AY110" s="972"/>
      <c r="AZ110" s="994" t="s">
        <v>369</v>
      </c>
      <c r="BA110" s="962"/>
      <c r="BB110" s="962"/>
      <c r="BC110" s="962"/>
      <c r="BD110" s="962"/>
      <c r="BE110" s="962"/>
      <c r="BF110" s="962"/>
      <c r="BG110" s="962"/>
      <c r="BH110" s="962"/>
      <c r="BI110" s="962"/>
      <c r="BJ110" s="962"/>
      <c r="BK110" s="962"/>
      <c r="BL110" s="962"/>
      <c r="BM110" s="962"/>
      <c r="BN110" s="962"/>
      <c r="BO110" s="962"/>
      <c r="BP110" s="963"/>
      <c r="BQ110" s="995">
        <v>4528630</v>
      </c>
      <c r="BR110" s="996"/>
      <c r="BS110" s="996"/>
      <c r="BT110" s="996"/>
      <c r="BU110" s="996"/>
      <c r="BV110" s="996">
        <v>4648371</v>
      </c>
      <c r="BW110" s="996"/>
      <c r="BX110" s="996"/>
      <c r="BY110" s="996"/>
      <c r="BZ110" s="996"/>
      <c r="CA110" s="996">
        <v>4452760</v>
      </c>
      <c r="CB110" s="996"/>
      <c r="CC110" s="996"/>
      <c r="CD110" s="996"/>
      <c r="CE110" s="996"/>
      <c r="CF110" s="1009">
        <v>157.80000000000001</v>
      </c>
      <c r="CG110" s="1010"/>
      <c r="CH110" s="1010"/>
      <c r="CI110" s="1010"/>
      <c r="CJ110" s="1010"/>
      <c r="CK110" s="1011" t="s">
        <v>370</v>
      </c>
      <c r="CL110" s="1012"/>
      <c r="CM110" s="994" t="s">
        <v>371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372</v>
      </c>
      <c r="DH110" s="996"/>
      <c r="DI110" s="996"/>
      <c r="DJ110" s="996"/>
      <c r="DK110" s="996"/>
      <c r="DL110" s="996" t="s">
        <v>372</v>
      </c>
      <c r="DM110" s="996"/>
      <c r="DN110" s="996"/>
      <c r="DO110" s="996"/>
      <c r="DP110" s="996"/>
      <c r="DQ110" s="996" t="s">
        <v>373</v>
      </c>
      <c r="DR110" s="996"/>
      <c r="DS110" s="996"/>
      <c r="DT110" s="996"/>
      <c r="DU110" s="996"/>
      <c r="DV110" s="997" t="s">
        <v>127</v>
      </c>
      <c r="DW110" s="997"/>
      <c r="DX110" s="997"/>
      <c r="DY110" s="997"/>
      <c r="DZ110" s="998"/>
    </row>
    <row r="111" spans="1:131" s="226" customFormat="1" ht="26.25" customHeight="1" x14ac:dyDescent="0.2">
      <c r="A111" s="999" t="s">
        <v>374</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127</v>
      </c>
      <c r="AB111" s="1003"/>
      <c r="AC111" s="1003"/>
      <c r="AD111" s="1003"/>
      <c r="AE111" s="1004"/>
      <c r="AF111" s="1005" t="s">
        <v>127</v>
      </c>
      <c r="AG111" s="1003"/>
      <c r="AH111" s="1003"/>
      <c r="AI111" s="1003"/>
      <c r="AJ111" s="1004"/>
      <c r="AK111" s="1005" t="s">
        <v>372</v>
      </c>
      <c r="AL111" s="1003"/>
      <c r="AM111" s="1003"/>
      <c r="AN111" s="1003"/>
      <c r="AO111" s="1004"/>
      <c r="AP111" s="1006" t="s">
        <v>127</v>
      </c>
      <c r="AQ111" s="1007"/>
      <c r="AR111" s="1007"/>
      <c r="AS111" s="1007"/>
      <c r="AT111" s="1008"/>
      <c r="AU111" s="973"/>
      <c r="AV111" s="974"/>
      <c r="AW111" s="974"/>
      <c r="AX111" s="974"/>
      <c r="AY111" s="974"/>
      <c r="AZ111" s="987" t="s">
        <v>375</v>
      </c>
      <c r="BA111" s="988"/>
      <c r="BB111" s="988"/>
      <c r="BC111" s="988"/>
      <c r="BD111" s="988"/>
      <c r="BE111" s="988"/>
      <c r="BF111" s="988"/>
      <c r="BG111" s="988"/>
      <c r="BH111" s="988"/>
      <c r="BI111" s="988"/>
      <c r="BJ111" s="988"/>
      <c r="BK111" s="988"/>
      <c r="BL111" s="988"/>
      <c r="BM111" s="988"/>
      <c r="BN111" s="988"/>
      <c r="BO111" s="988"/>
      <c r="BP111" s="989"/>
      <c r="BQ111" s="990">
        <v>9420</v>
      </c>
      <c r="BR111" s="991"/>
      <c r="BS111" s="991"/>
      <c r="BT111" s="991"/>
      <c r="BU111" s="991"/>
      <c r="BV111" s="991">
        <v>7850</v>
      </c>
      <c r="BW111" s="991"/>
      <c r="BX111" s="991"/>
      <c r="BY111" s="991"/>
      <c r="BZ111" s="991"/>
      <c r="CA111" s="991">
        <v>7850</v>
      </c>
      <c r="CB111" s="991"/>
      <c r="CC111" s="991"/>
      <c r="CD111" s="991"/>
      <c r="CE111" s="991"/>
      <c r="CF111" s="985">
        <v>0.3</v>
      </c>
      <c r="CG111" s="986"/>
      <c r="CH111" s="986"/>
      <c r="CI111" s="986"/>
      <c r="CJ111" s="986"/>
      <c r="CK111" s="1013"/>
      <c r="CL111" s="1014"/>
      <c r="CM111" s="987" t="s">
        <v>376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127</v>
      </c>
      <c r="DH111" s="991"/>
      <c r="DI111" s="991"/>
      <c r="DJ111" s="991"/>
      <c r="DK111" s="991"/>
      <c r="DL111" s="991" t="s">
        <v>127</v>
      </c>
      <c r="DM111" s="991"/>
      <c r="DN111" s="991"/>
      <c r="DO111" s="991"/>
      <c r="DP111" s="991"/>
      <c r="DQ111" s="991" t="s">
        <v>372</v>
      </c>
      <c r="DR111" s="991"/>
      <c r="DS111" s="991"/>
      <c r="DT111" s="991"/>
      <c r="DU111" s="991"/>
      <c r="DV111" s="992" t="s">
        <v>373</v>
      </c>
      <c r="DW111" s="992"/>
      <c r="DX111" s="992"/>
      <c r="DY111" s="992"/>
      <c r="DZ111" s="993"/>
    </row>
    <row r="112" spans="1:131" s="226" customFormat="1" ht="26.25" customHeight="1" x14ac:dyDescent="0.2">
      <c r="A112" s="1017" t="s">
        <v>377</v>
      </c>
      <c r="B112" s="1018"/>
      <c r="C112" s="988" t="s">
        <v>378</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372</v>
      </c>
      <c r="AB112" s="1024"/>
      <c r="AC112" s="1024"/>
      <c r="AD112" s="1024"/>
      <c r="AE112" s="1025"/>
      <c r="AF112" s="1026" t="s">
        <v>372</v>
      </c>
      <c r="AG112" s="1024"/>
      <c r="AH112" s="1024"/>
      <c r="AI112" s="1024"/>
      <c r="AJ112" s="1025"/>
      <c r="AK112" s="1026" t="s">
        <v>180</v>
      </c>
      <c r="AL112" s="1024"/>
      <c r="AM112" s="1024"/>
      <c r="AN112" s="1024"/>
      <c r="AO112" s="1025"/>
      <c r="AP112" s="1027" t="s">
        <v>127</v>
      </c>
      <c r="AQ112" s="1028"/>
      <c r="AR112" s="1028"/>
      <c r="AS112" s="1028"/>
      <c r="AT112" s="1029"/>
      <c r="AU112" s="973"/>
      <c r="AV112" s="974"/>
      <c r="AW112" s="974"/>
      <c r="AX112" s="974"/>
      <c r="AY112" s="974"/>
      <c r="AZ112" s="987" t="s">
        <v>379</v>
      </c>
      <c r="BA112" s="988"/>
      <c r="BB112" s="988"/>
      <c r="BC112" s="988"/>
      <c r="BD112" s="988"/>
      <c r="BE112" s="988"/>
      <c r="BF112" s="988"/>
      <c r="BG112" s="988"/>
      <c r="BH112" s="988"/>
      <c r="BI112" s="988"/>
      <c r="BJ112" s="988"/>
      <c r="BK112" s="988"/>
      <c r="BL112" s="988"/>
      <c r="BM112" s="988"/>
      <c r="BN112" s="988"/>
      <c r="BO112" s="988"/>
      <c r="BP112" s="989"/>
      <c r="BQ112" s="990">
        <v>242821</v>
      </c>
      <c r="BR112" s="991"/>
      <c r="BS112" s="991"/>
      <c r="BT112" s="991"/>
      <c r="BU112" s="991"/>
      <c r="BV112" s="991">
        <v>218597</v>
      </c>
      <c r="BW112" s="991"/>
      <c r="BX112" s="991"/>
      <c r="BY112" s="991"/>
      <c r="BZ112" s="991"/>
      <c r="CA112" s="991">
        <v>205166</v>
      </c>
      <c r="CB112" s="991"/>
      <c r="CC112" s="991"/>
      <c r="CD112" s="991"/>
      <c r="CE112" s="991"/>
      <c r="CF112" s="985">
        <v>7.3</v>
      </c>
      <c r="CG112" s="986"/>
      <c r="CH112" s="986"/>
      <c r="CI112" s="986"/>
      <c r="CJ112" s="986"/>
      <c r="CK112" s="1013"/>
      <c r="CL112" s="1014"/>
      <c r="CM112" s="987" t="s">
        <v>380</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180</v>
      </c>
      <c r="DH112" s="991"/>
      <c r="DI112" s="991"/>
      <c r="DJ112" s="991"/>
      <c r="DK112" s="991"/>
      <c r="DL112" s="991" t="s">
        <v>180</v>
      </c>
      <c r="DM112" s="991"/>
      <c r="DN112" s="991"/>
      <c r="DO112" s="991"/>
      <c r="DP112" s="991"/>
      <c r="DQ112" s="991" t="s">
        <v>127</v>
      </c>
      <c r="DR112" s="991"/>
      <c r="DS112" s="991"/>
      <c r="DT112" s="991"/>
      <c r="DU112" s="991"/>
      <c r="DV112" s="992" t="s">
        <v>372</v>
      </c>
      <c r="DW112" s="992"/>
      <c r="DX112" s="992"/>
      <c r="DY112" s="992"/>
      <c r="DZ112" s="993"/>
    </row>
    <row r="113" spans="1:130" s="226" customFormat="1" ht="26.25" customHeight="1" x14ac:dyDescent="0.2">
      <c r="A113" s="1019"/>
      <c r="B113" s="1020"/>
      <c r="C113" s="988" t="s">
        <v>381</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32911</v>
      </c>
      <c r="AB113" s="1003"/>
      <c r="AC113" s="1003"/>
      <c r="AD113" s="1003"/>
      <c r="AE113" s="1004"/>
      <c r="AF113" s="1005">
        <v>30876</v>
      </c>
      <c r="AG113" s="1003"/>
      <c r="AH113" s="1003"/>
      <c r="AI113" s="1003"/>
      <c r="AJ113" s="1004"/>
      <c r="AK113" s="1005">
        <v>26231</v>
      </c>
      <c r="AL113" s="1003"/>
      <c r="AM113" s="1003"/>
      <c r="AN113" s="1003"/>
      <c r="AO113" s="1004"/>
      <c r="AP113" s="1006">
        <v>0.9</v>
      </c>
      <c r="AQ113" s="1007"/>
      <c r="AR113" s="1007"/>
      <c r="AS113" s="1007"/>
      <c r="AT113" s="1008"/>
      <c r="AU113" s="973"/>
      <c r="AV113" s="974"/>
      <c r="AW113" s="974"/>
      <c r="AX113" s="974"/>
      <c r="AY113" s="974"/>
      <c r="AZ113" s="987" t="s">
        <v>382</v>
      </c>
      <c r="BA113" s="988"/>
      <c r="BB113" s="988"/>
      <c r="BC113" s="988"/>
      <c r="BD113" s="988"/>
      <c r="BE113" s="988"/>
      <c r="BF113" s="988"/>
      <c r="BG113" s="988"/>
      <c r="BH113" s="988"/>
      <c r="BI113" s="988"/>
      <c r="BJ113" s="988"/>
      <c r="BK113" s="988"/>
      <c r="BL113" s="988"/>
      <c r="BM113" s="988"/>
      <c r="BN113" s="988"/>
      <c r="BO113" s="988"/>
      <c r="BP113" s="989"/>
      <c r="BQ113" s="990">
        <v>1049834</v>
      </c>
      <c r="BR113" s="991"/>
      <c r="BS113" s="991"/>
      <c r="BT113" s="991"/>
      <c r="BU113" s="991"/>
      <c r="BV113" s="991">
        <v>1085008</v>
      </c>
      <c r="BW113" s="991"/>
      <c r="BX113" s="991"/>
      <c r="BY113" s="991"/>
      <c r="BZ113" s="991"/>
      <c r="CA113" s="991">
        <v>1044358</v>
      </c>
      <c r="CB113" s="991"/>
      <c r="CC113" s="991"/>
      <c r="CD113" s="991"/>
      <c r="CE113" s="991"/>
      <c r="CF113" s="985">
        <v>37</v>
      </c>
      <c r="CG113" s="986"/>
      <c r="CH113" s="986"/>
      <c r="CI113" s="986"/>
      <c r="CJ113" s="986"/>
      <c r="CK113" s="1013"/>
      <c r="CL113" s="1014"/>
      <c r="CM113" s="987" t="s">
        <v>383</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372</v>
      </c>
      <c r="DH113" s="1024"/>
      <c r="DI113" s="1024"/>
      <c r="DJ113" s="1024"/>
      <c r="DK113" s="1025"/>
      <c r="DL113" s="1026" t="s">
        <v>372</v>
      </c>
      <c r="DM113" s="1024"/>
      <c r="DN113" s="1024"/>
      <c r="DO113" s="1024"/>
      <c r="DP113" s="1025"/>
      <c r="DQ113" s="1026" t="s">
        <v>180</v>
      </c>
      <c r="DR113" s="1024"/>
      <c r="DS113" s="1024"/>
      <c r="DT113" s="1024"/>
      <c r="DU113" s="1025"/>
      <c r="DV113" s="1027" t="s">
        <v>372</v>
      </c>
      <c r="DW113" s="1028"/>
      <c r="DX113" s="1028"/>
      <c r="DY113" s="1028"/>
      <c r="DZ113" s="1029"/>
    </row>
    <row r="114" spans="1:130" s="226" customFormat="1" ht="26.25" customHeight="1" x14ac:dyDescent="0.2">
      <c r="A114" s="1019"/>
      <c r="B114" s="1020"/>
      <c r="C114" s="988" t="s">
        <v>384</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121219</v>
      </c>
      <c r="AB114" s="1024"/>
      <c r="AC114" s="1024"/>
      <c r="AD114" s="1024"/>
      <c r="AE114" s="1025"/>
      <c r="AF114" s="1026">
        <v>127667</v>
      </c>
      <c r="AG114" s="1024"/>
      <c r="AH114" s="1024"/>
      <c r="AI114" s="1024"/>
      <c r="AJ114" s="1025"/>
      <c r="AK114" s="1026">
        <v>123249</v>
      </c>
      <c r="AL114" s="1024"/>
      <c r="AM114" s="1024"/>
      <c r="AN114" s="1024"/>
      <c r="AO114" s="1025"/>
      <c r="AP114" s="1027">
        <v>4.4000000000000004</v>
      </c>
      <c r="AQ114" s="1028"/>
      <c r="AR114" s="1028"/>
      <c r="AS114" s="1028"/>
      <c r="AT114" s="1029"/>
      <c r="AU114" s="973"/>
      <c r="AV114" s="974"/>
      <c r="AW114" s="974"/>
      <c r="AX114" s="974"/>
      <c r="AY114" s="974"/>
      <c r="AZ114" s="987" t="s">
        <v>385</v>
      </c>
      <c r="BA114" s="988"/>
      <c r="BB114" s="988"/>
      <c r="BC114" s="988"/>
      <c r="BD114" s="988"/>
      <c r="BE114" s="988"/>
      <c r="BF114" s="988"/>
      <c r="BG114" s="988"/>
      <c r="BH114" s="988"/>
      <c r="BI114" s="988"/>
      <c r="BJ114" s="988"/>
      <c r="BK114" s="988"/>
      <c r="BL114" s="988"/>
      <c r="BM114" s="988"/>
      <c r="BN114" s="988"/>
      <c r="BO114" s="988"/>
      <c r="BP114" s="989"/>
      <c r="BQ114" s="990">
        <v>658422</v>
      </c>
      <c r="BR114" s="991"/>
      <c r="BS114" s="991"/>
      <c r="BT114" s="991"/>
      <c r="BU114" s="991"/>
      <c r="BV114" s="991">
        <v>644136</v>
      </c>
      <c r="BW114" s="991"/>
      <c r="BX114" s="991"/>
      <c r="BY114" s="991"/>
      <c r="BZ114" s="991"/>
      <c r="CA114" s="991">
        <v>608013</v>
      </c>
      <c r="CB114" s="991"/>
      <c r="CC114" s="991"/>
      <c r="CD114" s="991"/>
      <c r="CE114" s="991"/>
      <c r="CF114" s="985">
        <v>21.6</v>
      </c>
      <c r="CG114" s="986"/>
      <c r="CH114" s="986"/>
      <c r="CI114" s="986"/>
      <c r="CJ114" s="986"/>
      <c r="CK114" s="1013"/>
      <c r="CL114" s="1014"/>
      <c r="CM114" s="987" t="s">
        <v>386</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372</v>
      </c>
      <c r="DH114" s="1024"/>
      <c r="DI114" s="1024"/>
      <c r="DJ114" s="1024"/>
      <c r="DK114" s="1025"/>
      <c r="DL114" s="1026" t="s">
        <v>372</v>
      </c>
      <c r="DM114" s="1024"/>
      <c r="DN114" s="1024"/>
      <c r="DO114" s="1024"/>
      <c r="DP114" s="1025"/>
      <c r="DQ114" s="1026" t="s">
        <v>180</v>
      </c>
      <c r="DR114" s="1024"/>
      <c r="DS114" s="1024"/>
      <c r="DT114" s="1024"/>
      <c r="DU114" s="1025"/>
      <c r="DV114" s="1027" t="s">
        <v>127</v>
      </c>
      <c r="DW114" s="1028"/>
      <c r="DX114" s="1028"/>
      <c r="DY114" s="1028"/>
      <c r="DZ114" s="1029"/>
    </row>
    <row r="115" spans="1:130" s="226" customFormat="1" ht="26.25" customHeight="1" x14ac:dyDescent="0.2">
      <c r="A115" s="1019"/>
      <c r="B115" s="1020"/>
      <c r="C115" s="988" t="s">
        <v>387</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1685</v>
      </c>
      <c r="AB115" s="1003"/>
      <c r="AC115" s="1003"/>
      <c r="AD115" s="1003"/>
      <c r="AE115" s="1004"/>
      <c r="AF115" s="1005">
        <v>1670</v>
      </c>
      <c r="AG115" s="1003"/>
      <c r="AH115" s="1003"/>
      <c r="AI115" s="1003"/>
      <c r="AJ115" s="1004"/>
      <c r="AK115" s="1005">
        <v>1650</v>
      </c>
      <c r="AL115" s="1003"/>
      <c r="AM115" s="1003"/>
      <c r="AN115" s="1003"/>
      <c r="AO115" s="1004"/>
      <c r="AP115" s="1006">
        <v>0.1</v>
      </c>
      <c r="AQ115" s="1007"/>
      <c r="AR115" s="1007"/>
      <c r="AS115" s="1007"/>
      <c r="AT115" s="1008"/>
      <c r="AU115" s="973"/>
      <c r="AV115" s="974"/>
      <c r="AW115" s="974"/>
      <c r="AX115" s="974"/>
      <c r="AY115" s="974"/>
      <c r="AZ115" s="987" t="s">
        <v>388</v>
      </c>
      <c r="BA115" s="988"/>
      <c r="BB115" s="988"/>
      <c r="BC115" s="988"/>
      <c r="BD115" s="988"/>
      <c r="BE115" s="988"/>
      <c r="BF115" s="988"/>
      <c r="BG115" s="988"/>
      <c r="BH115" s="988"/>
      <c r="BI115" s="988"/>
      <c r="BJ115" s="988"/>
      <c r="BK115" s="988"/>
      <c r="BL115" s="988"/>
      <c r="BM115" s="988"/>
      <c r="BN115" s="988"/>
      <c r="BO115" s="988"/>
      <c r="BP115" s="989"/>
      <c r="BQ115" s="990" t="s">
        <v>180</v>
      </c>
      <c r="BR115" s="991"/>
      <c r="BS115" s="991"/>
      <c r="BT115" s="991"/>
      <c r="BU115" s="991"/>
      <c r="BV115" s="991" t="s">
        <v>127</v>
      </c>
      <c r="BW115" s="991"/>
      <c r="BX115" s="991"/>
      <c r="BY115" s="991"/>
      <c r="BZ115" s="991"/>
      <c r="CA115" s="991" t="s">
        <v>372</v>
      </c>
      <c r="CB115" s="991"/>
      <c r="CC115" s="991"/>
      <c r="CD115" s="991"/>
      <c r="CE115" s="991"/>
      <c r="CF115" s="985" t="s">
        <v>127</v>
      </c>
      <c r="CG115" s="986"/>
      <c r="CH115" s="986"/>
      <c r="CI115" s="986"/>
      <c r="CJ115" s="986"/>
      <c r="CK115" s="1013"/>
      <c r="CL115" s="1014"/>
      <c r="CM115" s="987" t="s">
        <v>389</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127</v>
      </c>
      <c r="DH115" s="1024"/>
      <c r="DI115" s="1024"/>
      <c r="DJ115" s="1024"/>
      <c r="DK115" s="1025"/>
      <c r="DL115" s="1026" t="s">
        <v>180</v>
      </c>
      <c r="DM115" s="1024"/>
      <c r="DN115" s="1024"/>
      <c r="DO115" s="1024"/>
      <c r="DP115" s="1025"/>
      <c r="DQ115" s="1026" t="s">
        <v>127</v>
      </c>
      <c r="DR115" s="1024"/>
      <c r="DS115" s="1024"/>
      <c r="DT115" s="1024"/>
      <c r="DU115" s="1025"/>
      <c r="DV115" s="1027" t="s">
        <v>180</v>
      </c>
      <c r="DW115" s="1028"/>
      <c r="DX115" s="1028"/>
      <c r="DY115" s="1028"/>
      <c r="DZ115" s="1029"/>
    </row>
    <row r="116" spans="1:130" s="226" customFormat="1" ht="26.25" customHeight="1" x14ac:dyDescent="0.2">
      <c r="A116" s="1021"/>
      <c r="B116" s="1022"/>
      <c r="C116" s="1030" t="s">
        <v>390</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127</v>
      </c>
      <c r="AB116" s="1024"/>
      <c r="AC116" s="1024"/>
      <c r="AD116" s="1024"/>
      <c r="AE116" s="1025"/>
      <c r="AF116" s="1026" t="s">
        <v>372</v>
      </c>
      <c r="AG116" s="1024"/>
      <c r="AH116" s="1024"/>
      <c r="AI116" s="1024"/>
      <c r="AJ116" s="1025"/>
      <c r="AK116" s="1026" t="s">
        <v>372</v>
      </c>
      <c r="AL116" s="1024"/>
      <c r="AM116" s="1024"/>
      <c r="AN116" s="1024"/>
      <c r="AO116" s="1025"/>
      <c r="AP116" s="1027" t="s">
        <v>372</v>
      </c>
      <c r="AQ116" s="1028"/>
      <c r="AR116" s="1028"/>
      <c r="AS116" s="1028"/>
      <c r="AT116" s="1029"/>
      <c r="AU116" s="973"/>
      <c r="AV116" s="974"/>
      <c r="AW116" s="974"/>
      <c r="AX116" s="974"/>
      <c r="AY116" s="974"/>
      <c r="AZ116" s="1032" t="s">
        <v>391</v>
      </c>
      <c r="BA116" s="1033"/>
      <c r="BB116" s="1033"/>
      <c r="BC116" s="1033"/>
      <c r="BD116" s="1033"/>
      <c r="BE116" s="1033"/>
      <c r="BF116" s="1033"/>
      <c r="BG116" s="1033"/>
      <c r="BH116" s="1033"/>
      <c r="BI116" s="1033"/>
      <c r="BJ116" s="1033"/>
      <c r="BK116" s="1033"/>
      <c r="BL116" s="1033"/>
      <c r="BM116" s="1033"/>
      <c r="BN116" s="1033"/>
      <c r="BO116" s="1033"/>
      <c r="BP116" s="1034"/>
      <c r="BQ116" s="990" t="s">
        <v>180</v>
      </c>
      <c r="BR116" s="991"/>
      <c r="BS116" s="991"/>
      <c r="BT116" s="991"/>
      <c r="BU116" s="991"/>
      <c r="BV116" s="991" t="s">
        <v>180</v>
      </c>
      <c r="BW116" s="991"/>
      <c r="BX116" s="991"/>
      <c r="BY116" s="991"/>
      <c r="BZ116" s="991"/>
      <c r="CA116" s="991" t="s">
        <v>180</v>
      </c>
      <c r="CB116" s="991"/>
      <c r="CC116" s="991"/>
      <c r="CD116" s="991"/>
      <c r="CE116" s="991"/>
      <c r="CF116" s="985" t="s">
        <v>373</v>
      </c>
      <c r="CG116" s="986"/>
      <c r="CH116" s="986"/>
      <c r="CI116" s="986"/>
      <c r="CJ116" s="986"/>
      <c r="CK116" s="1013"/>
      <c r="CL116" s="1014"/>
      <c r="CM116" s="987" t="s">
        <v>392</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v>9420</v>
      </c>
      <c r="DH116" s="1024"/>
      <c r="DI116" s="1024"/>
      <c r="DJ116" s="1024"/>
      <c r="DK116" s="1025"/>
      <c r="DL116" s="1026">
        <v>7850</v>
      </c>
      <c r="DM116" s="1024"/>
      <c r="DN116" s="1024"/>
      <c r="DO116" s="1024"/>
      <c r="DP116" s="1025"/>
      <c r="DQ116" s="1026">
        <v>7850</v>
      </c>
      <c r="DR116" s="1024"/>
      <c r="DS116" s="1024"/>
      <c r="DT116" s="1024"/>
      <c r="DU116" s="1025"/>
      <c r="DV116" s="1027">
        <v>0.3</v>
      </c>
      <c r="DW116" s="1028"/>
      <c r="DX116" s="1028"/>
      <c r="DY116" s="1028"/>
      <c r="DZ116" s="1029"/>
    </row>
    <row r="117" spans="1:130" s="226" customFormat="1" ht="26.25" customHeight="1" x14ac:dyDescent="0.2">
      <c r="A117" s="977" t="s">
        <v>188</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393</v>
      </c>
      <c r="Z117" s="959"/>
      <c r="AA117" s="1043">
        <v>544844</v>
      </c>
      <c r="AB117" s="1044"/>
      <c r="AC117" s="1044"/>
      <c r="AD117" s="1044"/>
      <c r="AE117" s="1045"/>
      <c r="AF117" s="1046">
        <v>575571</v>
      </c>
      <c r="AG117" s="1044"/>
      <c r="AH117" s="1044"/>
      <c r="AI117" s="1044"/>
      <c r="AJ117" s="1045"/>
      <c r="AK117" s="1046">
        <v>591529</v>
      </c>
      <c r="AL117" s="1044"/>
      <c r="AM117" s="1044"/>
      <c r="AN117" s="1044"/>
      <c r="AO117" s="1045"/>
      <c r="AP117" s="1047"/>
      <c r="AQ117" s="1048"/>
      <c r="AR117" s="1048"/>
      <c r="AS117" s="1048"/>
      <c r="AT117" s="1049"/>
      <c r="AU117" s="973"/>
      <c r="AV117" s="974"/>
      <c r="AW117" s="974"/>
      <c r="AX117" s="974"/>
      <c r="AY117" s="974"/>
      <c r="AZ117" s="1039" t="s">
        <v>394</v>
      </c>
      <c r="BA117" s="1040"/>
      <c r="BB117" s="1040"/>
      <c r="BC117" s="1040"/>
      <c r="BD117" s="1040"/>
      <c r="BE117" s="1040"/>
      <c r="BF117" s="1040"/>
      <c r="BG117" s="1040"/>
      <c r="BH117" s="1040"/>
      <c r="BI117" s="1040"/>
      <c r="BJ117" s="1040"/>
      <c r="BK117" s="1040"/>
      <c r="BL117" s="1040"/>
      <c r="BM117" s="1040"/>
      <c r="BN117" s="1040"/>
      <c r="BO117" s="1040"/>
      <c r="BP117" s="1041"/>
      <c r="BQ117" s="990" t="s">
        <v>372</v>
      </c>
      <c r="BR117" s="991"/>
      <c r="BS117" s="991"/>
      <c r="BT117" s="991"/>
      <c r="BU117" s="991"/>
      <c r="BV117" s="991" t="s">
        <v>372</v>
      </c>
      <c r="BW117" s="991"/>
      <c r="BX117" s="991"/>
      <c r="BY117" s="991"/>
      <c r="BZ117" s="991"/>
      <c r="CA117" s="991" t="s">
        <v>372</v>
      </c>
      <c r="CB117" s="991"/>
      <c r="CC117" s="991"/>
      <c r="CD117" s="991"/>
      <c r="CE117" s="991"/>
      <c r="CF117" s="985" t="s">
        <v>127</v>
      </c>
      <c r="CG117" s="986"/>
      <c r="CH117" s="986"/>
      <c r="CI117" s="986"/>
      <c r="CJ117" s="986"/>
      <c r="CK117" s="1013"/>
      <c r="CL117" s="1014"/>
      <c r="CM117" s="987" t="s">
        <v>395</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372</v>
      </c>
      <c r="DH117" s="1024"/>
      <c r="DI117" s="1024"/>
      <c r="DJ117" s="1024"/>
      <c r="DK117" s="1025"/>
      <c r="DL117" s="1026" t="s">
        <v>127</v>
      </c>
      <c r="DM117" s="1024"/>
      <c r="DN117" s="1024"/>
      <c r="DO117" s="1024"/>
      <c r="DP117" s="1025"/>
      <c r="DQ117" s="1026" t="s">
        <v>127</v>
      </c>
      <c r="DR117" s="1024"/>
      <c r="DS117" s="1024"/>
      <c r="DT117" s="1024"/>
      <c r="DU117" s="1025"/>
      <c r="DV117" s="1027" t="s">
        <v>372</v>
      </c>
      <c r="DW117" s="1028"/>
      <c r="DX117" s="1028"/>
      <c r="DY117" s="1028"/>
      <c r="DZ117" s="1029"/>
    </row>
    <row r="118" spans="1:130" s="226" customFormat="1" ht="26.25" customHeight="1" x14ac:dyDescent="0.2">
      <c r="A118" s="977" t="s">
        <v>367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364</v>
      </c>
      <c r="AB118" s="958"/>
      <c r="AC118" s="958"/>
      <c r="AD118" s="958"/>
      <c r="AE118" s="959"/>
      <c r="AF118" s="957" t="s">
        <v>365</v>
      </c>
      <c r="AG118" s="958"/>
      <c r="AH118" s="958"/>
      <c r="AI118" s="958"/>
      <c r="AJ118" s="959"/>
      <c r="AK118" s="957" t="s">
        <v>267</v>
      </c>
      <c r="AL118" s="958"/>
      <c r="AM118" s="958"/>
      <c r="AN118" s="958"/>
      <c r="AO118" s="959"/>
      <c r="AP118" s="1035" t="s">
        <v>366</v>
      </c>
      <c r="AQ118" s="1036"/>
      <c r="AR118" s="1036"/>
      <c r="AS118" s="1036"/>
      <c r="AT118" s="1037"/>
      <c r="AU118" s="973"/>
      <c r="AV118" s="974"/>
      <c r="AW118" s="974"/>
      <c r="AX118" s="974"/>
      <c r="AY118" s="974"/>
      <c r="AZ118" s="1038" t="s">
        <v>396</v>
      </c>
      <c r="BA118" s="1030"/>
      <c r="BB118" s="1030"/>
      <c r="BC118" s="1030"/>
      <c r="BD118" s="1030"/>
      <c r="BE118" s="1030"/>
      <c r="BF118" s="1030"/>
      <c r="BG118" s="1030"/>
      <c r="BH118" s="1030"/>
      <c r="BI118" s="1030"/>
      <c r="BJ118" s="1030"/>
      <c r="BK118" s="1030"/>
      <c r="BL118" s="1030"/>
      <c r="BM118" s="1030"/>
      <c r="BN118" s="1030"/>
      <c r="BO118" s="1030"/>
      <c r="BP118" s="1031"/>
      <c r="BQ118" s="1064" t="s">
        <v>372</v>
      </c>
      <c r="BR118" s="1065"/>
      <c r="BS118" s="1065"/>
      <c r="BT118" s="1065"/>
      <c r="BU118" s="1065"/>
      <c r="BV118" s="1065" t="s">
        <v>127</v>
      </c>
      <c r="BW118" s="1065"/>
      <c r="BX118" s="1065"/>
      <c r="BY118" s="1065"/>
      <c r="BZ118" s="1065"/>
      <c r="CA118" s="1065" t="s">
        <v>127</v>
      </c>
      <c r="CB118" s="1065"/>
      <c r="CC118" s="1065"/>
      <c r="CD118" s="1065"/>
      <c r="CE118" s="1065"/>
      <c r="CF118" s="985" t="s">
        <v>127</v>
      </c>
      <c r="CG118" s="986"/>
      <c r="CH118" s="986"/>
      <c r="CI118" s="986"/>
      <c r="CJ118" s="986"/>
      <c r="CK118" s="1013"/>
      <c r="CL118" s="1014"/>
      <c r="CM118" s="987" t="s">
        <v>397</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127</v>
      </c>
      <c r="DH118" s="1024"/>
      <c r="DI118" s="1024"/>
      <c r="DJ118" s="1024"/>
      <c r="DK118" s="1025"/>
      <c r="DL118" s="1026" t="s">
        <v>372</v>
      </c>
      <c r="DM118" s="1024"/>
      <c r="DN118" s="1024"/>
      <c r="DO118" s="1024"/>
      <c r="DP118" s="1025"/>
      <c r="DQ118" s="1026" t="s">
        <v>372</v>
      </c>
      <c r="DR118" s="1024"/>
      <c r="DS118" s="1024"/>
      <c r="DT118" s="1024"/>
      <c r="DU118" s="1025"/>
      <c r="DV118" s="1027" t="s">
        <v>373</v>
      </c>
      <c r="DW118" s="1028"/>
      <c r="DX118" s="1028"/>
      <c r="DY118" s="1028"/>
      <c r="DZ118" s="1029"/>
    </row>
    <row r="119" spans="1:130" s="226" customFormat="1" ht="26.25" customHeight="1" x14ac:dyDescent="0.2">
      <c r="A119" s="1121" t="s">
        <v>370</v>
      </c>
      <c r="B119" s="1012"/>
      <c r="C119" s="994" t="s">
        <v>371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372</v>
      </c>
      <c r="AB119" s="965"/>
      <c r="AC119" s="965"/>
      <c r="AD119" s="965"/>
      <c r="AE119" s="966"/>
      <c r="AF119" s="967" t="s">
        <v>127</v>
      </c>
      <c r="AG119" s="965"/>
      <c r="AH119" s="965"/>
      <c r="AI119" s="965"/>
      <c r="AJ119" s="966"/>
      <c r="AK119" s="967" t="s">
        <v>127</v>
      </c>
      <c r="AL119" s="965"/>
      <c r="AM119" s="965"/>
      <c r="AN119" s="965"/>
      <c r="AO119" s="966"/>
      <c r="AP119" s="968" t="s">
        <v>372</v>
      </c>
      <c r="AQ119" s="969"/>
      <c r="AR119" s="969"/>
      <c r="AS119" s="969"/>
      <c r="AT119" s="970"/>
      <c r="AU119" s="975"/>
      <c r="AV119" s="976"/>
      <c r="AW119" s="976"/>
      <c r="AX119" s="976"/>
      <c r="AY119" s="976"/>
      <c r="AZ119" s="247" t="s">
        <v>188</v>
      </c>
      <c r="BA119" s="247"/>
      <c r="BB119" s="247"/>
      <c r="BC119" s="247"/>
      <c r="BD119" s="247"/>
      <c r="BE119" s="247"/>
      <c r="BF119" s="247"/>
      <c r="BG119" s="247"/>
      <c r="BH119" s="247"/>
      <c r="BI119" s="247"/>
      <c r="BJ119" s="247"/>
      <c r="BK119" s="247"/>
      <c r="BL119" s="247"/>
      <c r="BM119" s="247"/>
      <c r="BN119" s="247"/>
      <c r="BO119" s="1042" t="s">
        <v>398</v>
      </c>
      <c r="BP119" s="1070"/>
      <c r="BQ119" s="1064">
        <v>6489127</v>
      </c>
      <c r="BR119" s="1065"/>
      <c r="BS119" s="1065"/>
      <c r="BT119" s="1065"/>
      <c r="BU119" s="1065"/>
      <c r="BV119" s="1065">
        <v>6603962</v>
      </c>
      <c r="BW119" s="1065"/>
      <c r="BX119" s="1065"/>
      <c r="BY119" s="1065"/>
      <c r="BZ119" s="1065"/>
      <c r="CA119" s="1065">
        <v>6318147</v>
      </c>
      <c r="CB119" s="1065"/>
      <c r="CC119" s="1065"/>
      <c r="CD119" s="1065"/>
      <c r="CE119" s="1065"/>
      <c r="CF119" s="1066"/>
      <c r="CG119" s="1067"/>
      <c r="CH119" s="1067"/>
      <c r="CI119" s="1067"/>
      <c r="CJ119" s="1068"/>
      <c r="CK119" s="1015"/>
      <c r="CL119" s="1016"/>
      <c r="CM119" s="1038" t="s">
        <v>399</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372</v>
      </c>
      <c r="DH119" s="1051"/>
      <c r="DI119" s="1051"/>
      <c r="DJ119" s="1051"/>
      <c r="DK119" s="1052"/>
      <c r="DL119" s="1050" t="s">
        <v>372</v>
      </c>
      <c r="DM119" s="1051"/>
      <c r="DN119" s="1051"/>
      <c r="DO119" s="1051"/>
      <c r="DP119" s="1052"/>
      <c r="DQ119" s="1050" t="s">
        <v>372</v>
      </c>
      <c r="DR119" s="1051"/>
      <c r="DS119" s="1051"/>
      <c r="DT119" s="1051"/>
      <c r="DU119" s="1052"/>
      <c r="DV119" s="1053" t="s">
        <v>127</v>
      </c>
      <c r="DW119" s="1054"/>
      <c r="DX119" s="1054"/>
      <c r="DY119" s="1054"/>
      <c r="DZ119" s="1055"/>
    </row>
    <row r="120" spans="1:130" s="226" customFormat="1" ht="26.25" customHeight="1" x14ac:dyDescent="0.2">
      <c r="A120" s="1122"/>
      <c r="B120" s="1014"/>
      <c r="C120" s="987" t="s">
        <v>376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372</v>
      </c>
      <c r="AB120" s="1024"/>
      <c r="AC120" s="1024"/>
      <c r="AD120" s="1024"/>
      <c r="AE120" s="1025"/>
      <c r="AF120" s="1026" t="s">
        <v>372</v>
      </c>
      <c r="AG120" s="1024"/>
      <c r="AH120" s="1024"/>
      <c r="AI120" s="1024"/>
      <c r="AJ120" s="1025"/>
      <c r="AK120" s="1026" t="s">
        <v>127</v>
      </c>
      <c r="AL120" s="1024"/>
      <c r="AM120" s="1024"/>
      <c r="AN120" s="1024"/>
      <c r="AO120" s="1025"/>
      <c r="AP120" s="1027" t="s">
        <v>372</v>
      </c>
      <c r="AQ120" s="1028"/>
      <c r="AR120" s="1028"/>
      <c r="AS120" s="1028"/>
      <c r="AT120" s="1029"/>
      <c r="AU120" s="1056" t="s">
        <v>400</v>
      </c>
      <c r="AV120" s="1057"/>
      <c r="AW120" s="1057"/>
      <c r="AX120" s="1057"/>
      <c r="AY120" s="1058"/>
      <c r="AZ120" s="994" t="s">
        <v>401</v>
      </c>
      <c r="BA120" s="962"/>
      <c r="BB120" s="962"/>
      <c r="BC120" s="962"/>
      <c r="BD120" s="962"/>
      <c r="BE120" s="962"/>
      <c r="BF120" s="962"/>
      <c r="BG120" s="962"/>
      <c r="BH120" s="962"/>
      <c r="BI120" s="962"/>
      <c r="BJ120" s="962"/>
      <c r="BK120" s="962"/>
      <c r="BL120" s="962"/>
      <c r="BM120" s="962"/>
      <c r="BN120" s="962"/>
      <c r="BO120" s="962"/>
      <c r="BP120" s="963"/>
      <c r="BQ120" s="995">
        <v>6492467</v>
      </c>
      <c r="BR120" s="996"/>
      <c r="BS120" s="996"/>
      <c r="BT120" s="996"/>
      <c r="BU120" s="996"/>
      <c r="BV120" s="996">
        <v>6455985</v>
      </c>
      <c r="BW120" s="996"/>
      <c r="BX120" s="996"/>
      <c r="BY120" s="996"/>
      <c r="BZ120" s="996"/>
      <c r="CA120" s="996">
        <v>6905619</v>
      </c>
      <c r="CB120" s="996"/>
      <c r="CC120" s="996"/>
      <c r="CD120" s="996"/>
      <c r="CE120" s="996"/>
      <c r="CF120" s="1009">
        <v>244.8</v>
      </c>
      <c r="CG120" s="1010"/>
      <c r="CH120" s="1010"/>
      <c r="CI120" s="1010"/>
      <c r="CJ120" s="1010"/>
      <c r="CK120" s="1071" t="s">
        <v>402</v>
      </c>
      <c r="CL120" s="1072"/>
      <c r="CM120" s="1072"/>
      <c r="CN120" s="1072"/>
      <c r="CO120" s="1073"/>
      <c r="CP120" s="1079" t="s">
        <v>403</v>
      </c>
      <c r="CQ120" s="1080"/>
      <c r="CR120" s="1080"/>
      <c r="CS120" s="1080"/>
      <c r="CT120" s="1080"/>
      <c r="CU120" s="1080"/>
      <c r="CV120" s="1080"/>
      <c r="CW120" s="1080"/>
      <c r="CX120" s="1080"/>
      <c r="CY120" s="1080"/>
      <c r="CZ120" s="1080"/>
      <c r="DA120" s="1080"/>
      <c r="DB120" s="1080"/>
      <c r="DC120" s="1080"/>
      <c r="DD120" s="1080"/>
      <c r="DE120" s="1080"/>
      <c r="DF120" s="1081"/>
      <c r="DG120" s="995">
        <v>226886</v>
      </c>
      <c r="DH120" s="996"/>
      <c r="DI120" s="996"/>
      <c r="DJ120" s="996"/>
      <c r="DK120" s="996"/>
      <c r="DL120" s="996">
        <v>212418</v>
      </c>
      <c r="DM120" s="996"/>
      <c r="DN120" s="996"/>
      <c r="DO120" s="996"/>
      <c r="DP120" s="996"/>
      <c r="DQ120" s="996">
        <v>200701</v>
      </c>
      <c r="DR120" s="996"/>
      <c r="DS120" s="996"/>
      <c r="DT120" s="996"/>
      <c r="DU120" s="996"/>
      <c r="DV120" s="997">
        <v>7.1</v>
      </c>
      <c r="DW120" s="997"/>
      <c r="DX120" s="997"/>
      <c r="DY120" s="997"/>
      <c r="DZ120" s="998"/>
    </row>
    <row r="121" spans="1:130" s="226" customFormat="1" ht="26.25" customHeight="1" x14ac:dyDescent="0.2">
      <c r="A121" s="1122"/>
      <c r="B121" s="1014"/>
      <c r="C121" s="1039" t="s">
        <v>404</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372</v>
      </c>
      <c r="AB121" s="1024"/>
      <c r="AC121" s="1024"/>
      <c r="AD121" s="1024"/>
      <c r="AE121" s="1025"/>
      <c r="AF121" s="1026" t="s">
        <v>372</v>
      </c>
      <c r="AG121" s="1024"/>
      <c r="AH121" s="1024"/>
      <c r="AI121" s="1024"/>
      <c r="AJ121" s="1025"/>
      <c r="AK121" s="1026" t="s">
        <v>127</v>
      </c>
      <c r="AL121" s="1024"/>
      <c r="AM121" s="1024"/>
      <c r="AN121" s="1024"/>
      <c r="AO121" s="1025"/>
      <c r="AP121" s="1027" t="s">
        <v>372</v>
      </c>
      <c r="AQ121" s="1028"/>
      <c r="AR121" s="1028"/>
      <c r="AS121" s="1028"/>
      <c r="AT121" s="1029"/>
      <c r="AU121" s="1059"/>
      <c r="AV121" s="1060"/>
      <c r="AW121" s="1060"/>
      <c r="AX121" s="1060"/>
      <c r="AY121" s="1061"/>
      <c r="AZ121" s="987" t="s">
        <v>405</v>
      </c>
      <c r="BA121" s="988"/>
      <c r="BB121" s="988"/>
      <c r="BC121" s="988"/>
      <c r="BD121" s="988"/>
      <c r="BE121" s="988"/>
      <c r="BF121" s="988"/>
      <c r="BG121" s="988"/>
      <c r="BH121" s="988"/>
      <c r="BI121" s="988"/>
      <c r="BJ121" s="988"/>
      <c r="BK121" s="988"/>
      <c r="BL121" s="988"/>
      <c r="BM121" s="988"/>
      <c r="BN121" s="988"/>
      <c r="BO121" s="988"/>
      <c r="BP121" s="989"/>
      <c r="BQ121" s="990">
        <v>71750</v>
      </c>
      <c r="BR121" s="991"/>
      <c r="BS121" s="991"/>
      <c r="BT121" s="991"/>
      <c r="BU121" s="991"/>
      <c r="BV121" s="991">
        <v>59650</v>
      </c>
      <c r="BW121" s="991"/>
      <c r="BX121" s="991"/>
      <c r="BY121" s="991"/>
      <c r="BZ121" s="991"/>
      <c r="CA121" s="991">
        <v>38730</v>
      </c>
      <c r="CB121" s="991"/>
      <c r="CC121" s="991"/>
      <c r="CD121" s="991"/>
      <c r="CE121" s="991"/>
      <c r="CF121" s="985">
        <v>1.4</v>
      </c>
      <c r="CG121" s="986"/>
      <c r="CH121" s="986"/>
      <c r="CI121" s="986"/>
      <c r="CJ121" s="986"/>
      <c r="CK121" s="1074"/>
      <c r="CL121" s="1075"/>
      <c r="CM121" s="1075"/>
      <c r="CN121" s="1075"/>
      <c r="CO121" s="1076"/>
      <c r="CP121" s="1084" t="s">
        <v>406</v>
      </c>
      <c r="CQ121" s="1085"/>
      <c r="CR121" s="1085"/>
      <c r="CS121" s="1085"/>
      <c r="CT121" s="1085"/>
      <c r="CU121" s="1085"/>
      <c r="CV121" s="1085"/>
      <c r="CW121" s="1085"/>
      <c r="CX121" s="1085"/>
      <c r="CY121" s="1085"/>
      <c r="CZ121" s="1085"/>
      <c r="DA121" s="1085"/>
      <c r="DB121" s="1085"/>
      <c r="DC121" s="1085"/>
      <c r="DD121" s="1085"/>
      <c r="DE121" s="1085"/>
      <c r="DF121" s="1086"/>
      <c r="DG121" s="990">
        <v>15935</v>
      </c>
      <c r="DH121" s="991"/>
      <c r="DI121" s="991"/>
      <c r="DJ121" s="991"/>
      <c r="DK121" s="991"/>
      <c r="DL121" s="991">
        <v>6179</v>
      </c>
      <c r="DM121" s="991"/>
      <c r="DN121" s="991"/>
      <c r="DO121" s="991"/>
      <c r="DP121" s="991"/>
      <c r="DQ121" s="991">
        <v>4465</v>
      </c>
      <c r="DR121" s="991"/>
      <c r="DS121" s="991"/>
      <c r="DT121" s="991"/>
      <c r="DU121" s="991"/>
      <c r="DV121" s="992">
        <v>0.2</v>
      </c>
      <c r="DW121" s="992"/>
      <c r="DX121" s="992"/>
      <c r="DY121" s="992"/>
      <c r="DZ121" s="993"/>
    </row>
    <row r="122" spans="1:130" s="226" customFormat="1" ht="26.25" customHeight="1" x14ac:dyDescent="0.2">
      <c r="A122" s="1122"/>
      <c r="B122" s="1014"/>
      <c r="C122" s="987" t="s">
        <v>386</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372</v>
      </c>
      <c r="AB122" s="1024"/>
      <c r="AC122" s="1024"/>
      <c r="AD122" s="1024"/>
      <c r="AE122" s="1025"/>
      <c r="AF122" s="1026" t="s">
        <v>372</v>
      </c>
      <c r="AG122" s="1024"/>
      <c r="AH122" s="1024"/>
      <c r="AI122" s="1024"/>
      <c r="AJ122" s="1025"/>
      <c r="AK122" s="1026" t="s">
        <v>372</v>
      </c>
      <c r="AL122" s="1024"/>
      <c r="AM122" s="1024"/>
      <c r="AN122" s="1024"/>
      <c r="AO122" s="1025"/>
      <c r="AP122" s="1027" t="s">
        <v>372</v>
      </c>
      <c r="AQ122" s="1028"/>
      <c r="AR122" s="1028"/>
      <c r="AS122" s="1028"/>
      <c r="AT122" s="1029"/>
      <c r="AU122" s="1059"/>
      <c r="AV122" s="1060"/>
      <c r="AW122" s="1060"/>
      <c r="AX122" s="1060"/>
      <c r="AY122" s="1061"/>
      <c r="AZ122" s="1038" t="s">
        <v>407</v>
      </c>
      <c r="BA122" s="1030"/>
      <c r="BB122" s="1030"/>
      <c r="BC122" s="1030"/>
      <c r="BD122" s="1030"/>
      <c r="BE122" s="1030"/>
      <c r="BF122" s="1030"/>
      <c r="BG122" s="1030"/>
      <c r="BH122" s="1030"/>
      <c r="BI122" s="1030"/>
      <c r="BJ122" s="1030"/>
      <c r="BK122" s="1030"/>
      <c r="BL122" s="1030"/>
      <c r="BM122" s="1030"/>
      <c r="BN122" s="1030"/>
      <c r="BO122" s="1030"/>
      <c r="BP122" s="1031"/>
      <c r="BQ122" s="1064">
        <v>3176926</v>
      </c>
      <c r="BR122" s="1065"/>
      <c r="BS122" s="1065"/>
      <c r="BT122" s="1065"/>
      <c r="BU122" s="1065"/>
      <c r="BV122" s="1065">
        <v>3456059</v>
      </c>
      <c r="BW122" s="1065"/>
      <c r="BX122" s="1065"/>
      <c r="BY122" s="1065"/>
      <c r="BZ122" s="1065"/>
      <c r="CA122" s="1065">
        <v>3358647</v>
      </c>
      <c r="CB122" s="1065"/>
      <c r="CC122" s="1065"/>
      <c r="CD122" s="1065"/>
      <c r="CE122" s="1065"/>
      <c r="CF122" s="1082">
        <v>119</v>
      </c>
      <c r="CG122" s="1083"/>
      <c r="CH122" s="1083"/>
      <c r="CI122" s="1083"/>
      <c r="CJ122" s="1083"/>
      <c r="CK122" s="1074"/>
      <c r="CL122" s="1075"/>
      <c r="CM122" s="1075"/>
      <c r="CN122" s="1075"/>
      <c r="CO122" s="1076"/>
      <c r="CP122" s="1084" t="s">
        <v>334</v>
      </c>
      <c r="CQ122" s="1085"/>
      <c r="CR122" s="1085"/>
      <c r="CS122" s="1085"/>
      <c r="CT122" s="1085"/>
      <c r="CU122" s="1085"/>
      <c r="CV122" s="1085"/>
      <c r="CW122" s="1085"/>
      <c r="CX122" s="1085"/>
      <c r="CY122" s="1085"/>
      <c r="CZ122" s="1085"/>
      <c r="DA122" s="1085"/>
      <c r="DB122" s="1085"/>
      <c r="DC122" s="1085"/>
      <c r="DD122" s="1085"/>
      <c r="DE122" s="1085"/>
      <c r="DF122" s="1086"/>
      <c r="DG122" s="990" t="s">
        <v>180</v>
      </c>
      <c r="DH122" s="991"/>
      <c r="DI122" s="991"/>
      <c r="DJ122" s="991"/>
      <c r="DK122" s="991"/>
      <c r="DL122" s="991" t="s">
        <v>180</v>
      </c>
      <c r="DM122" s="991"/>
      <c r="DN122" s="991"/>
      <c r="DO122" s="991"/>
      <c r="DP122" s="991"/>
      <c r="DQ122" s="991" t="s">
        <v>180</v>
      </c>
      <c r="DR122" s="991"/>
      <c r="DS122" s="991"/>
      <c r="DT122" s="991"/>
      <c r="DU122" s="991"/>
      <c r="DV122" s="992" t="s">
        <v>180</v>
      </c>
      <c r="DW122" s="992"/>
      <c r="DX122" s="992"/>
      <c r="DY122" s="992"/>
      <c r="DZ122" s="993"/>
    </row>
    <row r="123" spans="1:130" s="226" customFormat="1" ht="26.25" customHeight="1" x14ac:dyDescent="0.2">
      <c r="A123" s="1122"/>
      <c r="B123" s="1014"/>
      <c r="C123" s="987" t="s">
        <v>392</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v>1685</v>
      </c>
      <c r="AB123" s="1024"/>
      <c r="AC123" s="1024"/>
      <c r="AD123" s="1024"/>
      <c r="AE123" s="1025"/>
      <c r="AF123" s="1026">
        <v>1670</v>
      </c>
      <c r="AG123" s="1024"/>
      <c r="AH123" s="1024"/>
      <c r="AI123" s="1024"/>
      <c r="AJ123" s="1025"/>
      <c r="AK123" s="1026">
        <v>1650</v>
      </c>
      <c r="AL123" s="1024"/>
      <c r="AM123" s="1024"/>
      <c r="AN123" s="1024"/>
      <c r="AO123" s="1025"/>
      <c r="AP123" s="1027">
        <v>0.1</v>
      </c>
      <c r="AQ123" s="1028"/>
      <c r="AR123" s="1028"/>
      <c r="AS123" s="1028"/>
      <c r="AT123" s="1029"/>
      <c r="AU123" s="1062"/>
      <c r="AV123" s="1063"/>
      <c r="AW123" s="1063"/>
      <c r="AX123" s="1063"/>
      <c r="AY123" s="1063"/>
      <c r="AZ123" s="247" t="s">
        <v>188</v>
      </c>
      <c r="BA123" s="247"/>
      <c r="BB123" s="247"/>
      <c r="BC123" s="247"/>
      <c r="BD123" s="247"/>
      <c r="BE123" s="247"/>
      <c r="BF123" s="247"/>
      <c r="BG123" s="247"/>
      <c r="BH123" s="247"/>
      <c r="BI123" s="247"/>
      <c r="BJ123" s="247"/>
      <c r="BK123" s="247"/>
      <c r="BL123" s="247"/>
      <c r="BM123" s="247"/>
      <c r="BN123" s="247"/>
      <c r="BO123" s="1042" t="s">
        <v>408</v>
      </c>
      <c r="BP123" s="1070"/>
      <c r="BQ123" s="1128">
        <v>9741143</v>
      </c>
      <c r="BR123" s="1129"/>
      <c r="BS123" s="1129"/>
      <c r="BT123" s="1129"/>
      <c r="BU123" s="1129"/>
      <c r="BV123" s="1129">
        <v>9971694</v>
      </c>
      <c r="BW123" s="1129"/>
      <c r="BX123" s="1129"/>
      <c r="BY123" s="1129"/>
      <c r="BZ123" s="1129"/>
      <c r="CA123" s="1129">
        <v>10302996</v>
      </c>
      <c r="CB123" s="1129"/>
      <c r="CC123" s="1129"/>
      <c r="CD123" s="1129"/>
      <c r="CE123" s="1129"/>
      <c r="CF123" s="1066"/>
      <c r="CG123" s="1067"/>
      <c r="CH123" s="1067"/>
      <c r="CI123" s="1067"/>
      <c r="CJ123" s="1068"/>
      <c r="CK123" s="1074"/>
      <c r="CL123" s="1075"/>
      <c r="CM123" s="1075"/>
      <c r="CN123" s="1075"/>
      <c r="CO123" s="1076"/>
      <c r="CP123" s="1084" t="s">
        <v>335</v>
      </c>
      <c r="CQ123" s="1085"/>
      <c r="CR123" s="1085"/>
      <c r="CS123" s="1085"/>
      <c r="CT123" s="1085"/>
      <c r="CU123" s="1085"/>
      <c r="CV123" s="1085"/>
      <c r="CW123" s="1085"/>
      <c r="CX123" s="1085"/>
      <c r="CY123" s="1085"/>
      <c r="CZ123" s="1085"/>
      <c r="DA123" s="1085"/>
      <c r="DB123" s="1085"/>
      <c r="DC123" s="1085"/>
      <c r="DD123" s="1085"/>
      <c r="DE123" s="1085"/>
      <c r="DF123" s="1086"/>
      <c r="DG123" s="1023" t="s">
        <v>127</v>
      </c>
      <c r="DH123" s="1024"/>
      <c r="DI123" s="1024"/>
      <c r="DJ123" s="1024"/>
      <c r="DK123" s="1025"/>
      <c r="DL123" s="1026" t="s">
        <v>180</v>
      </c>
      <c r="DM123" s="1024"/>
      <c r="DN123" s="1024"/>
      <c r="DO123" s="1024"/>
      <c r="DP123" s="1025"/>
      <c r="DQ123" s="1026" t="s">
        <v>180</v>
      </c>
      <c r="DR123" s="1024"/>
      <c r="DS123" s="1024"/>
      <c r="DT123" s="1024"/>
      <c r="DU123" s="1025"/>
      <c r="DV123" s="1027" t="s">
        <v>180</v>
      </c>
      <c r="DW123" s="1028"/>
      <c r="DX123" s="1028"/>
      <c r="DY123" s="1028"/>
      <c r="DZ123" s="1029"/>
    </row>
    <row r="124" spans="1:130" s="226" customFormat="1" ht="26.25" customHeight="1" thickBot="1" x14ac:dyDescent="0.25">
      <c r="A124" s="1122"/>
      <c r="B124" s="1014"/>
      <c r="C124" s="987" t="s">
        <v>395</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180</v>
      </c>
      <c r="AB124" s="1024"/>
      <c r="AC124" s="1024"/>
      <c r="AD124" s="1024"/>
      <c r="AE124" s="1025"/>
      <c r="AF124" s="1026" t="s">
        <v>127</v>
      </c>
      <c r="AG124" s="1024"/>
      <c r="AH124" s="1024"/>
      <c r="AI124" s="1024"/>
      <c r="AJ124" s="1025"/>
      <c r="AK124" s="1026" t="s">
        <v>127</v>
      </c>
      <c r="AL124" s="1024"/>
      <c r="AM124" s="1024"/>
      <c r="AN124" s="1024"/>
      <c r="AO124" s="1025"/>
      <c r="AP124" s="1027" t="s">
        <v>127</v>
      </c>
      <c r="AQ124" s="1028"/>
      <c r="AR124" s="1028"/>
      <c r="AS124" s="1028"/>
      <c r="AT124" s="1029"/>
      <c r="AU124" s="1124" t="s">
        <v>409</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180</v>
      </c>
      <c r="BR124" s="1092"/>
      <c r="BS124" s="1092"/>
      <c r="BT124" s="1092"/>
      <c r="BU124" s="1092"/>
      <c r="BV124" s="1092" t="s">
        <v>180</v>
      </c>
      <c r="BW124" s="1092"/>
      <c r="BX124" s="1092"/>
      <c r="BY124" s="1092"/>
      <c r="BZ124" s="1092"/>
      <c r="CA124" s="1092" t="s">
        <v>127</v>
      </c>
      <c r="CB124" s="1092"/>
      <c r="CC124" s="1092"/>
      <c r="CD124" s="1092"/>
      <c r="CE124" s="1092"/>
      <c r="CF124" s="1093"/>
      <c r="CG124" s="1094"/>
      <c r="CH124" s="1094"/>
      <c r="CI124" s="1094"/>
      <c r="CJ124" s="1095"/>
      <c r="CK124" s="1077"/>
      <c r="CL124" s="1077"/>
      <c r="CM124" s="1077"/>
      <c r="CN124" s="1077"/>
      <c r="CO124" s="1078"/>
      <c r="CP124" s="1084" t="s">
        <v>410</v>
      </c>
      <c r="CQ124" s="1085"/>
      <c r="CR124" s="1085"/>
      <c r="CS124" s="1085"/>
      <c r="CT124" s="1085"/>
      <c r="CU124" s="1085"/>
      <c r="CV124" s="1085"/>
      <c r="CW124" s="1085"/>
      <c r="CX124" s="1085"/>
      <c r="CY124" s="1085"/>
      <c r="CZ124" s="1085"/>
      <c r="DA124" s="1085"/>
      <c r="DB124" s="1085"/>
      <c r="DC124" s="1085"/>
      <c r="DD124" s="1085"/>
      <c r="DE124" s="1085"/>
      <c r="DF124" s="1086"/>
      <c r="DG124" s="1069" t="s">
        <v>127</v>
      </c>
      <c r="DH124" s="1051"/>
      <c r="DI124" s="1051"/>
      <c r="DJ124" s="1051"/>
      <c r="DK124" s="1052"/>
      <c r="DL124" s="1050" t="s">
        <v>127</v>
      </c>
      <c r="DM124" s="1051"/>
      <c r="DN124" s="1051"/>
      <c r="DO124" s="1051"/>
      <c r="DP124" s="1052"/>
      <c r="DQ124" s="1050" t="s">
        <v>127</v>
      </c>
      <c r="DR124" s="1051"/>
      <c r="DS124" s="1051"/>
      <c r="DT124" s="1051"/>
      <c r="DU124" s="1052"/>
      <c r="DV124" s="1053" t="s">
        <v>180</v>
      </c>
      <c r="DW124" s="1054"/>
      <c r="DX124" s="1054"/>
      <c r="DY124" s="1054"/>
      <c r="DZ124" s="1055"/>
    </row>
    <row r="125" spans="1:130" s="226" customFormat="1" ht="26.25" customHeight="1" x14ac:dyDescent="0.2">
      <c r="A125" s="1122"/>
      <c r="B125" s="1014"/>
      <c r="C125" s="987" t="s">
        <v>397</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180</v>
      </c>
      <c r="AB125" s="1024"/>
      <c r="AC125" s="1024"/>
      <c r="AD125" s="1024"/>
      <c r="AE125" s="1025"/>
      <c r="AF125" s="1026" t="s">
        <v>127</v>
      </c>
      <c r="AG125" s="1024"/>
      <c r="AH125" s="1024"/>
      <c r="AI125" s="1024"/>
      <c r="AJ125" s="1025"/>
      <c r="AK125" s="1026" t="s">
        <v>180</v>
      </c>
      <c r="AL125" s="1024"/>
      <c r="AM125" s="1024"/>
      <c r="AN125" s="1024"/>
      <c r="AO125" s="1025"/>
      <c r="AP125" s="1027" t="s">
        <v>180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411</v>
      </c>
      <c r="CL125" s="1072"/>
      <c r="CM125" s="1072"/>
      <c r="CN125" s="1072"/>
      <c r="CO125" s="1073"/>
      <c r="CP125" s="994" t="s">
        <v>412</v>
      </c>
      <c r="CQ125" s="962"/>
      <c r="CR125" s="962"/>
      <c r="CS125" s="962"/>
      <c r="CT125" s="962"/>
      <c r="CU125" s="962"/>
      <c r="CV125" s="962"/>
      <c r="CW125" s="962"/>
      <c r="CX125" s="962"/>
      <c r="CY125" s="962"/>
      <c r="CZ125" s="962"/>
      <c r="DA125" s="962"/>
      <c r="DB125" s="962"/>
      <c r="DC125" s="962"/>
      <c r="DD125" s="962"/>
      <c r="DE125" s="962"/>
      <c r="DF125" s="963"/>
      <c r="DG125" s="995" t="s">
        <v>127</v>
      </c>
      <c r="DH125" s="996"/>
      <c r="DI125" s="996"/>
      <c r="DJ125" s="996"/>
      <c r="DK125" s="996"/>
      <c r="DL125" s="996" t="s">
        <v>127</v>
      </c>
      <c r="DM125" s="996"/>
      <c r="DN125" s="996"/>
      <c r="DO125" s="996"/>
      <c r="DP125" s="996"/>
      <c r="DQ125" s="996" t="s">
        <v>127</v>
      </c>
      <c r="DR125" s="996"/>
      <c r="DS125" s="996"/>
      <c r="DT125" s="996"/>
      <c r="DU125" s="996"/>
      <c r="DV125" s="997" t="s">
        <v>180</v>
      </c>
      <c r="DW125" s="997"/>
      <c r="DX125" s="997"/>
      <c r="DY125" s="997"/>
      <c r="DZ125" s="998"/>
    </row>
    <row r="126" spans="1:130" s="226" customFormat="1" ht="26.25" customHeight="1" thickBot="1" x14ac:dyDescent="0.25">
      <c r="A126" s="1122"/>
      <c r="B126" s="1014"/>
      <c r="C126" s="987" t="s">
        <v>399</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180</v>
      </c>
      <c r="AB126" s="1024"/>
      <c r="AC126" s="1024"/>
      <c r="AD126" s="1024"/>
      <c r="AE126" s="1025"/>
      <c r="AF126" s="1026" t="s">
        <v>180</v>
      </c>
      <c r="AG126" s="1024"/>
      <c r="AH126" s="1024"/>
      <c r="AI126" s="1024"/>
      <c r="AJ126" s="1025"/>
      <c r="AK126" s="1026" t="s">
        <v>180</v>
      </c>
      <c r="AL126" s="1024"/>
      <c r="AM126" s="1024"/>
      <c r="AN126" s="1024"/>
      <c r="AO126" s="1025"/>
      <c r="AP126" s="1027" t="s">
        <v>127</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413</v>
      </c>
      <c r="CQ126" s="988"/>
      <c r="CR126" s="988"/>
      <c r="CS126" s="988"/>
      <c r="CT126" s="988"/>
      <c r="CU126" s="988"/>
      <c r="CV126" s="988"/>
      <c r="CW126" s="988"/>
      <c r="CX126" s="988"/>
      <c r="CY126" s="988"/>
      <c r="CZ126" s="988"/>
      <c r="DA126" s="988"/>
      <c r="DB126" s="988"/>
      <c r="DC126" s="988"/>
      <c r="DD126" s="988"/>
      <c r="DE126" s="988"/>
      <c r="DF126" s="989"/>
      <c r="DG126" s="990" t="s">
        <v>180</v>
      </c>
      <c r="DH126" s="991"/>
      <c r="DI126" s="991"/>
      <c r="DJ126" s="991"/>
      <c r="DK126" s="991"/>
      <c r="DL126" s="991" t="s">
        <v>180</v>
      </c>
      <c r="DM126" s="991"/>
      <c r="DN126" s="991"/>
      <c r="DO126" s="991"/>
      <c r="DP126" s="991"/>
      <c r="DQ126" s="991" t="s">
        <v>127</v>
      </c>
      <c r="DR126" s="991"/>
      <c r="DS126" s="991"/>
      <c r="DT126" s="991"/>
      <c r="DU126" s="991"/>
      <c r="DV126" s="992" t="s">
        <v>180</v>
      </c>
      <c r="DW126" s="992"/>
      <c r="DX126" s="992"/>
      <c r="DY126" s="992"/>
      <c r="DZ126" s="993"/>
    </row>
    <row r="127" spans="1:130" s="226" customFormat="1" ht="26.25" customHeight="1" x14ac:dyDescent="0.2">
      <c r="A127" s="1123"/>
      <c r="B127" s="1016"/>
      <c r="C127" s="1038" t="s">
        <v>414</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180</v>
      </c>
      <c r="AB127" s="1024"/>
      <c r="AC127" s="1024"/>
      <c r="AD127" s="1024"/>
      <c r="AE127" s="1025"/>
      <c r="AF127" s="1026" t="s">
        <v>127</v>
      </c>
      <c r="AG127" s="1024"/>
      <c r="AH127" s="1024"/>
      <c r="AI127" s="1024"/>
      <c r="AJ127" s="1025"/>
      <c r="AK127" s="1026" t="s">
        <v>127</v>
      </c>
      <c r="AL127" s="1024"/>
      <c r="AM127" s="1024"/>
      <c r="AN127" s="1024"/>
      <c r="AO127" s="1025"/>
      <c r="AP127" s="1027" t="s">
        <v>127</v>
      </c>
      <c r="AQ127" s="1028"/>
      <c r="AR127" s="1028"/>
      <c r="AS127" s="1028"/>
      <c r="AT127" s="1029"/>
      <c r="AU127" s="228"/>
      <c r="AV127" s="228"/>
      <c r="AW127" s="228"/>
      <c r="AX127" s="1096" t="s">
        <v>415</v>
      </c>
      <c r="AY127" s="1097"/>
      <c r="AZ127" s="1097"/>
      <c r="BA127" s="1097"/>
      <c r="BB127" s="1097"/>
      <c r="BC127" s="1097"/>
      <c r="BD127" s="1097"/>
      <c r="BE127" s="1098"/>
      <c r="BF127" s="1099" t="s">
        <v>416</v>
      </c>
      <c r="BG127" s="1097"/>
      <c r="BH127" s="1097"/>
      <c r="BI127" s="1097"/>
      <c r="BJ127" s="1097"/>
      <c r="BK127" s="1097"/>
      <c r="BL127" s="1098"/>
      <c r="BM127" s="1099" t="s">
        <v>417</v>
      </c>
      <c r="BN127" s="1097"/>
      <c r="BO127" s="1097"/>
      <c r="BP127" s="1097"/>
      <c r="BQ127" s="1097"/>
      <c r="BR127" s="1097"/>
      <c r="BS127" s="1098"/>
      <c r="BT127" s="1099" t="s">
        <v>418</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419</v>
      </c>
      <c r="CQ127" s="988"/>
      <c r="CR127" s="988"/>
      <c r="CS127" s="988"/>
      <c r="CT127" s="988"/>
      <c r="CU127" s="988"/>
      <c r="CV127" s="988"/>
      <c r="CW127" s="988"/>
      <c r="CX127" s="988"/>
      <c r="CY127" s="988"/>
      <c r="CZ127" s="988"/>
      <c r="DA127" s="988"/>
      <c r="DB127" s="988"/>
      <c r="DC127" s="988"/>
      <c r="DD127" s="988"/>
      <c r="DE127" s="988"/>
      <c r="DF127" s="989"/>
      <c r="DG127" s="990" t="s">
        <v>127</v>
      </c>
      <c r="DH127" s="991"/>
      <c r="DI127" s="991"/>
      <c r="DJ127" s="991"/>
      <c r="DK127" s="991"/>
      <c r="DL127" s="991" t="s">
        <v>180</v>
      </c>
      <c r="DM127" s="991"/>
      <c r="DN127" s="991"/>
      <c r="DO127" s="991"/>
      <c r="DP127" s="991"/>
      <c r="DQ127" s="991" t="s">
        <v>180</v>
      </c>
      <c r="DR127" s="991"/>
      <c r="DS127" s="991"/>
      <c r="DT127" s="991"/>
      <c r="DU127" s="991"/>
      <c r="DV127" s="992" t="s">
        <v>180</v>
      </c>
      <c r="DW127" s="992"/>
      <c r="DX127" s="992"/>
      <c r="DY127" s="992"/>
      <c r="DZ127" s="993"/>
    </row>
    <row r="128" spans="1:130" s="226" customFormat="1" ht="26.25" customHeight="1" thickBot="1" x14ac:dyDescent="0.25">
      <c r="A128" s="1106" t="s">
        <v>420</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421</v>
      </c>
      <c r="X128" s="1108"/>
      <c r="Y128" s="1108"/>
      <c r="Z128" s="1109"/>
      <c r="AA128" s="1110">
        <v>8309</v>
      </c>
      <c r="AB128" s="1111"/>
      <c r="AC128" s="1111"/>
      <c r="AD128" s="1111"/>
      <c r="AE128" s="1112"/>
      <c r="AF128" s="1113">
        <v>6460</v>
      </c>
      <c r="AG128" s="1111"/>
      <c r="AH128" s="1111"/>
      <c r="AI128" s="1111"/>
      <c r="AJ128" s="1112"/>
      <c r="AK128" s="1113">
        <v>3101</v>
      </c>
      <c r="AL128" s="1111"/>
      <c r="AM128" s="1111"/>
      <c r="AN128" s="1111"/>
      <c r="AO128" s="1112"/>
      <c r="AP128" s="1114"/>
      <c r="AQ128" s="1115"/>
      <c r="AR128" s="1115"/>
      <c r="AS128" s="1115"/>
      <c r="AT128" s="1116"/>
      <c r="AU128" s="228"/>
      <c r="AV128" s="228"/>
      <c r="AW128" s="228"/>
      <c r="AX128" s="961" t="s">
        <v>422</v>
      </c>
      <c r="AY128" s="962"/>
      <c r="AZ128" s="962"/>
      <c r="BA128" s="962"/>
      <c r="BB128" s="962"/>
      <c r="BC128" s="962"/>
      <c r="BD128" s="962"/>
      <c r="BE128" s="963"/>
      <c r="BF128" s="1117" t="s">
        <v>127</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423</v>
      </c>
      <c r="CQ128" s="791"/>
      <c r="CR128" s="791"/>
      <c r="CS128" s="791"/>
      <c r="CT128" s="791"/>
      <c r="CU128" s="791"/>
      <c r="CV128" s="791"/>
      <c r="CW128" s="791"/>
      <c r="CX128" s="791"/>
      <c r="CY128" s="791"/>
      <c r="CZ128" s="791"/>
      <c r="DA128" s="791"/>
      <c r="DB128" s="791"/>
      <c r="DC128" s="791"/>
      <c r="DD128" s="791"/>
      <c r="DE128" s="791"/>
      <c r="DF128" s="1101"/>
      <c r="DG128" s="1102" t="s">
        <v>127</v>
      </c>
      <c r="DH128" s="1103"/>
      <c r="DI128" s="1103"/>
      <c r="DJ128" s="1103"/>
      <c r="DK128" s="1103"/>
      <c r="DL128" s="1103" t="s">
        <v>127</v>
      </c>
      <c r="DM128" s="1103"/>
      <c r="DN128" s="1103"/>
      <c r="DO128" s="1103"/>
      <c r="DP128" s="1103"/>
      <c r="DQ128" s="1103" t="s">
        <v>127</v>
      </c>
      <c r="DR128" s="1103"/>
      <c r="DS128" s="1103"/>
      <c r="DT128" s="1103"/>
      <c r="DU128" s="1103"/>
      <c r="DV128" s="1104" t="s">
        <v>127</v>
      </c>
      <c r="DW128" s="1104"/>
      <c r="DX128" s="1104"/>
      <c r="DY128" s="1104"/>
      <c r="DZ128" s="1105"/>
    </row>
    <row r="129" spans="1:131" s="226" customFormat="1" ht="26.25" customHeight="1" x14ac:dyDescent="0.2">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424</v>
      </c>
      <c r="X129" s="1136"/>
      <c r="Y129" s="1136"/>
      <c r="Z129" s="1137"/>
      <c r="AA129" s="1023">
        <v>2650922</v>
      </c>
      <c r="AB129" s="1024"/>
      <c r="AC129" s="1024"/>
      <c r="AD129" s="1024"/>
      <c r="AE129" s="1025"/>
      <c r="AF129" s="1026">
        <v>2850345</v>
      </c>
      <c r="AG129" s="1024"/>
      <c r="AH129" s="1024"/>
      <c r="AI129" s="1024"/>
      <c r="AJ129" s="1025"/>
      <c r="AK129" s="1026">
        <v>3113448</v>
      </c>
      <c r="AL129" s="1024"/>
      <c r="AM129" s="1024"/>
      <c r="AN129" s="1024"/>
      <c r="AO129" s="1025"/>
      <c r="AP129" s="1138"/>
      <c r="AQ129" s="1139"/>
      <c r="AR129" s="1139"/>
      <c r="AS129" s="1139"/>
      <c r="AT129" s="1140"/>
      <c r="AU129" s="229"/>
      <c r="AV129" s="229"/>
      <c r="AW129" s="229"/>
      <c r="AX129" s="1130" t="s">
        <v>425</v>
      </c>
      <c r="AY129" s="988"/>
      <c r="AZ129" s="988"/>
      <c r="BA129" s="988"/>
      <c r="BB129" s="988"/>
      <c r="BC129" s="988"/>
      <c r="BD129" s="988"/>
      <c r="BE129" s="989"/>
      <c r="BF129" s="1131" t="s">
        <v>180</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9" t="s">
        <v>426</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427</v>
      </c>
      <c r="X130" s="1136"/>
      <c r="Y130" s="1136"/>
      <c r="Z130" s="1137"/>
      <c r="AA130" s="1023">
        <v>303904</v>
      </c>
      <c r="AB130" s="1024"/>
      <c r="AC130" s="1024"/>
      <c r="AD130" s="1024"/>
      <c r="AE130" s="1025"/>
      <c r="AF130" s="1026">
        <v>298143</v>
      </c>
      <c r="AG130" s="1024"/>
      <c r="AH130" s="1024"/>
      <c r="AI130" s="1024"/>
      <c r="AJ130" s="1025"/>
      <c r="AK130" s="1026">
        <v>292212</v>
      </c>
      <c r="AL130" s="1024"/>
      <c r="AM130" s="1024"/>
      <c r="AN130" s="1024"/>
      <c r="AO130" s="1025"/>
      <c r="AP130" s="1138"/>
      <c r="AQ130" s="1139"/>
      <c r="AR130" s="1139"/>
      <c r="AS130" s="1139"/>
      <c r="AT130" s="1140"/>
      <c r="AU130" s="229"/>
      <c r="AV130" s="229"/>
      <c r="AW130" s="229"/>
      <c r="AX130" s="1130" t="s">
        <v>428</v>
      </c>
      <c r="AY130" s="988"/>
      <c r="AZ130" s="988"/>
      <c r="BA130" s="988"/>
      <c r="BB130" s="988"/>
      <c r="BC130" s="988"/>
      <c r="BD130" s="988"/>
      <c r="BE130" s="989"/>
      <c r="BF130" s="1166">
        <v>10.3</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429</v>
      </c>
      <c r="X131" s="1173"/>
      <c r="Y131" s="1173"/>
      <c r="Z131" s="1174"/>
      <c r="AA131" s="1069">
        <v>2347018</v>
      </c>
      <c r="AB131" s="1051"/>
      <c r="AC131" s="1051"/>
      <c r="AD131" s="1051"/>
      <c r="AE131" s="1052"/>
      <c r="AF131" s="1050">
        <v>2552202</v>
      </c>
      <c r="AG131" s="1051"/>
      <c r="AH131" s="1051"/>
      <c r="AI131" s="1051"/>
      <c r="AJ131" s="1052"/>
      <c r="AK131" s="1050">
        <v>2821236</v>
      </c>
      <c r="AL131" s="1051"/>
      <c r="AM131" s="1051"/>
      <c r="AN131" s="1051"/>
      <c r="AO131" s="1052"/>
      <c r="AP131" s="1175"/>
      <c r="AQ131" s="1176"/>
      <c r="AR131" s="1176"/>
      <c r="AS131" s="1176"/>
      <c r="AT131" s="1177"/>
      <c r="AU131" s="229"/>
      <c r="AV131" s="229"/>
      <c r="AW131" s="229"/>
      <c r="AX131" s="1148" t="s">
        <v>430</v>
      </c>
      <c r="AY131" s="791"/>
      <c r="AZ131" s="791"/>
      <c r="BA131" s="791"/>
      <c r="BB131" s="791"/>
      <c r="BC131" s="791"/>
      <c r="BD131" s="791"/>
      <c r="BE131" s="1101"/>
      <c r="BF131" s="1149" t="s">
        <v>180</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5" t="s">
        <v>431</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432</v>
      </c>
      <c r="W132" s="1159"/>
      <c r="X132" s="1159"/>
      <c r="Y132" s="1159"/>
      <c r="Z132" s="1160"/>
      <c r="AA132" s="1161">
        <v>9.9117688909999995</v>
      </c>
      <c r="AB132" s="1162"/>
      <c r="AC132" s="1162"/>
      <c r="AD132" s="1162"/>
      <c r="AE132" s="1163"/>
      <c r="AF132" s="1164">
        <v>10.61702796</v>
      </c>
      <c r="AG132" s="1162"/>
      <c r="AH132" s="1162"/>
      <c r="AI132" s="1162"/>
      <c r="AJ132" s="1163"/>
      <c r="AK132" s="1164">
        <v>10.49951156</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433</v>
      </c>
      <c r="W133" s="1142"/>
      <c r="X133" s="1142"/>
      <c r="Y133" s="1142"/>
      <c r="Z133" s="1143"/>
      <c r="AA133" s="1144">
        <v>9.6999999999999993</v>
      </c>
      <c r="AB133" s="1145"/>
      <c r="AC133" s="1145"/>
      <c r="AD133" s="1145"/>
      <c r="AE133" s="1146"/>
      <c r="AF133" s="1144">
        <v>10.1</v>
      </c>
      <c r="AG133" s="1145"/>
      <c r="AH133" s="1145"/>
      <c r="AI133" s="1145"/>
      <c r="AJ133" s="1146"/>
      <c r="AK133" s="1144">
        <v>10.3</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k0xJKgAu8oKg6n2VGWmiPYfrytuAK67ZNx38Rhz/9j7ikr+6qMsPUtxXUyH2eqanhVvKIHisIMFy7E5pjmO/fQ==" saltValue="5H+yZExpzsdZWToPfndP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434</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7ve55lBkaBQO3QRTBy3TAE8MyYLd6KVbbhUB83M2P4ro5NYm3EUkgvcoS4gAaeUlTZ4lEai7uN1ZfUEL7S6b4Q==" saltValue="XEzrpRq6XFO/hsfVg2kc0w==" spinCount="100000" sheet="1" objects="1" scenarios="1"/>
  <dataConsolidate/>
  <phoneticPr fontId="2"/>
  <printOptions horizontalCentered="1" verticalCentered="1"/>
  <pageMargins left="0" right="0" top="0" bottom="0" header="0" footer="0"/>
  <pageSetup paperSize="9" scale="33"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435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436</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437</v>
      </c>
      <c r="AP7" s="268"/>
      <c r="AQ7" s="269" t="s">
        <v>438</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439</v>
      </c>
      <c r="AQ8" s="275" t="s">
        <v>440</v>
      </c>
      <c r="AR8" s="276" t="s">
        <v>441</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442</v>
      </c>
      <c r="AL9" s="1182"/>
      <c r="AM9" s="1182"/>
      <c r="AN9" s="1183"/>
      <c r="AO9" s="277">
        <v>898493</v>
      </c>
      <c r="AP9" s="277">
        <v>166913</v>
      </c>
      <c r="AQ9" s="278">
        <v>138005</v>
      </c>
      <c r="AR9" s="279">
        <v>20.9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443</v>
      </c>
      <c r="AL10" s="1182"/>
      <c r="AM10" s="1182"/>
      <c r="AN10" s="1183"/>
      <c r="AO10" s="280">
        <v>155042</v>
      </c>
      <c r="AP10" s="280">
        <v>28802</v>
      </c>
      <c r="AQ10" s="281">
        <v>18944</v>
      </c>
      <c r="AR10" s="282">
        <v>52</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444</v>
      </c>
      <c r="AL11" s="1182"/>
      <c r="AM11" s="1182"/>
      <c r="AN11" s="1183"/>
      <c r="AO11" s="280">
        <v>10765</v>
      </c>
      <c r="AP11" s="280">
        <v>2000</v>
      </c>
      <c r="AQ11" s="281">
        <v>1141</v>
      </c>
      <c r="AR11" s="282">
        <v>75.3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445</v>
      </c>
      <c r="AL12" s="1182"/>
      <c r="AM12" s="1182"/>
      <c r="AN12" s="1183"/>
      <c r="AO12" s="280" t="s">
        <v>446</v>
      </c>
      <c r="AP12" s="280" t="s">
        <v>446</v>
      </c>
      <c r="AQ12" s="281" t="s">
        <v>446</v>
      </c>
      <c r="AR12" s="282" t="s">
        <v>446</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447</v>
      </c>
      <c r="AL13" s="1182"/>
      <c r="AM13" s="1182"/>
      <c r="AN13" s="1183"/>
      <c r="AO13" s="280">
        <v>35331</v>
      </c>
      <c r="AP13" s="280">
        <v>6563</v>
      </c>
      <c r="AQ13" s="281">
        <v>5446</v>
      </c>
      <c r="AR13" s="282">
        <v>20.5</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448</v>
      </c>
      <c r="AL14" s="1182"/>
      <c r="AM14" s="1182"/>
      <c r="AN14" s="1183"/>
      <c r="AO14" s="280">
        <v>26184</v>
      </c>
      <c r="AP14" s="280">
        <v>4864</v>
      </c>
      <c r="AQ14" s="281">
        <v>2970</v>
      </c>
      <c r="AR14" s="282">
        <v>63.8</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449</v>
      </c>
      <c r="AL15" s="1185"/>
      <c r="AM15" s="1185"/>
      <c r="AN15" s="1186"/>
      <c r="AO15" s="280">
        <v>-54601</v>
      </c>
      <c r="AP15" s="280">
        <v>-10143</v>
      </c>
      <c r="AQ15" s="281">
        <v>-11906</v>
      </c>
      <c r="AR15" s="282">
        <v>-14.8</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188</v>
      </c>
      <c r="AL16" s="1185"/>
      <c r="AM16" s="1185"/>
      <c r="AN16" s="1186"/>
      <c r="AO16" s="280">
        <v>1071214</v>
      </c>
      <c r="AP16" s="280">
        <v>198999</v>
      </c>
      <c r="AQ16" s="281">
        <v>154600</v>
      </c>
      <c r="AR16" s="282">
        <v>28.7</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450</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451</v>
      </c>
      <c r="AP20" s="289" t="s">
        <v>452</v>
      </c>
      <c r="AQ20" s="290" t="s">
        <v>453</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454</v>
      </c>
      <c r="AL21" s="1188"/>
      <c r="AM21" s="1188"/>
      <c r="AN21" s="1189"/>
      <c r="AO21" s="293">
        <v>17.09</v>
      </c>
      <c r="AP21" s="294">
        <v>13.81</v>
      </c>
      <c r="AQ21" s="295">
        <v>3.28</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455</v>
      </c>
      <c r="AL22" s="1188"/>
      <c r="AM22" s="1188"/>
      <c r="AN22" s="1189"/>
      <c r="AO22" s="298">
        <v>99.7</v>
      </c>
      <c r="AP22" s="299">
        <v>95.5</v>
      </c>
      <c r="AQ22" s="300">
        <v>4.2</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78" t="s">
        <v>456</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ht="13" x14ac:dyDescent="0.2">
      <c r="A27" s="305"/>
      <c r="AO27" s="258"/>
      <c r="AP27" s="258"/>
      <c r="AQ27" s="258"/>
      <c r="AR27" s="258"/>
      <c r="AS27" s="258"/>
      <c r="AT27" s="258"/>
    </row>
    <row r="28" spans="1:46" ht="16.5" x14ac:dyDescent="0.2">
      <c r="A28" s="259" t="s">
        <v>457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458</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437</v>
      </c>
      <c r="AP30" s="268"/>
      <c r="AQ30" s="269" t="s">
        <v>438</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439</v>
      </c>
      <c r="AQ31" s="275" t="s">
        <v>440</v>
      </c>
      <c r="AR31" s="276" t="s">
        <v>441</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459</v>
      </c>
      <c r="AL32" s="1196"/>
      <c r="AM32" s="1196"/>
      <c r="AN32" s="1197"/>
      <c r="AO32" s="308">
        <v>440399</v>
      </c>
      <c r="AP32" s="308">
        <v>81813</v>
      </c>
      <c r="AQ32" s="309">
        <v>81359</v>
      </c>
      <c r="AR32" s="310">
        <v>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460</v>
      </c>
      <c r="AL33" s="1196"/>
      <c r="AM33" s="1196"/>
      <c r="AN33" s="1197"/>
      <c r="AO33" s="308" t="s">
        <v>446</v>
      </c>
      <c r="AP33" s="308" t="s">
        <v>446</v>
      </c>
      <c r="AQ33" s="309" t="s">
        <v>446</v>
      </c>
      <c r="AR33" s="310" t="s">
        <v>446</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461</v>
      </c>
      <c r="AL34" s="1196"/>
      <c r="AM34" s="1196"/>
      <c r="AN34" s="1197"/>
      <c r="AO34" s="308" t="s">
        <v>446</v>
      </c>
      <c r="AP34" s="308" t="s">
        <v>446</v>
      </c>
      <c r="AQ34" s="309" t="s">
        <v>446</v>
      </c>
      <c r="AR34" s="310" t="s">
        <v>446</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462</v>
      </c>
      <c r="AL35" s="1196"/>
      <c r="AM35" s="1196"/>
      <c r="AN35" s="1197"/>
      <c r="AO35" s="308">
        <v>26231</v>
      </c>
      <c r="AP35" s="308">
        <v>4873</v>
      </c>
      <c r="AQ35" s="309">
        <v>18647</v>
      </c>
      <c r="AR35" s="310">
        <v>-73.900000000000006</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463</v>
      </c>
      <c r="AL36" s="1196"/>
      <c r="AM36" s="1196"/>
      <c r="AN36" s="1197"/>
      <c r="AO36" s="308">
        <v>123249</v>
      </c>
      <c r="AP36" s="308">
        <v>22896</v>
      </c>
      <c r="AQ36" s="309">
        <v>4480</v>
      </c>
      <c r="AR36" s="310">
        <v>411.1</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464</v>
      </c>
      <c r="AL37" s="1196"/>
      <c r="AM37" s="1196"/>
      <c r="AN37" s="1197"/>
      <c r="AO37" s="308">
        <v>1650</v>
      </c>
      <c r="AP37" s="308">
        <v>307</v>
      </c>
      <c r="AQ37" s="309">
        <v>815</v>
      </c>
      <c r="AR37" s="310">
        <v>-62.3</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465</v>
      </c>
      <c r="AL38" s="1199"/>
      <c r="AM38" s="1199"/>
      <c r="AN38" s="1200"/>
      <c r="AO38" s="311" t="s">
        <v>446</v>
      </c>
      <c r="AP38" s="311" t="s">
        <v>446</v>
      </c>
      <c r="AQ38" s="312">
        <v>14</v>
      </c>
      <c r="AR38" s="300" t="s">
        <v>446</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466</v>
      </c>
      <c r="AL39" s="1199"/>
      <c r="AM39" s="1199"/>
      <c r="AN39" s="1200"/>
      <c r="AO39" s="308">
        <v>-3101</v>
      </c>
      <c r="AP39" s="308">
        <v>-576</v>
      </c>
      <c r="AQ39" s="309">
        <v>-4008</v>
      </c>
      <c r="AR39" s="310">
        <v>-85.6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467</v>
      </c>
      <c r="AL40" s="1196"/>
      <c r="AM40" s="1196"/>
      <c r="AN40" s="1197"/>
      <c r="AO40" s="308">
        <v>-292212</v>
      </c>
      <c r="AP40" s="308">
        <v>-54284</v>
      </c>
      <c r="AQ40" s="309">
        <v>-68941</v>
      </c>
      <c r="AR40" s="310">
        <v>-21.3</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263</v>
      </c>
      <c r="AL41" s="1202"/>
      <c r="AM41" s="1202"/>
      <c r="AN41" s="1203"/>
      <c r="AO41" s="308">
        <v>296216</v>
      </c>
      <c r="AP41" s="308">
        <v>55028</v>
      </c>
      <c r="AQ41" s="309">
        <v>32367</v>
      </c>
      <c r="AR41" s="310">
        <v>70</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468</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469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470</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437</v>
      </c>
      <c r="AN49" s="1192" t="s">
        <v>471</v>
      </c>
      <c r="AO49" s="1193"/>
      <c r="AP49" s="1193"/>
      <c r="AQ49" s="1193"/>
      <c r="AR49" s="1194"/>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472</v>
      </c>
      <c r="AO50" s="325" t="s">
        <v>473</v>
      </c>
      <c r="AP50" s="326" t="s">
        <v>474</v>
      </c>
      <c r="AQ50" s="327" t="s">
        <v>475</v>
      </c>
      <c r="AR50" s="328" t="s">
        <v>476</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477</v>
      </c>
      <c r="AL51" s="321"/>
      <c r="AM51" s="329">
        <v>3809430</v>
      </c>
      <c r="AN51" s="330">
        <v>665751</v>
      </c>
      <c r="AO51" s="331">
        <v>34.4</v>
      </c>
      <c r="AP51" s="332">
        <v>116162</v>
      </c>
      <c r="AQ51" s="333">
        <v>-3.1</v>
      </c>
      <c r="AR51" s="334">
        <v>37.5</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478</v>
      </c>
      <c r="AM52" s="337">
        <v>2633641</v>
      </c>
      <c r="AN52" s="338">
        <v>460266</v>
      </c>
      <c r="AO52" s="339">
        <v>107.8</v>
      </c>
      <c r="AP52" s="340">
        <v>61562</v>
      </c>
      <c r="AQ52" s="341">
        <v>-7.4</v>
      </c>
      <c r="AR52" s="342">
        <v>115.2</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479</v>
      </c>
      <c r="AL53" s="321"/>
      <c r="AM53" s="329">
        <v>6191610</v>
      </c>
      <c r="AN53" s="330">
        <v>1106633</v>
      </c>
      <c r="AO53" s="331">
        <v>66.2</v>
      </c>
      <c r="AP53" s="332">
        <v>121449</v>
      </c>
      <c r="AQ53" s="333">
        <v>4.5999999999999996</v>
      </c>
      <c r="AR53" s="334">
        <v>61.6</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478</v>
      </c>
      <c r="AM54" s="337">
        <v>5054892</v>
      </c>
      <c r="AN54" s="338">
        <v>903466</v>
      </c>
      <c r="AO54" s="339">
        <v>96.3</v>
      </c>
      <c r="AP54" s="340">
        <v>62922</v>
      </c>
      <c r="AQ54" s="341">
        <v>2.2000000000000002</v>
      </c>
      <c r="AR54" s="342">
        <v>94.1</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480</v>
      </c>
      <c r="AL55" s="321"/>
      <c r="AM55" s="329">
        <v>9472357</v>
      </c>
      <c r="AN55" s="330">
        <v>1719121</v>
      </c>
      <c r="AO55" s="331">
        <v>55.3</v>
      </c>
      <c r="AP55" s="332">
        <v>145139</v>
      </c>
      <c r="AQ55" s="333">
        <v>19.5</v>
      </c>
      <c r="AR55" s="334">
        <v>35.799999999999997</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478</v>
      </c>
      <c r="AM56" s="337">
        <v>8097932</v>
      </c>
      <c r="AN56" s="338">
        <v>1469679</v>
      </c>
      <c r="AO56" s="339">
        <v>62.7</v>
      </c>
      <c r="AP56" s="340">
        <v>83762</v>
      </c>
      <c r="AQ56" s="341">
        <v>33.1</v>
      </c>
      <c r="AR56" s="342">
        <v>29.6</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481</v>
      </c>
      <c r="AL57" s="321"/>
      <c r="AM57" s="329">
        <v>3018572</v>
      </c>
      <c r="AN57" s="330">
        <v>556419</v>
      </c>
      <c r="AO57" s="331">
        <v>-67.599999999999994</v>
      </c>
      <c r="AP57" s="332">
        <v>125391</v>
      </c>
      <c r="AQ57" s="333">
        <v>-13.6</v>
      </c>
      <c r="AR57" s="334">
        <v>-54</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478</v>
      </c>
      <c r="AM58" s="337">
        <v>2914345</v>
      </c>
      <c r="AN58" s="338">
        <v>537206</v>
      </c>
      <c r="AO58" s="339">
        <v>-63.4</v>
      </c>
      <c r="AP58" s="340">
        <v>68516</v>
      </c>
      <c r="AQ58" s="341">
        <v>-18.2</v>
      </c>
      <c r="AR58" s="342">
        <v>-45.2</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482</v>
      </c>
      <c r="AL59" s="321"/>
      <c r="AM59" s="329">
        <v>559047</v>
      </c>
      <c r="AN59" s="330">
        <v>103854</v>
      </c>
      <c r="AO59" s="331">
        <v>-81.3</v>
      </c>
      <c r="AP59" s="332">
        <v>138402</v>
      </c>
      <c r="AQ59" s="333">
        <v>10.4</v>
      </c>
      <c r="AR59" s="334">
        <v>-91.7</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478</v>
      </c>
      <c r="AM60" s="337">
        <v>486625</v>
      </c>
      <c r="AN60" s="338">
        <v>90400</v>
      </c>
      <c r="AO60" s="339">
        <v>-83.2</v>
      </c>
      <c r="AP60" s="340">
        <v>70652</v>
      </c>
      <c r="AQ60" s="341">
        <v>3.1</v>
      </c>
      <c r="AR60" s="342">
        <v>-86.3</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483</v>
      </c>
      <c r="AL61" s="343"/>
      <c r="AM61" s="344">
        <v>4610203</v>
      </c>
      <c r="AN61" s="345">
        <v>830356</v>
      </c>
      <c r="AO61" s="346">
        <v>1.4</v>
      </c>
      <c r="AP61" s="347">
        <v>129309</v>
      </c>
      <c r="AQ61" s="348">
        <v>3.6</v>
      </c>
      <c r="AR61" s="334">
        <v>-2.2000000000000002</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478</v>
      </c>
      <c r="AM62" s="337">
        <v>3837487</v>
      </c>
      <c r="AN62" s="338">
        <v>692203</v>
      </c>
      <c r="AO62" s="339">
        <v>24</v>
      </c>
      <c r="AP62" s="340">
        <v>69483</v>
      </c>
      <c r="AQ62" s="341">
        <v>2.6</v>
      </c>
      <c r="AR62" s="342">
        <v>21.4</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OkXS0jpMTWKEcsI+rMFQuDCXGKh1F+OQ0muQDzOiDikVFfwv/wryct+KYMAfu/4tdYVOw/beIIIYLjXCqpQlTg==" saltValue="MTvN/7TIc8wJQso1Bk6X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485</v>
      </c>
    </row>
    <row r="121" spans="125:125" ht="13.5" hidden="1" customHeight="1" x14ac:dyDescent="0.2">
      <c r="DU121" s="255"/>
    </row>
  </sheetData>
  <sheetProtection algorithmName="SHA-512" hashValue="mMlmMnRRdV+SY0MMY8b7Whfxow3zyGO0rNvpXtFslZzvYceYQg1g9yNcGKxZoYc+wt4jGDVsCW71c7SMQN/QBQ==" saltValue="rJ0to25tz6zCdh9HNKkZjQ==" spinCount="100000" sheet="1" objects="1" scenarios="1"/>
  <dataConsolidate/>
  <phoneticPr fontId="2"/>
  <printOptions horizontalCentered="1" verticalCentered="1"/>
  <pageMargins left="0" right="0" top="0.19685039370078741" bottom="0" header="0.39370078740157483" footer="0"/>
  <pageSetup paperSize="9" scale="33" orientation="portrait"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486</v>
      </c>
    </row>
  </sheetData>
  <sheetProtection algorithmName="SHA-512" hashValue="4rjEkdiDCkwK6wRlVqc0CS6JIfpS7u6UZlfEx58FiEphyShyK38roTD0IohoFZPqCsgaQpNHx0mFNZc0P8EbbA==" saltValue="r7cxiFn9jbdnKX7K+pw9gQ==" spinCount="100000" sheet="1" objects="1" scenarios="1"/>
  <dataConsolidate/>
  <phoneticPr fontId="2"/>
  <printOptions horizontalCentered="1" verticalCentered="1"/>
  <pageMargins left="0" right="0" top="0.19685039370078741" bottom="0" header="0.39370078740157483" footer="0"/>
  <pageSetup paperSize="9" scale="33" orientation="portrait"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487</v>
      </c>
      <c r="G46" s="8" t="s">
        <v>488</v>
      </c>
      <c r="H46" s="8" t="s">
        <v>489</v>
      </c>
      <c r="I46" s="8" t="s">
        <v>490</v>
      </c>
      <c r="J46" s="9" t="s">
        <v>491</v>
      </c>
    </row>
    <row r="47" spans="2:10" ht="57.75" customHeight="1" x14ac:dyDescent="0.2">
      <c r="B47" s="10"/>
      <c r="C47" s="1204" t="s">
        <v>3</v>
      </c>
      <c r="D47" s="1204"/>
      <c r="E47" s="1205"/>
      <c r="F47" s="11">
        <v>84.36</v>
      </c>
      <c r="G47" s="12">
        <v>106.18</v>
      </c>
      <c r="H47" s="12">
        <v>98.73</v>
      </c>
      <c r="I47" s="12">
        <v>92.06</v>
      </c>
      <c r="J47" s="13">
        <v>91.82</v>
      </c>
    </row>
    <row r="48" spans="2:10" ht="57.75" customHeight="1" x14ac:dyDescent="0.2">
      <c r="B48" s="14"/>
      <c r="C48" s="1206" t="s">
        <v>4</v>
      </c>
      <c r="D48" s="1206"/>
      <c r="E48" s="1207"/>
      <c r="F48" s="15">
        <v>17.23</v>
      </c>
      <c r="G48" s="16">
        <v>13.14</v>
      </c>
      <c r="H48" s="16">
        <v>16.649999999999999</v>
      </c>
      <c r="I48" s="16">
        <v>14.17</v>
      </c>
      <c r="J48" s="17">
        <v>12.79</v>
      </c>
    </row>
    <row r="49" spans="2:10" ht="57.75" customHeight="1" thickBot="1" x14ac:dyDescent="0.25">
      <c r="B49" s="18"/>
      <c r="C49" s="1208" t="s">
        <v>5</v>
      </c>
      <c r="D49" s="1208"/>
      <c r="E49" s="1209"/>
      <c r="F49" s="19" t="s">
        <v>492</v>
      </c>
      <c r="G49" s="20">
        <v>9.56</v>
      </c>
      <c r="H49" s="20" t="s">
        <v>493</v>
      </c>
      <c r="I49" s="20" t="s">
        <v>494</v>
      </c>
      <c r="J49" s="21">
        <v>0.94</v>
      </c>
    </row>
    <row r="50" spans="2:10" ht="13" x14ac:dyDescent="0.2"/>
  </sheetData>
  <sheetProtection algorithmName="SHA-512" hashValue="2AEcc1dwVML4bC2FaIcFHF1s8DbWeLIn4Ea24MOW9PjsrDb3QXcvZjVltfOCliIEPsOjLms/nhdLbD7I1SpChA==" saltValue="K9QYcsMcXC7M4bP93IVo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44" orientation="portrait"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20131010-7-15</dc:creator>
  <cp:lastModifiedBy> </cp:lastModifiedBy>
  <cp:lastPrinted>2023-10-28T12:46:43Z</cp:lastPrinted>
  <dcterms:created xsi:type="dcterms:W3CDTF">2023-02-20T04:23:00Z</dcterms:created>
  <dcterms:modified xsi:type="dcterms:W3CDTF">2023-10-30T07:47:14Z</dcterms:modified>
</cp:coreProperties>
</file>