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A6A89C6A-32AA-4E17-ACFF-90EF303646FC}"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W34" i="10" s="1"/>
  <c r="BW35" i="10" s="1"/>
  <c r="BW36" i="10" s="1"/>
  <c r="BW37" i="10" s="1"/>
  <c r="BW38" i="10" s="1"/>
  <c r="BW39" i="10" s="1"/>
  <c r="BW40" i="10" s="1"/>
  <c r="BW41" i="10" s="1"/>
  <c r="BW42" i="10" s="1"/>
</calcChain>
</file>

<file path=xl/sharedStrings.xml><?xml version="1.0" encoding="utf-8"?>
<sst xmlns="http://schemas.openxmlformats.org/spreadsheetml/2006/main" count="1116" uniqueCount="602">
  <si>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</si>
  <si>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</si>
  <si>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</si>
  <si>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</si>
  <si>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</si>
  <si>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</si>
  <si>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</si>
  <si>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</si>
  <si>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</si>
  <si>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</si>
  <si>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</si>
  <si>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</si>
  <si>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</si>
  <si>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</si>
  <si>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</si>
  <si>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</si>
  <si>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</si>
  <si>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</si>
  <si>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</si>
  <si>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</si>
  <si>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</si>
  <si>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</si>
  <si>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</si>
  <si>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</si>
  <si>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</si>
  <si>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</si>
  <si>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</si>
  <si>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</si>
  <si>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</si>
  <si>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</si>
  <si>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</si>
  <si>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</si>
  <si>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</si>
  <si>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</si>
  <si>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</si>
  <si>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</si>
  <si>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</si>
  <si>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</si>
  <si>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</si>
  <si>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</si>
  <si>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</si>
  <si>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</si>
  <si>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</si>
  <si>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</si>
  <si>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</si>
  <si>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</si>
  <si>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</si>
  <si>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</si>
  <si>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</si>
  <si>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</si>
  <si>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</si>
  <si>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</si>
  <si>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</si>
  <si>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</si>
  <si>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</si>
  <si>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</si>
  <si>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</si>
  <si>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</si>
  <si>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</si>
  <si>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</si>
  <si>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</si>
  <si>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</si>
  <si>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</si>
  <si>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</si>
  <si>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</si>
  <si>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</si>
  <si>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</si>
  <si>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</si>
  <si>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</si>
  <si>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</si>
  <si>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</si>
  <si>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</si>
  <si>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</si>
  <si>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</si>
  <si>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</si>
  <si>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</si>
  <si>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</si>
  <si>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</si>
  <si>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</si>
  <si>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</si>
  <si>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</si>
  <si>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</si>
  <si>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</si>
  <si>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</si>
  <si>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</si>
  <si>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</si>
  <si>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</si>
  <si>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</si>
  <si>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</si>
  <si>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</si>
  <si>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</si>
  <si>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</si>
  <si>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</si>
  <si>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</si>
  <si>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</si>
  <si>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</si>
  <si>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</si>
  <si>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</si>
  <si>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</si>
  <si>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</si>
  <si>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</si>
  <si>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</si>
  <si>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</si>
  <si>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</si>
  <si>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</si>
  <si>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</si>
  <si>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</si>
  <si>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</si>
  <si>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</si>
  <si>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</si>
  <si>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</si>
  <si>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</si>
  <si>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</si>
  <si>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</si>
  <si>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</si>
  <si>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</si>
  <si>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</si>
  <si>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</si>
  <si>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</si>
  <si>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</si>
  <si>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</si>
  <si>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</si>
  <si>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</si>
  <si>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</si>
  <si>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</si>
  <si>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</si>
  <si>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</si>
  <si>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</si>
  <si>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</si>
  <si>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</si>
  <si>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</si>
  <si>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</si>
  <si>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</si>
  <si>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</si>
  <si>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</si>
  <si>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</si>
  <si>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</si>
  <si>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</si>
  <si>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</si>
  <si>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</si>
  <si>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</si>
  <si>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</si>
  <si>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</si>
  <si>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</si>
  <si>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</si>
  <si>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</si>
  <si>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</si>
  <si>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</si>
  <si>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</si>
  <si>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</si>
  <si>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</si>
  <si>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</si>
  <si>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</si>
  <si>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</si>
  <si>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</si>
  <si>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</si>
  <si>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</si>
  <si>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</si>
  <si>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</si>
  <si>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</si>
  <si>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</si>
  <si>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</si>
  <si>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</si>
  <si>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</si>
  <si>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</si>
  <si>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</si>
  <si>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</si>
  <si>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</si>
  <si>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</si>
  <si>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</si>
  <si>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</si>
  <si>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</si>
  <si>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</si>
  <si>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</si>
  <si>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</si>
  <si>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</si>
  <si>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</si>
  <si>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</si>
  <si>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</si>
  <si>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</si>
  <si>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</si>
  <si>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</si>
  <si>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</si>
  <si>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</si>
  <si>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</si>
  <si>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</si>
  <si>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</si>
  <si>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</si>
  <si>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</si>
  <si>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</si>
  <si>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</si>
  <si>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</si>
  <si>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</si>
  <si>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</si>
  <si>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</si>
  <si>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</si>
  <si>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</si>
  <si>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</si>
  <si>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</si>
  <si>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</si>
  <si>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</si>
  <si>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</si>
  <si>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</si>
  <si>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</si>
  <si>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</si>
  <si>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</si>
  <si>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</si>
  <si>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</si>
  <si>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</si>
  <si>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</si>
  <si>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</si>
  <si>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</si>
  <si>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</si>
  <si>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</si>
  <si>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</si>
  <si>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群馬県東吾妻町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</si>
  <si>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</si>
  <si>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</si>
  <si>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</si>
  <si>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</si>
  <si>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</si>
  <si>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</si>
  <si>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</si>
  <si>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</si>
  <si>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</si>
  <si>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</si>
  <si>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</si>
  <si>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</si>
  <si>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</si>
  <si>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</si>
  <si>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</si>
  <si>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</si>
  <si>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</si>
  <si>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</si>
  <si>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</si>
  <si>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</si>
  <si>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</si>
  <si>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</si>
  <si>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</si>
  <si>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</si>
  <si>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</si>
  <si>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</si>
  <si>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</si>
  <si>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</si>
  <si>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</si>
  <si>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</si>
  <si>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</si>
  <si>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</si>
  <si>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</si>
  <si>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</si>
  <si>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</si>
  <si>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</si>
  <si>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</si>
  <si>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</si>
  <si>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</si>
  <si>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</si>
  <si>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</si>
  <si>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</si>
  <si>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</si>
  <si>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</si>
  <si>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</si>
  <si>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</si>
  <si>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</si>
  <si>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</si>
  <si>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</si>
  <si>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</si>
  <si>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</si>
  <si>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</si>
  <si>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</si>
  <si>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</si>
  <si>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</si>
  <si>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</si>
  <si>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</si>
  <si>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</si>
  <si>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</si>
  <si>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</si>
  <si>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</si>
  <si>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</si>
  <si>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</si>
  <si>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</si>
  <si>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</si>
  <si>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</si>
  <si>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</si>
  <si>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</si>
  <si>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</si>
  <si>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</si>
  <si>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</si>
  <si>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</si>
  <si>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</si>
  <si>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</si>
  <si>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</si>
  <si>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</si>
  <si>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</si>
  <si>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</si>
  <si>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</si>
  <si>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</si>
  <si>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</si>
  <si>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</si>
  <si>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</si>
  <si>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</si>
  <si>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</si>
  <si>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</si>
  <si>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</si>
  <si>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</si>
  <si>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</si>
  <si>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</si>
  <si>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</si>
  <si>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</si>
  <si>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</si>
  <si>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</si>
  <si>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</si>
  <si>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</si>
  <si>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</si>
  <si>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</si>
  <si>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</si>
  <si>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</si>
  <si>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</si>
  <si>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</si>
  <si>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</si>
  <si>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</si>
  <si>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</si>
  <si>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</si>
  <si>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</si>
  <si>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</si>
  <si>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</si>
  <si>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</si>
  <si>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</si>
  <si>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</si>
  <si>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</si>
  <si>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</si>
  <si>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</si>
  <si>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</si>
  <si>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</si>
  <si>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</si>
  <si>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</si>
  <si>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</si>
  <si>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</si>
  <si>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</si>
  <si>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</si>
  <si>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</si>
  <si>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</si>
  <si>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</si>
  <si>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</si>
  <si>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</si>
  <si>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</si>
  <si>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</si>
  <si>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</si>
  <si>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</si>
  <si>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</si>
  <si>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</si>
  <si>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</si>
  <si>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</si>
  <si>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</si>
  <si>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</si>
  <si>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</si>
  <si>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</si>
  <si>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</si>
  <si>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</si>
  <si>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</si>
  <si>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</si>
  <si>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</si>
  <si>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</si>
  <si>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</si>
  <si>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</si>
  <si>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</si>
  <si>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</si>
  <si>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</si>
  <si>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</si>
  <si>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</si>
  <si>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群馬県東吾妻町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</si>
  <si>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</si>
  <si>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</si>
  <si>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</si>
  <si>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</si>
  <si>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</si>
  <si>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</si>
  <si>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</si>
  <si>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</si>
  <si>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</si>
  <si>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</si>
  <si>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</si>
  <si>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</si>
  <si>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</si>
  <si>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</si>
  <si>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</si>
  <si>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</si>
  <si>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</si>
  <si>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</si>
  <si>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</si>
  <si>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</si>
  <si>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</si>
  <si>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</si>
  <si>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</si>
  <si>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</si>
  <si>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</si>
  <si>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</si>
  <si>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</si>
  <si>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</si>
  <si>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</si>
  <si>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</si>
  <si>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</si>
  <si>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</si>
  <si>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</si>
  <si>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</si>
  <si>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</si>
  <si>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</si>
  <si>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</si>
  <si>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</si>
  <si>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</si>
  <si>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</si>
  <si>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</si>
  <si>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</si>
  <si>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</si>
  <si>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</si>
  <si>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</si>
  <si>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</si>
  <si>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</si>
  <si>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</si>
  <si>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</si>
  <si>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</si>
  <si>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</si>
  <si>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</si>
  <si>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</si>
  <si>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</si>
  <si>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</si>
  <si>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</si>
  <si>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</si>
  <si>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</si>
  <si>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</si>
  <si>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</si>
  <si>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</si>
  <si>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</si>
  <si>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</si>
  <si>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</si>
  <si>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</si>
  <si>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</si>
  <si>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</si>
  <si>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</si>
  <si>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</si>
  <si>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</si>
  <si>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</si>
  <si>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</si>
  <si>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</si>
  <si>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</si>
  <si>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</si>
  <si>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</si>
  <si>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</si>
  <si>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</si>
  <si>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</si>
  <si>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</si>
  <si>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</si>
  <si>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</si>
  <si>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</si>
  <si>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</si>
  <si>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</si>
  <si>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</si>
  <si>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</si>
  <si>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</si>
  <si>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</si>
  <si>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</si>
  <si>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</si>
  <si>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</si>
  <si>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</si>
  <si>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</si>
  <si>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</si>
  <si>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</si>
  <si>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</si>
  <si>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</si>
  <si>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</si>
  <si>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</si>
  <si>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</si>
  <si>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</si>
  <si>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</si>
  <si>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</si>
  <si>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</si>
  <si>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</si>
  <si>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</si>
  <si>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</si>
  <si>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</si>
  <si>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</si>
  <si>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</si>
  <si>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</si>
  <si>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</si>
  <si>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</si>
  <si>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</si>
  <si>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</si>
  <si>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</si>
  <si>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</si>
  <si>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</si>
  <si>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</si>
  <si>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</si>
  <si>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</si>
  <si>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</si>
  <si>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</si>
  <si>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</si>
  <si>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</si>
  <si>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</si>
  <si>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</si>
  <si>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</si>
  <si>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</si>
  <si>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</si>
  <si>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</si>
  <si>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</si>
  <si>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</si>
  <si>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</si>
  <si>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</si>
  <si>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</si>
  <si>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</si>
  <si>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</si>
  <si>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</si>
  <si>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</si>
  <si>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</si>
  <si>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</si>
  <si>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</si>
  <si>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</si>
  <si>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</si>
  <si>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</si>
  <si>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</si>
  <si>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</si>
  <si>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</si>
  <si>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</si>
  <si>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</si>
  <si>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</si>
  <si>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</si>
  <si>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</si>
  <si>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</si>
  <si>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</si>
  <si>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</si>
  <si>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</si>
  <si>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</si>
  <si>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</si>
  <si>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</si>
  <si>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</si>
  <si>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</si>
  <si>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</si>
  <si>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</si>
  <si>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</si>
  <si>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</si>
  <si>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</si>
  <si>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</si>
  <si>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</si>
  <si>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</si>
  <si>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</si>
  <si>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</si>
  <si>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</si>
  <si>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</si>
  <si>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</si>
  <si>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</si>
  <si>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</si>
  <si>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</si>
  <si>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</si>
  <si>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</si>
  <si>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</si>
  <si>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</si>
  <si>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</si>
  <si>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</si>
  <si>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</si>
  <si>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</si>
  <si>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後期高齢者医療特別会計</t>
  </si>
  <si>
    <t>▲ 0.01</t>
  </si>
  <si>
    <t>一般会計</t>
  </si>
  <si>
    <t>介護保険特別会計</t>
  </si>
  <si>
    <t>水道事業会計</t>
  </si>
  <si>
    <t>国民健康保険特別会計（事業勘定）</t>
  </si>
  <si>
    <t>国民健康保険特別会計（施設勘定）</t>
  </si>
  <si>
    <t>下水道事業特別会計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</si>
  <si>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</si>
  <si>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</si>
  <si>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</si>
  <si>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</si>
  <si>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</si>
  <si>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</si>
  <si>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</si>
  <si>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</si>
  <si>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</si>
  <si>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合併市町村振興基金</t>
    <rPh sb="0" eb="2">
      <t>ガッペイ</t>
    </rPh>
    <rPh sb="2" eb="5">
      <t>シチョウソン</t>
    </rPh>
    <rPh sb="5" eb="7">
      <t>シンコウ</t>
    </rPh>
    <rPh sb="7" eb="9">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</si>
  <si>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</si>
  <si>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</si>
  <si>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公共施設等整備基金</t>
    <rPh sb="0" eb="2">
      <t>コウキョウ</t>
    </rPh>
    <rPh sb="2" eb="4">
      <t>シセツ</t>
    </rPh>
    <rPh sb="4" eb="5">
      <t>トウ</t>
    </rPh>
    <rPh sb="5" eb="7">
      <t>セイビ</t>
    </rPh>
    <rPh sb="7" eb="9">
      <t>キキン</t>
    </rPh>
    <phoneticPr fontId="5"/>
  </si>
  <si>
    <t>ふるさと応援寄附基金</t>
    <rPh sb="4" eb="6">
      <t>オウエン</t>
    </rPh>
    <rPh sb="6" eb="8">
      <t>キフ</t>
    </rPh>
    <rPh sb="8" eb="10">
      <t>キキン</t>
    </rPh>
    <phoneticPr fontId="5"/>
  </si>
  <si>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</si>
  <si>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</si>
  <si>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</si>
  <si>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</si>
  <si>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</si>
  <si>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</si>
  <si>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</si>
  <si>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ヤマ</t>
    </rPh>
    <rPh sb="4" eb="6">
      <t>ショクリン</t>
    </rPh>
    <rPh sb="6" eb="8">
      <t>クミアイ</t>
    </rPh>
    <phoneticPr fontId="2"/>
  </si>
  <si>
    <t>吾妻環境施設組合</t>
    <rPh sb="0" eb="2">
      <t>アガツマ</t>
    </rPh>
    <rPh sb="2" eb="4">
      <t>カンキョウ</t>
    </rPh>
    <rPh sb="4" eb="6">
      <t>シセツ</t>
    </rPh>
    <rPh sb="6" eb="8">
      <t>クミアイ</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</si>
  <si>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</si>
  <si>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</si>
  <si>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</si>
  <si>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</si>
  <si>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</si>
  <si>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</si>
  <si>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</si>
  <si>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</si>
  <si>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</si>
  <si>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</si>
  <si>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平均に比べ低くなっているが、将来負担比率は高くなっている。町の負担が大きい起債の償還が終了していることにより将来負担比率は改善を見せている。公有施設等の維持管理と借入総額等を鑑みてより健全な財政運営をしていきたい。</t>
    <rPh sb="0" eb="11">
      <t>ユウケイコテイシサンゲンカショウキャクリツ</t>
    </rPh>
    <rPh sb="12" eb="18">
      <t>ルイジダンタイヘイキン</t>
    </rPh>
    <rPh sb="19" eb="20">
      <t>クラ</t>
    </rPh>
    <rPh sb="21" eb="22">
      <t>ヒク</t>
    </rPh>
    <rPh sb="30" eb="32">
      <t>ショウライ</t>
    </rPh>
    <rPh sb="32" eb="34">
      <t>フタン</t>
    </rPh>
    <rPh sb="34" eb="36">
      <t>ヒリツ</t>
    </rPh>
    <rPh sb="37" eb="38">
      <t>タカ</t>
    </rPh>
    <rPh sb="45" eb="46">
      <t>マチ</t>
    </rPh>
    <rPh sb="47" eb="49">
      <t>フタン</t>
    </rPh>
    <rPh sb="50" eb="51">
      <t>オオ</t>
    </rPh>
    <rPh sb="53" eb="55">
      <t>キサイ</t>
    </rPh>
    <rPh sb="56" eb="58">
      <t>ショウカン</t>
    </rPh>
    <rPh sb="59" eb="61">
      <t>シュウリョウ</t>
    </rPh>
    <rPh sb="70" eb="72">
      <t>ショウライ</t>
    </rPh>
    <rPh sb="72" eb="74">
      <t>フタン</t>
    </rPh>
    <rPh sb="74" eb="76">
      <t>ヒリツ</t>
    </rPh>
    <rPh sb="77" eb="79">
      <t>カイゼン</t>
    </rPh>
    <rPh sb="80" eb="81">
      <t>ミ</t>
    </rPh>
    <rPh sb="86" eb="91">
      <t>コウユウシセツトウ</t>
    </rPh>
    <rPh sb="92" eb="96">
      <t>イジカンリ</t>
    </rPh>
    <rPh sb="97" eb="99">
      <t>カリイレ</t>
    </rPh>
    <rPh sb="99" eb="101">
      <t>ソウガク</t>
    </rPh>
    <rPh sb="101" eb="102">
      <t>トウ</t>
    </rPh>
    <rPh sb="103" eb="104">
      <t>カンガ</t>
    </rPh>
    <rPh sb="108" eb="110">
      <t>ケンゼン</t>
    </rPh>
    <rPh sb="111" eb="113">
      <t>ザイセイ</t>
    </rPh>
    <rPh sb="113" eb="115">
      <t>ウンエイ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</si>
  <si>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</si>
  <si>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と実質公債費比率ともに類似団体平均より高くなっている。平成29･30年に行った庁舎建設事業に係る地方債により将来負担比率が悪化していたが、償還が進んでいることや充当可能基金の増加により改善してきている。実質公債費比率は依然として同水準となることが考えられるため、公債費の適正化に取り組んでいきたい。</t>
    <rPh sb="0" eb="6">
      <t>ショウライフタンヒリツ</t>
    </rPh>
    <rPh sb="7" eb="9">
      <t>ジッシツ</t>
    </rPh>
    <rPh sb="9" eb="12">
      <t>コウサイヒ</t>
    </rPh>
    <rPh sb="12" eb="14">
      <t>ヒリツ</t>
    </rPh>
    <rPh sb="17" eb="23">
      <t>ルイジダンタイヘイキン</t>
    </rPh>
    <rPh sb="25" eb="26">
      <t>タカ</t>
    </rPh>
    <rPh sb="33" eb="35">
      <t>ヘイセイ</t>
    </rPh>
    <rPh sb="40" eb="41">
      <t>ネン</t>
    </rPh>
    <rPh sb="42" eb="43">
      <t>オコナ</t>
    </rPh>
    <rPh sb="45" eb="47">
      <t>チョウシャ</t>
    </rPh>
    <rPh sb="47" eb="51">
      <t>ケンセツジギョウ</t>
    </rPh>
    <rPh sb="52" eb="53">
      <t>カカ</t>
    </rPh>
    <rPh sb="54" eb="57">
      <t>チホウサイ</t>
    </rPh>
    <rPh sb="60" eb="66">
      <t>ショウライフタンヒリツ</t>
    </rPh>
    <rPh sb="67" eb="69">
      <t>アッカ</t>
    </rPh>
    <rPh sb="75" eb="77">
      <t>ショウカン</t>
    </rPh>
    <rPh sb="78" eb="79">
      <t>スス</t>
    </rPh>
    <rPh sb="86" eb="88">
      <t>ジュウトウ</t>
    </rPh>
    <rPh sb="88" eb="90">
      <t>カノウ</t>
    </rPh>
    <rPh sb="90" eb="92">
      <t>キキン</t>
    </rPh>
    <rPh sb="93" eb="95">
      <t>ゾウカ</t>
    </rPh>
    <rPh sb="98" eb="100">
      <t>カイゼン</t>
    </rPh>
    <rPh sb="107" eb="114">
      <t>ジッシツコウサイヒヒリツ</t>
    </rPh>
    <rPh sb="115" eb="117">
      <t>イゼン</t>
    </rPh>
    <rPh sb="120" eb="123">
      <t>ドウスイジュン</t>
    </rPh>
    <rPh sb="129" eb="130">
      <t>カンガ</t>
    </rPh>
    <rPh sb="137" eb="140">
      <t>コウサイヒ</t>
    </rPh>
    <rPh sb="141" eb="144">
      <t>テキセイカ</t>
    </rPh>
    <rPh sb="145" eb="146">
      <t>ト</t>
    </rPh>
    <rPh sb="147" eb="14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</si>
</sst>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CE9A367-57C1-412B-8115-33240B7C54F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2A1-4493-896B-6F1E224314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113869</c:v>
                </c:pt>
                <c:pt idx="1">
                  <c:v>173169</c:v>
                </c:pt>
                <c:pt idx="2">
                  <c:v>140187</c:v>
                </c:pt>
                <c:pt idx="3">
                  <c:v>92335</c:v>
                </c:pt>
                <c:pt idx="4">
                  <c:v>95332</c:v>
                </c:pt>
              </c:numCache>
            </c:numRef>
          </c:val>
          <c:smooth val="0"/>
          <c:extLst>
            <c:ext xmlns:c16="http://schemas.microsoft.com/office/drawing/2014/chart" uri="{C3380CC4-5D6E-409C-BE32-E72D297353CC}">
              <c16:uniqueId val="{00000001-82A1-4493-896B-6F1E224314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3.89</c:v>
                </c:pt>
                <c:pt idx="2">
                  <c:v>5.85</c:v>
                </c:pt>
                <c:pt idx="3">
                  <c:v>3.46</c:v>
                </c:pt>
                <c:pt idx="4">
                  <c:v>4.71</c:v>
                </c:pt>
              </c:numCache>
            </c:numRef>
          </c:val>
          <c:extLst>
            <c:ext xmlns:c16="http://schemas.microsoft.com/office/drawing/2014/chart" uri="{C3380CC4-5D6E-409C-BE32-E72D297353CC}">
              <c16:uniqueId val="{00000000-BF3C-41F5-9E0F-52F4D80F61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45.91</c:v>
                </c:pt>
                <c:pt idx="1">
                  <c:v>47.55</c:v>
                </c:pt>
                <c:pt idx="2">
                  <c:v>53.77</c:v>
                </c:pt>
                <c:pt idx="3">
                  <c:v>58.85</c:v>
                </c:pt>
                <c:pt idx="4">
                  <c:v>63.7</c:v>
                </c:pt>
              </c:numCache>
            </c:numRef>
          </c:val>
          <c:extLst>
            <c:ext xmlns:c16="http://schemas.microsoft.com/office/drawing/2014/chart" uri="{C3380CC4-5D6E-409C-BE32-E72D297353CC}">
              <c16:uniqueId val="{00000001-BF3C-41F5-9E0F-52F4D80F61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c:v>
                </c:pt>
                <c:pt idx="1">
                  <c:v>0.5</c:v>
                </c:pt>
                <c:pt idx="2">
                  <c:v>7.86</c:v>
                </c:pt>
                <c:pt idx="3">
                  <c:v>5.94</c:v>
                </c:pt>
                <c:pt idx="4">
                  <c:v>8.9499999999999993</c:v>
                </c:pt>
              </c:numCache>
            </c:numRef>
          </c:val>
          <c:smooth val="0"/>
          <c:extLst>
            <c:ext xmlns:c16="http://schemas.microsoft.com/office/drawing/2014/chart" uri="{C3380CC4-5D6E-409C-BE32-E72D297353CC}">
              <c16:uniqueId val="{00000002-BF3C-41F5-9E0F-52F4D80F61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7FF9-46D4-AD0A-7FAB86096B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F9-46D4-AD0A-7FAB86096BA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0.04</c:v>
                </c:pt>
                <c:pt idx="4">
                  <c:v>#N/A</c:v>
                </c:pt>
                <c:pt idx="5">
                  <c:v>0.16</c:v>
                </c:pt>
                <c:pt idx="6">
                  <c:v>#N/A</c:v>
                </c:pt>
                <c:pt idx="7">
                  <c:v>7.0000000000000007E-2</c:v>
                </c:pt>
                <c:pt idx="8">
                  <c:v>#N/A</c:v>
                </c:pt>
                <c:pt idx="9">
                  <c:v>0.01</c:v>
                </c:pt>
              </c:numCache>
            </c:numRef>
          </c:val>
          <c:extLst>
            <c:ext xmlns:c16="http://schemas.microsoft.com/office/drawing/2014/chart" uri="{C3380CC4-5D6E-409C-BE32-E72D297353CC}">
              <c16:uniqueId val="{00000002-7FF9-46D4-AD0A-7FAB86096BA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0.46</c:v>
                </c:pt>
                <c:pt idx="2">
                  <c:v>#N/A</c:v>
                </c:pt>
                <c:pt idx="3">
                  <c:v>0.22</c:v>
                </c:pt>
                <c:pt idx="4">
                  <c:v>#N/A</c:v>
                </c:pt>
                <c:pt idx="5">
                  <c:v>0.33</c:v>
                </c:pt>
                <c:pt idx="6">
                  <c:v>#N/A</c:v>
                </c:pt>
                <c:pt idx="7">
                  <c:v>0.2</c:v>
                </c:pt>
                <c:pt idx="8">
                  <c:v>#N/A</c:v>
                </c:pt>
                <c:pt idx="9">
                  <c:v>0.04</c:v>
                </c:pt>
              </c:numCache>
            </c:numRef>
          </c:val>
          <c:extLst>
            <c:ext xmlns:c16="http://schemas.microsoft.com/office/drawing/2014/chart" uri="{C3380CC4-5D6E-409C-BE32-E72D297353CC}">
              <c16:uniqueId val="{00000003-7FF9-46D4-AD0A-7FAB86096BA8}"/>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0.04</c:v>
                </c:pt>
                <c:pt idx="4">
                  <c:v>#N/A</c:v>
                </c:pt>
                <c:pt idx="5">
                  <c:v>0.09</c:v>
                </c:pt>
                <c:pt idx="6">
                  <c:v>#N/A</c:v>
                </c:pt>
                <c:pt idx="7">
                  <c:v>0.06</c:v>
                </c:pt>
                <c:pt idx="8">
                  <c:v>#N/A</c:v>
                </c:pt>
                <c:pt idx="9">
                  <c:v>7.0000000000000007E-2</c:v>
                </c:pt>
              </c:numCache>
            </c:numRef>
          </c:val>
          <c:extLst>
            <c:ext xmlns:c16="http://schemas.microsoft.com/office/drawing/2014/chart" uri="{C3380CC4-5D6E-409C-BE32-E72D297353CC}">
              <c16:uniqueId val="{00000004-7FF9-46D4-AD0A-7FAB86096BA8}"/>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1.59</c:v>
                </c:pt>
                <c:pt idx="2">
                  <c:v>#N/A</c:v>
                </c:pt>
                <c:pt idx="3">
                  <c:v>1.71</c:v>
                </c:pt>
                <c:pt idx="4">
                  <c:v>#N/A</c:v>
                </c:pt>
                <c:pt idx="5">
                  <c:v>1.33</c:v>
                </c:pt>
                <c:pt idx="6">
                  <c:v>#N/A</c:v>
                </c:pt>
                <c:pt idx="7">
                  <c:v>0.62</c:v>
                </c:pt>
                <c:pt idx="8">
                  <c:v>#N/A</c:v>
                </c:pt>
                <c:pt idx="9">
                  <c:v>0.94</c:v>
                </c:pt>
              </c:numCache>
            </c:numRef>
          </c:val>
          <c:extLst>
            <c:ext xmlns:c16="http://schemas.microsoft.com/office/drawing/2014/chart" uri="{C3380CC4-5D6E-409C-BE32-E72D297353CC}">
              <c16:uniqueId val="{00000005-7FF9-46D4-AD0A-7FAB86096BA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1.47</c:v>
                </c:pt>
                <c:pt idx="2">
                  <c:v>#N/A</c:v>
                </c:pt>
                <c:pt idx="3">
                  <c:v>1.65</c:v>
                </c:pt>
                <c:pt idx="4">
                  <c:v>#N/A</c:v>
                </c:pt>
                <c:pt idx="5">
                  <c:v>1.26</c:v>
                </c:pt>
                <c:pt idx="6">
                  <c:v>#N/A</c:v>
                </c:pt>
                <c:pt idx="7">
                  <c:v>1.1200000000000001</c:v>
                </c:pt>
                <c:pt idx="8">
                  <c:v>#N/A</c:v>
                </c:pt>
                <c:pt idx="9">
                  <c:v>1.47</c:v>
                </c:pt>
              </c:numCache>
            </c:numRef>
          </c:val>
          <c:extLst>
            <c:ext xmlns:c16="http://schemas.microsoft.com/office/drawing/2014/chart" uri="{C3380CC4-5D6E-409C-BE32-E72D297353CC}">
              <c16:uniqueId val="{00000006-7FF9-46D4-AD0A-7FAB86096B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0.56000000000000005</c:v>
                </c:pt>
                <c:pt idx="2">
                  <c:v>#N/A</c:v>
                </c:pt>
                <c:pt idx="3">
                  <c:v>1.2</c:v>
                </c:pt>
                <c:pt idx="4">
                  <c:v>#N/A</c:v>
                </c:pt>
                <c:pt idx="5">
                  <c:v>0.69</c:v>
                </c:pt>
                <c:pt idx="6">
                  <c:v>#N/A</c:v>
                </c:pt>
                <c:pt idx="7">
                  <c:v>0.8</c:v>
                </c:pt>
                <c:pt idx="8">
                  <c:v>#N/A</c:v>
                </c:pt>
                <c:pt idx="9">
                  <c:v>2.15</c:v>
                </c:pt>
              </c:numCache>
            </c:numRef>
          </c:val>
          <c:extLst>
            <c:ext xmlns:c16="http://schemas.microsoft.com/office/drawing/2014/chart" uri="{C3380CC4-5D6E-409C-BE32-E72D297353CC}">
              <c16:uniqueId val="{00000007-7FF9-46D4-AD0A-7FAB86096B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5.63</c:v>
                </c:pt>
                <c:pt idx="2">
                  <c:v>#N/A</c:v>
                </c:pt>
                <c:pt idx="3">
                  <c:v>3.86</c:v>
                </c:pt>
                <c:pt idx="4">
                  <c:v>#N/A</c:v>
                </c:pt>
                <c:pt idx="5">
                  <c:v>5.79</c:v>
                </c:pt>
                <c:pt idx="6">
                  <c:v>#N/A</c:v>
                </c:pt>
                <c:pt idx="7">
                  <c:v>3.42</c:v>
                </c:pt>
                <c:pt idx="8">
                  <c:v>#N/A</c:v>
                </c:pt>
                <c:pt idx="9">
                  <c:v>4.72</c:v>
                </c:pt>
              </c:numCache>
            </c:numRef>
          </c:val>
          <c:extLst>
            <c:ext xmlns:c16="http://schemas.microsoft.com/office/drawing/2014/chart" uri="{C3380CC4-5D6E-409C-BE32-E72D297353CC}">
              <c16:uniqueId val="{00000008-7FF9-46D4-AD0A-7FAB86096BA8}"/>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0.03</c:v>
                </c:pt>
                <c:pt idx="2">
                  <c:v>#N/A</c:v>
                </c:pt>
                <c:pt idx="3">
                  <c:v>0.02</c:v>
                </c:pt>
                <c:pt idx="4">
                  <c:v>#N/A</c:v>
                </c:pt>
                <c:pt idx="5">
                  <c:v>0.02</c:v>
                </c:pt>
                <c:pt idx="6">
                  <c:v>#N/A</c:v>
                </c:pt>
                <c:pt idx="7">
                  <c:v>0</c:v>
                </c:pt>
                <c:pt idx="8">
                  <c:v>0.01</c:v>
                </c:pt>
                <c:pt idx="9">
                  <c:v>#N/A</c:v>
                </c:pt>
              </c:numCache>
            </c:numRef>
          </c:val>
          <c:extLst>
            <c:ext xmlns:c16="http://schemas.microsoft.com/office/drawing/2014/chart" uri="{C3380CC4-5D6E-409C-BE32-E72D297353CC}">
              <c16:uniqueId val="{00000009-7FF9-46D4-AD0A-7FAB86096B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841</c:v>
                </c:pt>
                <c:pt idx="5">
                  <c:v>849</c:v>
                </c:pt>
                <c:pt idx="8">
                  <c:v>857</c:v>
                </c:pt>
                <c:pt idx="11">
                  <c:v>889</c:v>
                </c:pt>
                <c:pt idx="14">
                  <c:v>897</c:v>
                </c:pt>
              </c:numCache>
            </c:numRef>
          </c:val>
          <c:extLst>
            <c:ext xmlns:c16="http://schemas.microsoft.com/office/drawing/2014/chart" uri="{C3380CC4-5D6E-409C-BE32-E72D297353CC}">
              <c16:uniqueId val="{00000000-3E03-42F5-9477-E2F0C23EF4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03-42F5-9477-E2F0C23EF4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c:v>
                </c:pt>
                <c:pt idx="3">
                  <c:v>52</c:v>
                </c:pt>
                <c:pt idx="6">
                  <c:v>52</c:v>
                </c:pt>
                <c:pt idx="9">
                  <c:v>0</c:v>
                </c:pt>
                <c:pt idx="12">
                  <c:v>0</c:v>
                </c:pt>
              </c:numCache>
            </c:numRef>
          </c:val>
          <c:extLst>
            <c:ext xmlns:c16="http://schemas.microsoft.com/office/drawing/2014/chart" uri="{C3380CC4-5D6E-409C-BE32-E72D297353CC}">
              <c16:uniqueId val="{00000002-3E03-42F5-9477-E2F0C23EF4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37</c:v>
                </c:pt>
                <c:pt idx="6">
                  <c:v>38</c:v>
                </c:pt>
                <c:pt idx="9">
                  <c:v>38</c:v>
                </c:pt>
                <c:pt idx="12">
                  <c:v>69</c:v>
                </c:pt>
              </c:numCache>
            </c:numRef>
          </c:val>
          <c:extLst>
            <c:ext xmlns:c16="http://schemas.microsoft.com/office/drawing/2014/chart" uri="{C3380CC4-5D6E-409C-BE32-E72D297353CC}">
              <c16:uniqueId val="{00000003-3E03-42F5-9477-E2F0C23EF4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209</c:v>
                </c:pt>
                <c:pt idx="3">
                  <c:v>219</c:v>
                </c:pt>
                <c:pt idx="6">
                  <c:v>216</c:v>
                </c:pt>
                <c:pt idx="9">
                  <c:v>212</c:v>
                </c:pt>
                <c:pt idx="12">
                  <c:v>209</c:v>
                </c:pt>
              </c:numCache>
            </c:numRef>
          </c:val>
          <c:extLst>
            <c:ext xmlns:c16="http://schemas.microsoft.com/office/drawing/2014/chart" uri="{C3380CC4-5D6E-409C-BE32-E72D297353CC}">
              <c16:uniqueId val="{00000004-3E03-42F5-9477-E2F0C23EF4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03-42F5-9477-E2F0C23EF4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03-42F5-9477-E2F0C23EF4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1068</c:v>
                </c:pt>
                <c:pt idx="3">
                  <c:v>1068</c:v>
                </c:pt>
                <c:pt idx="6">
                  <c:v>1090</c:v>
                </c:pt>
                <c:pt idx="9">
                  <c:v>1150</c:v>
                </c:pt>
                <c:pt idx="12">
                  <c:v>1205</c:v>
                </c:pt>
              </c:numCache>
            </c:numRef>
          </c:val>
          <c:extLst>
            <c:ext xmlns:c16="http://schemas.microsoft.com/office/drawing/2014/chart" uri="{C3380CC4-5D6E-409C-BE32-E72D297353CC}">
              <c16:uniqueId val="{00000007-3E03-42F5-9477-E2F0C23EF4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528</c:v>
                </c:pt>
                <c:pt idx="2">
                  <c:v>#N/A</c:v>
                </c:pt>
                <c:pt idx="3">
                  <c:v>#N/A</c:v>
                </c:pt>
                <c:pt idx="4">
                  <c:v>527</c:v>
                </c:pt>
                <c:pt idx="5">
                  <c:v>#N/A</c:v>
                </c:pt>
                <c:pt idx="6">
                  <c:v>#N/A</c:v>
                </c:pt>
                <c:pt idx="7">
                  <c:v>539</c:v>
                </c:pt>
                <c:pt idx="8">
                  <c:v>#N/A</c:v>
                </c:pt>
                <c:pt idx="9">
                  <c:v>#N/A</c:v>
                </c:pt>
                <c:pt idx="10">
                  <c:v>511</c:v>
                </c:pt>
                <c:pt idx="11">
                  <c:v>#N/A</c:v>
                </c:pt>
                <c:pt idx="12">
                  <c:v>#N/A</c:v>
                </c:pt>
                <c:pt idx="13">
                  <c:v>586</c:v>
                </c:pt>
                <c:pt idx="14">
                  <c:v>#N/A</c:v>
                </c:pt>
              </c:numCache>
            </c:numRef>
          </c:val>
          <c:smooth val="0"/>
          <c:extLst>
            <c:ext xmlns:c16="http://schemas.microsoft.com/office/drawing/2014/chart" uri="{C3380CC4-5D6E-409C-BE32-E72D297353CC}">
              <c16:uniqueId val="{00000008-3E03-42F5-9477-E2F0C23EF4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9024</c:v>
                </c:pt>
                <c:pt idx="5">
                  <c:v>9781</c:v>
                </c:pt>
                <c:pt idx="8">
                  <c:v>9746</c:v>
                </c:pt>
                <c:pt idx="11">
                  <c:v>9640</c:v>
                </c:pt>
                <c:pt idx="14">
                  <c:v>9634</c:v>
                </c:pt>
              </c:numCache>
            </c:numRef>
          </c:val>
          <c:extLst>
            <c:ext xmlns:c16="http://schemas.microsoft.com/office/drawing/2014/chart" uri="{C3380CC4-5D6E-409C-BE32-E72D297353CC}">
              <c16:uniqueId val="{00000000-18ED-41FC-8486-2EE32557A9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c:v>
                </c:pt>
                <c:pt idx="5">
                  <c:v>46</c:v>
                </c:pt>
                <c:pt idx="8">
                  <c:v>45</c:v>
                </c:pt>
                <c:pt idx="11">
                  <c:v>39</c:v>
                </c:pt>
                <c:pt idx="14">
                  <c:v>27</c:v>
                </c:pt>
              </c:numCache>
            </c:numRef>
          </c:val>
          <c:extLst>
            <c:ext xmlns:c16="http://schemas.microsoft.com/office/drawing/2014/chart" uri="{C3380CC4-5D6E-409C-BE32-E72D297353CC}">
              <c16:uniqueId val="{00000001-18ED-41FC-8486-2EE32557A9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4389</c:v>
                </c:pt>
                <c:pt idx="5">
                  <c:v>4315</c:v>
                </c:pt>
                <c:pt idx="8">
                  <c:v>4361</c:v>
                </c:pt>
                <c:pt idx="11">
                  <c:v>4688</c:v>
                </c:pt>
                <c:pt idx="14">
                  <c:v>5154</c:v>
                </c:pt>
              </c:numCache>
            </c:numRef>
          </c:val>
          <c:extLst>
            <c:ext xmlns:c16="http://schemas.microsoft.com/office/drawing/2014/chart" uri="{C3380CC4-5D6E-409C-BE32-E72D297353CC}">
              <c16:uniqueId val="{00000002-18ED-41FC-8486-2EE32557A9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ED-41FC-8486-2EE32557A9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ED-41FC-8486-2EE32557A9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6</c:v>
                </c:pt>
                <c:pt idx="6">
                  <c:v>8</c:v>
                </c:pt>
                <c:pt idx="9">
                  <c:v>0</c:v>
                </c:pt>
                <c:pt idx="12">
                  <c:v>0</c:v>
                </c:pt>
              </c:numCache>
            </c:numRef>
          </c:val>
          <c:extLst>
            <c:ext xmlns:c16="http://schemas.microsoft.com/office/drawing/2014/chart" uri="{C3380CC4-5D6E-409C-BE32-E72D297353CC}">
              <c16:uniqueId val="{00000005-18ED-41FC-8486-2EE32557A9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2222</c:v>
                </c:pt>
                <c:pt idx="3">
                  <c:v>2119</c:v>
                </c:pt>
                <c:pt idx="6">
                  <c:v>2091</c:v>
                </c:pt>
                <c:pt idx="9">
                  <c:v>2078</c:v>
                </c:pt>
                <c:pt idx="12">
                  <c:v>2045</c:v>
                </c:pt>
              </c:numCache>
            </c:numRef>
          </c:val>
          <c:extLst>
            <c:ext xmlns:c16="http://schemas.microsoft.com/office/drawing/2014/chart" uri="{C3380CC4-5D6E-409C-BE32-E72D297353CC}">
              <c16:uniqueId val="{00000006-18ED-41FC-8486-2EE32557A9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232</c:v>
                </c:pt>
                <c:pt idx="3">
                  <c:v>191</c:v>
                </c:pt>
                <c:pt idx="6">
                  <c:v>383</c:v>
                </c:pt>
                <c:pt idx="9">
                  <c:v>585</c:v>
                </c:pt>
                <c:pt idx="12">
                  <c:v>521</c:v>
                </c:pt>
              </c:numCache>
            </c:numRef>
          </c:val>
          <c:extLst>
            <c:ext xmlns:c16="http://schemas.microsoft.com/office/drawing/2014/chart" uri="{C3380CC4-5D6E-409C-BE32-E72D297353CC}">
              <c16:uniqueId val="{00000007-18ED-41FC-8486-2EE32557A9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2906</c:v>
                </c:pt>
                <c:pt idx="3">
                  <c:v>2839</c:v>
                </c:pt>
                <c:pt idx="6">
                  <c:v>2689</c:v>
                </c:pt>
                <c:pt idx="9">
                  <c:v>2465</c:v>
                </c:pt>
                <c:pt idx="12">
                  <c:v>2325</c:v>
                </c:pt>
              </c:numCache>
            </c:numRef>
          </c:val>
          <c:extLst>
            <c:ext xmlns:c16="http://schemas.microsoft.com/office/drawing/2014/chart" uri="{C3380CC4-5D6E-409C-BE32-E72D297353CC}">
              <c16:uniqueId val="{00000008-18ED-41FC-8486-2EE32557A9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101</c:v>
                </c:pt>
                <c:pt idx="3">
                  <c:v>51</c:v>
                </c:pt>
                <c:pt idx="6">
                  <c:v>0</c:v>
                </c:pt>
                <c:pt idx="9">
                  <c:v>0</c:v>
                </c:pt>
                <c:pt idx="12">
                  <c:v>0</c:v>
                </c:pt>
              </c:numCache>
            </c:numRef>
          </c:val>
          <c:extLst>
            <c:ext xmlns:c16="http://schemas.microsoft.com/office/drawing/2014/chart" uri="{C3380CC4-5D6E-409C-BE32-E72D297353CC}">
              <c16:uniqueId val="{00000009-18ED-41FC-8486-2EE32557A9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10505</c:v>
                </c:pt>
                <c:pt idx="3">
                  <c:v>11475</c:v>
                </c:pt>
                <c:pt idx="6">
                  <c:v>11563</c:v>
                </c:pt>
                <c:pt idx="9">
                  <c:v>11358</c:v>
                </c:pt>
                <c:pt idx="12">
                  <c:v>11293</c:v>
                </c:pt>
              </c:numCache>
            </c:numRef>
          </c:val>
          <c:extLst>
            <c:ext xmlns:c16="http://schemas.microsoft.com/office/drawing/2014/chart" uri="{C3380CC4-5D6E-409C-BE32-E72D297353CC}">
              <c16:uniqueId val="{0000000A-18ED-41FC-8486-2EE32557A9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2520</c:v>
                </c:pt>
                <c:pt idx="2">
                  <c:v>#N/A</c:v>
                </c:pt>
                <c:pt idx="3">
                  <c:v>#N/A</c:v>
                </c:pt>
                <c:pt idx="4">
                  <c:v>2540</c:v>
                </c:pt>
                <c:pt idx="5">
                  <c:v>#N/A</c:v>
                </c:pt>
                <c:pt idx="6">
                  <c:v>#N/A</c:v>
                </c:pt>
                <c:pt idx="7">
                  <c:v>2581</c:v>
                </c:pt>
                <c:pt idx="8">
                  <c:v>#N/A</c:v>
                </c:pt>
                <c:pt idx="9">
                  <c:v>#N/A</c:v>
                </c:pt>
                <c:pt idx="10">
                  <c:v>2119</c:v>
                </c:pt>
                <c:pt idx="11">
                  <c:v>#N/A</c:v>
                </c:pt>
                <c:pt idx="12">
                  <c:v>#N/A</c:v>
                </c:pt>
                <c:pt idx="13">
                  <c:v>1369</c:v>
                </c:pt>
                <c:pt idx="14">
                  <c:v>#N/A</c:v>
                </c:pt>
              </c:numCache>
            </c:numRef>
          </c:val>
          <c:smooth val="0"/>
          <c:extLst>
            <c:ext xmlns:c16="http://schemas.microsoft.com/office/drawing/2014/chart" uri="{C3380CC4-5D6E-409C-BE32-E72D297353CC}">
              <c16:uniqueId val="{0000000B-18ED-41FC-8486-2EE32557A9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2871</c:v>
                </c:pt>
                <c:pt idx="1">
                  <c:v>3323</c:v>
                </c:pt>
                <c:pt idx="2">
                  <c:v>3769</c:v>
                </c:pt>
              </c:numCache>
            </c:numRef>
          </c:val>
          <c:extLst>
            <c:ext xmlns:c16="http://schemas.microsoft.com/office/drawing/2014/chart" uri="{C3380CC4-5D6E-409C-BE32-E72D297353CC}">
              <c16:uniqueId val="{00000000-727F-41DC-9093-4547E205B4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340</c:v>
                </c:pt>
                <c:pt idx="1">
                  <c:v>333</c:v>
                </c:pt>
                <c:pt idx="2">
                  <c:v>397</c:v>
                </c:pt>
              </c:numCache>
            </c:numRef>
          </c:val>
          <c:extLst>
            <c:ext xmlns:c16="http://schemas.microsoft.com/office/drawing/2014/chart" uri="{C3380CC4-5D6E-409C-BE32-E72D297353CC}">
              <c16:uniqueId val="{00000001-727F-41DC-9093-4547E205B4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1551</c:v>
                </c:pt>
                <c:pt idx="1">
                  <c:v>1327</c:v>
                </c:pt>
                <c:pt idx="2">
                  <c:v>1236</c:v>
                </c:pt>
              </c:numCache>
            </c:numRef>
          </c:val>
          <c:extLst>
            <c:ext xmlns:c16="http://schemas.microsoft.com/office/drawing/2014/chart" uri="{C3380CC4-5D6E-409C-BE32-E72D297353CC}">
              <c16:uniqueId val="{00000002-727F-41DC-9093-4547E205B4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427522431938662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{2DAFED31-F330-47A8-80AF-FCD680DBECF2}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BF-4261-A3F8-1F95FB2CF9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{B9AF5AE6-5BC4-4F6F-B826-52EF739BF1E4}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BF-4261-A3F8-1F95FB2CF9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{3EC1BF02-EFAC-4D45-9D0E-AFCA38A5052F}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BF-4261-A3F8-1F95FB2CF9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{1F21C998-5727-4D05-9366-693CEDAF8E2C}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BF-4261-A3F8-1F95FB2CF9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{9041781D-0CB0-48F7-9F6A-1F0A88835D36}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BF-4261-A3F8-1F95FB2CF916}"/>
                </c:ext>
              </c:extLst>
            </c:dLbl>
            <c:dLbl>
              <c:idx val="8"/>
              <c:layout>
                <c:manualLayout>
                  <c:x val="0"/>
                  <c:y val="1.442752243193857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{87C8AE76-E03C-4D73-8E79-F0B1192FAF47}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BF-4261-A3F8-1F95FB2CF91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{6CC32619-4750-45E7-B293-B7676942456E}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BF-4261-A3F8-1F95FB2CF91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{B24F28B9-8D1E-49F3-B5FB-07C2F9723D44}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BF-4261-A3F8-1F95FB2CF9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{CEF58D34-95F1-43E8-BA9E-4B1B6F68F374}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BF-4261-A3F8-1F95FB2CF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44.9</c:v>
                </c:pt>
                <c:pt idx="8">
                  <c:v>45.7</c:v>
                </c:pt>
                <c:pt idx="16">
                  <c:v>47.8</c:v>
                </c:pt>
                <c:pt idx="24">
                  <c:v>47.8</c:v>
                </c:pt>
              </c:numCache>
            </c:numRef>
          </c:xVal>
          <c:yVal>
            <c:numRef>
              <c:f>公会計指標分析・財政指標組合せ分析表!$BP$51:$DC$51</c:f>
              <c:numCache>
                <c:formatCode>#,##0.0;"▲ "#,##0.0</c:formatCode>
                <c:ptCount val="40"/>
                <c:pt idx="0">
                  <c:v>55.2</c:v>
                </c:pt>
                <c:pt idx="8">
                  <c:v>56</c:v>
                </c:pt>
                <c:pt idx="16">
                  <c:v>57.4</c:v>
                </c:pt>
                <c:pt idx="24">
                  <c:v>44.4</c:v>
                </c:pt>
              </c:numCache>
            </c:numRef>
          </c:yVal>
          <c:smooth val="0"/>
          <c:extLst>
            <c:ext xmlns:c16="http://schemas.microsoft.com/office/drawing/2014/chart" uri="{C3380CC4-5D6E-409C-BE32-E72D297353CC}">
              <c16:uniqueId val="{00000009-72BF-4261-A3F8-1F95FB2CF9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{AD3AFCE5-1C48-4092-8ECC-7888B65EBD83}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BF-4261-A3F8-1F95FB2CF9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{B35509A9-21CD-40C0-837E-3F42477978B9}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BF-4261-A3F8-1F95FB2CF9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{79C8C9DD-DB7B-4C28-925C-5A2077F38E38}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BF-4261-A3F8-1F95FB2CF9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{7B8F864D-BB0C-4FF5-B765-7040BDBB2FC2}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BF-4261-A3F8-1F95FB2CF9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{BAF65962-ED6E-4EFB-8978-6012BB864917}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BF-4261-A3F8-1F95FB2CF916}"/>
                </c:ext>
              </c:extLst>
            </c:dLbl>
            <c:dLbl>
              <c:idx val="8"/>
              <c:layout>
                <c:manualLayout>
                  <c:x val="-2.88218056982965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{8B88AFD6-2501-4A76-A094-A48392503804}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BF-4261-A3F8-1F95FB2CF916}"/>
                </c:ext>
              </c:extLst>
            </c:dLbl>
            <c:dLbl>
              <c:idx val="16"/>
              <c:layout>
                <c:manualLayout>
                  <c:x val="-2.7534588147172651E-2"/>
                  <c:y val="-6.812261573509156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{11E12ABE-77F1-4237-94BA-74AE7870B5C3}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BF-4261-A3F8-1F95FB2CF916}"/>
                </c:ext>
              </c:extLst>
            </c:dLbl>
            <c:dLbl>
              <c:idx val="24"/>
              <c:layout>
                <c:manualLayout>
                  <c:x val="-3.9820235118148875E-2"/>
                  <c:y val="-6.13554684766387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{0B98DEF8-39CF-4568-BFA7-9EBB31B941F7}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BF-4261-A3F8-1F95FB2CF9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{4302487B-6A0B-4E66-A798-C39350E1C19A}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BF-4261-A3F8-1F95FB2CF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numCache>
            </c:numRef>
          </c:xVal>
          <c:yVal>
            <c:numRef>
              <c:f>公会計指標分析・財政指標組合せ分析表!$BP$55:$DC$55</c:f>
              <c:numCache>
                <c:formatCode>#,##0.0;"▲ "#,##0.0</c:formatCode>
                <c:ptCount val="40"/>
                <c:pt idx="0">
                  <c:v>32.799999999999997</c:v>
                </c:pt>
                <c:pt idx="8">
                  <c:v>20.9</c:v>
                </c:pt>
                <c:pt idx="16">
                  <c:v>21</c:v>
                </c:pt>
                <c:pt idx="24">
                  <c:v>23.5</c:v>
                </c:pt>
              </c:numCache>
            </c:numRef>
          </c:yVal>
          <c:smooth val="0"/>
          <c:extLst>
            <c:ext xmlns:c16="http://schemas.microsoft.com/office/drawing/2014/chart" uri="{C3380CC4-5D6E-409C-BE32-E72D297353CC}">
              <c16:uniqueId val="{00000013-72BF-4261-A3F8-1F95FB2CF91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02492967017762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{6B28209D-FCEE-4B69-8FEC-04F2F6C77B55}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F4-4CB1-B943-CD11F7F20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{2CFCD235-B4CB-496F-BA4B-0ED2BC57EF83}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4-4CB1-B943-CD11F7F20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{676FB020-DAAE-469C-B614-802AA69C86C2}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4-4CB1-B943-CD11F7F20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{70340C40-13A7-42B4-B034-D130CDFC3997}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4-4CB1-B943-CD11F7F20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{1902ADC1-E0F2-4507-A770-D3C51CF61F41}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4-4CB1-B943-CD11F7F20A2D}"/>
                </c:ext>
              </c:extLst>
            </c:dLbl>
            <c:dLbl>
              <c:idx val="8"/>
              <c:layout>
                <c:manualLayout>
                  <c:x val="0"/>
                  <c:y val="1.50252721577469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{78760312-5F59-45C1-B61F-57FFEAFBA17C}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F4-4CB1-B943-CD11F7F20A2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{4278A08A-F9D5-473C-BDC0-F69C92A8932D}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F4-4CB1-B943-CD11F7F20A2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{64938D80-0BF6-4CF4-875E-D7D0CEDEDE48}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F4-4CB1-B943-CD11F7F20A2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{3857C08A-73F5-439D-9EFB-6CF7219AA5E2}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F4-4CB1-B943-CD11F7F20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11.7</c:v>
                </c:pt>
                <c:pt idx="24">
                  <c:v>11.4</c:v>
                </c:pt>
                <c:pt idx="32">
                  <c:v>11.4</c:v>
                </c:pt>
              </c:numCache>
            </c:numRef>
          </c:xVal>
          <c:yVal>
            <c:numRef>
              <c:f>公会計指標分析・財政指標組合せ分析表!$BP$73:$DC$73</c:f>
              <c:numCache>
                <c:formatCode>#,##0.0;"▲ "#,##0.0</c:formatCode>
                <c:ptCount val="40"/>
                <c:pt idx="0">
                  <c:v>55.2</c:v>
                </c:pt>
                <c:pt idx="8">
                  <c:v>56</c:v>
                </c:pt>
                <c:pt idx="16">
                  <c:v>57.4</c:v>
                </c:pt>
                <c:pt idx="24">
                  <c:v>44.4</c:v>
                </c:pt>
                <c:pt idx="32">
                  <c:v>27.2</c:v>
                </c:pt>
              </c:numCache>
            </c:numRef>
          </c:yVal>
          <c:smooth val="0"/>
          <c:extLst>
            <c:ext xmlns:c16="http://schemas.microsoft.com/office/drawing/2014/chart" uri="{C3380CC4-5D6E-409C-BE32-E72D297353CC}">
              <c16:uniqueId val="{00000009-31F4-4CB1-B943-CD11F7F20A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{25A293D0-ADC8-49C5-98C5-EDDA61CF0296}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F4-4CB1-B943-CD11F7F20A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{62EDB301-2539-4CBD-8AAA-A42CA6FB8C32}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4-4CB1-B943-CD11F7F20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{A55B512A-0C7C-41B3-9B77-A240430047C9}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4-4CB1-B943-CD11F7F20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{54094D06-F9B8-4DE9-9B95-414995E72676}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4-4CB1-B943-CD11F7F20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{0E0BD0BA-2CBC-499C-9147-5DCD27972EFF}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4-4CB1-B943-CD11F7F20A2D}"/>
                </c:ext>
              </c:extLst>
            </c:dLbl>
            <c:dLbl>
              <c:idx val="8"/>
              <c:layout>
                <c:manualLayout>
                  <c:x val="-2.664717328775312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{5F1712D9-6C43-42D1-9F4E-D89B5BADD427}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F4-4CB1-B943-CD11F7F20A2D}"/>
                </c:ext>
              </c:extLst>
            </c:dLbl>
            <c:dLbl>
              <c:idx val="16"/>
              <c:layout>
                <c:manualLayout>
                  <c:x val="-3.662116105643316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{E366B16E-03A1-4DD4-B029-CD845A5BD4F8}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F4-4CB1-B943-CD11F7F20A2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{05BE72C0-A174-4CC7-84BB-69278C7DFFC6}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F4-4CB1-B943-CD11F7F20A2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{D32541C7-EE9D-4950-B548-12FB73D5C57A}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F4-4CB1-B943-CD11F7F20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1F4-4CB1-B943-CD11F7F20A2D}"/>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2C0BC8A-FF43-4387-A621-8394EF3222C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47F44D9-FA78-42E1-8B57-5F38014FC7C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庁舎建設事業等の大規模事業の償還が開始した事もあり令和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元利償還金が増加している。近年借り入れする起債は財政措置の有利なものが多くなっているため算入公債費等も増加している。今後の事業計画と起債総額をみながら健全な財政運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一般会計にかかる地方債残高や公営企業債等繰入見込額の減少といった将来負担額の減少と基金の積立額の増加による充当可能財源等の増加により分子の合計は</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百万円減少している。今後の動向を注視しながら必要な部分に財源を投入していきたい。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交付税の再算定等により財政調整基金や減債基金の積み立てを行えたため、基金全体として大きく増額した。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すぐに取り崩しを行わないものを原資に債券運用を行い自主財源の確保に努めている。今後は特定目的基金について不要なものを財政調整基金に統合することで、総額で管理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・庁舎建設基金：庁舎建設は完了したため庁舎等を改修する際の財源として活用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・ふるさと応援寄附基金：本町を応援するものからの寄附金を財源として、寄附者の意向を反映した政策を実施しふるさとづくりを推進するために活用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合併市町村振興基金については給食費無償化や入学祝金など地域振興に資する事業に充当するため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百万円取り崩した。公共施設等整備基金については道路整備事業に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百万円充当するため取り崩した。ふるさと応援寄附基金については給食費無償化や子育て支援事業に充当するため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地域開発基金やふるさと応援寄附基金など、毎年安定して積み立てができている基金については積み立てるだけとせず積極的に事業充当していく。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取り崩さなくなった基金については基金条例を廃止して統合するなどスリム化に努める。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普通交付税の再算定により歳入が増加したため余剰金が発生し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近年継続した積み立てを行えている。総額の内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億円を債権運用している。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急な財政需要に備えて引き続き残高を維持していきたい。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庁舎建設事業に係る合併特例債の償還について、交付税措置以外の町負担分を毎年取り崩している。今年度は臨時財政対策債の償還に充てる普通交付税の交付により、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百万円積立を行ったため基金残額が増加した。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今後も償還に合わせて取り崩しを行っていく。大規模事業が見込まれる際には、想定される財政負担を計画的に積み立てる事で健全な財政運営に努めたい。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E92DBA4-2C1F-4AF1-9C5B-1A0DC6419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1D0887-FB76-4104-8123-9F88DE618A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A35E269-E435-4974-B511-135E322B72C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70878C-54F3-4B53-8A05-1AC0BF5880D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D1A57D0-5483-487A-B897-4D6B53E84D7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D512420-1532-424C-9082-6FA128B9D8D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1B2A7F0-1AD3-48EB-B322-96553B74CC6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4772BEC-9C24-455D-882B-2A0B1F446B1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20F308-4403-4750-9988-7A6958704FE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8E1D0FD-45D8-465F-ACAC-64599B15F92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45D5075-EAE9-490D-A24C-F9028F37830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66F2A5F-6EBA-4E74-B23D-D54015B2597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F183BC6-CEA3-4909-B509-732C407540A5}"/>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EBA9D8-C7DA-45BB-A24E-60E713ACF3C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F4AC237-F0CE-4760-8BEE-165CCB100461}"/>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B83FE90-96AF-4C14-AA63-EB8F122BC22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20C49A5-E259-427A-B06D-B3D2585BC3A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19EBAC6-1D10-46F6-86B0-0D5421C2FD1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16BDF79-F015-46AF-9EA8-A04BEA31630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A293179-C544-452B-83F8-DB1C8B1E2CB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32E3741-677D-4B31-BB89-274DBF29F5B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27CC763-C2F8-43B4-945E-CC14A2C5AD0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430BA76-EE00-4CF9-95C4-1CAF9A9ABF2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DB724EE-8AB0-4EC4-A197-8FC3D4E6AE2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1404B4B-6299-4258-8142-00B6734C04A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ADD9768-C70E-4A03-A7C4-85FEFEB3FC3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93D993-483D-4986-8381-EF045655205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741D16D-54FB-4C3E-9EF3-2CFB038FBEC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9EEC8F5-5405-4177-AA57-B979CD76ECE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861186F-3277-406D-8DA0-6AC95A2C982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80C7F7F-0420-4651-8F27-0FDC1FBDA33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040F36E-2A83-4396-9D85-D65874CB56B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71E6DE8-7E59-4B85-A8B9-47F35728402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C4A6341-E840-4B0A-86A8-FCD04CAACC2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6BA1B94-8D58-4F8E-A032-55901A0DB49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82A2B05-13D2-459F-87D9-263908BB058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FBAC1CCD-BDF8-4931-8310-21A3F7528ED2}"/>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18B3563-C3FA-441B-8587-7A77504D6B4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E5438D3-CFBD-48D2-A6C2-FBC451526DA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0F4BDEB-5853-4B0D-8D46-1808E7BB6A8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D8E984E-BD73-423E-98D2-C94EFD1F5D4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E972416-9F5D-42BC-89F5-7F6905C2161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ED71658-609B-437E-A5F3-3B64B942C50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084CA87-652D-4BA7-9D53-81312475069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8AD6EAA-EC00-4505-905C-8D49F270BF9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E3A9FF7-C4D4-488A-90BB-45C1609C9DB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DCD226A-A723-4551-A5CE-FBF650BACE1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有形固定資産減価償却率は類似団体平均や群馬県平均に比べ低くなっている。公有施設等の維持管理を適切に行った結果と思われるが、今後も数値に注視しながら取り組んでいきたい。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529C868-CD05-4D52-8564-5EF54683E75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D5BED85-F469-4591-9030-23459C313CE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F1A10C6-41A0-4342-B7C5-475CD6CD141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7D011DE-1468-49FA-95C7-F5910DC6988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27EE519-B169-4940-A581-6A682905D029}"/>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1C46DC0-B89C-4F26-B4E4-55CF6F569CD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E226535-C994-4C38-AEF4-EC84125CC27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7F6821A-5C87-4567-AE13-AC75CE076309}"/>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D71B7C4-D87F-4ED5-8513-3BB891F327E3}"/>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93D6FEE-AF93-40F1-BDF7-E399F59E44F6}"/>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C688034-97E3-4E08-B6FD-7FE104852F55}"/>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EF0AC9B-AA2C-47FE-8DD6-25DC8C4FF2DF}"/>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5AEC1DC-3609-4D28-96DE-272A14BAB83F}"/>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A86CE84-B3F7-45CC-A086-EEF453E33B9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5AB7395-6C67-4F0B-9912-0A6CAE94829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8FDDE36-BD58-47F5-9B73-0FF6F9F7EFC1}"/>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DD2613ED-FC13-4C1A-9309-0A3B8A2685FB}"/>
            </a:ext>
          </a:extLst>
        </xdr:cNvPr>
        <xdr:cNvCxnSpPr/>
      </xdr:nvCxnSpPr>
      <xdr:spPr>
        <a:xfrm flipV="1">
          <a:off x="4760595" y="4656455"/>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82410D7B-590E-49A8-B019-F7AD6605129F}"/>
            </a:ext>
          </a:extLst>
        </xdr:cNvPr>
        <xdr:cNvSpPr txBox="1"/>
      </xdr:nvSpPr>
      <xdr:spPr>
        <a:xfrm>
          <a:off x="4813300"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7D48EF7E-0005-4C85-AA57-25E191887346}"/>
            </a:ext>
          </a:extLst>
        </xdr:cNvPr>
        <xdr:cNvCxnSpPr/>
      </xdr:nvCxnSpPr>
      <xdr:spPr>
        <a:xfrm>
          <a:off x="4673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2E296D5E-2756-41CF-ACC4-8D0B2CD72393}"/>
            </a:ext>
          </a:extLst>
        </xdr:cNvPr>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198046B-15C6-44B7-BB1F-AEDCA87865E5}"/>
            </a:ext>
          </a:extLst>
        </xdr:cNvPr>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97ED9232-37D9-4784-8268-01DF518F8DBF}"/>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94FA485-261D-4F2B-BD75-159CC99BD288}"/>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17EC029C-21C4-4AD1-A6B8-997B036B15EC}"/>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126B47DE-9F8E-400A-B1ED-3037D6C38934}"/>
            </a:ext>
          </a:extLst>
        </xdr:cNvPr>
        <xdr:cNvSpPr/>
      </xdr:nvSpPr>
      <xdr:spPr>
        <a:xfrm>
          <a:off x="32385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AA6D6183-E655-47A6-A4DC-021F37581DEA}"/>
            </a:ext>
          </a:extLst>
        </xdr:cNvPr>
        <xdr:cNvSpPr/>
      </xdr:nvSpPr>
      <xdr:spPr>
        <a:xfrm>
          <a:off x="2476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6A35EFCF-1787-41EB-AC14-38894471E11A}"/>
            </a:ext>
          </a:extLst>
        </xdr:cNvPr>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EA6F18A-FC14-48BB-BC1E-A6DB5FD18CA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5D6E08F-5892-4784-A0B3-66140E34477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C948C3A-418D-45A3-8880-DC5E145008A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02A5750-1AA9-402A-BE4F-B7B35194B76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A6E5345-039A-4F10-923D-74DC97F1E7E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142028</xdr:rowOff>
    </xdr:from>
    <xdr:to>
      <xdr:col>19</xdr:col>
      <xdr:colOff>187325</xdr:colOff>
      <xdr:row>28</xdr:row>
      <xdr:rowOff>72178</xdr:rowOff>
    </xdr:to>
    <xdr:sp macro="" textlink="">
      <xdr:nvSpPr>
        <xdr:cNvPr id="81" name="楕円 80">
          <a:extLst>
            <a:ext uri="{FF2B5EF4-FFF2-40B4-BE49-F238E27FC236}">
              <a16:creationId xmlns:a16="http://schemas.microsoft.com/office/drawing/2014/main" id="{61E13647-B6B6-4328-A25D-825AF0CC86CC}"/>
            </a:ext>
          </a:extLst>
        </xdr:cNvPr>
        <xdr:cNvSpPr/>
      </xdr:nvSpPr>
      <xdr:spPr>
        <a:xfrm>
          <a:off x="4000500" y="4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142028</xdr:rowOff>
    </xdr:from>
    <xdr:to>
      <xdr:col>15</xdr:col>
      <xdr:colOff>187325</xdr:colOff>
      <xdr:row>28</xdr:row>
      <xdr:rowOff>72178</xdr:rowOff>
    </xdr:to>
    <xdr:sp macro="" textlink="">
      <xdr:nvSpPr>
        <xdr:cNvPr id="82" name="楕円 81">
          <a:extLst>
            <a:ext uri="{FF2B5EF4-FFF2-40B4-BE49-F238E27FC236}">
              <a16:creationId xmlns:a16="http://schemas.microsoft.com/office/drawing/2014/main" id="{5F500E73-F421-46FA-A091-A43CA4B5345B}"/>
            </a:ext>
          </a:extLst>
        </xdr:cNvPr>
        <xdr:cNvSpPr/>
      </xdr:nvSpPr>
      <xdr:spPr>
        <a:xfrm>
          <a:off x="3238500" y="4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21378</xdr:rowOff>
    </xdr:from>
    <xdr:to>
      <xdr:col>19</xdr:col>
      <xdr:colOff>136525</xdr:colOff>
      <xdr:row>28</xdr:row>
      <xdr:rowOff>21378</xdr:rowOff>
    </xdr:to>
    <xdr:cxnSp macro="">
      <xdr:nvCxnSpPr>
        <xdr:cNvPr id="83" name="直線コネクタ 82">
          <a:extLst>
            <a:ext uri="{FF2B5EF4-FFF2-40B4-BE49-F238E27FC236}">
              <a16:creationId xmlns:a16="http://schemas.microsoft.com/office/drawing/2014/main" id="{84DF5C4C-C0AA-42F2-9A5E-CB4DD2A3ED1F}"/>
            </a:ext>
          </a:extLst>
        </xdr:cNvPr>
        <xdr:cNvCxnSpPr/>
      </xdr:nvCxnSpPr>
      <xdr:spPr>
        <a:xfrm>
          <a:off x="3289300" y="48219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66463</xdr:rowOff>
    </xdr:from>
    <xdr:to>
      <xdr:col>11</xdr:col>
      <xdr:colOff>187325</xdr:colOff>
      <xdr:row>27</xdr:row>
      <xdr:rowOff>168063</xdr:rowOff>
    </xdr:to>
    <xdr:sp macro="" textlink="">
      <xdr:nvSpPr>
        <xdr:cNvPr id="84" name="楕円 83">
          <a:extLst>
            <a:ext uri="{FF2B5EF4-FFF2-40B4-BE49-F238E27FC236}">
              <a16:creationId xmlns:a16="http://schemas.microsoft.com/office/drawing/2014/main" id="{415C80CD-131E-42F3-A81E-A5A1D7FCD89E}"/>
            </a:ext>
          </a:extLst>
        </xdr:cNvPr>
        <xdr:cNvSpPr/>
      </xdr:nvSpPr>
      <xdr:spPr>
        <a:xfrm>
          <a:off x="2476500" y="46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117263</xdr:rowOff>
    </xdr:from>
    <xdr:to>
      <xdr:col>15</xdr:col>
      <xdr:colOff>136525</xdr:colOff>
      <xdr:row>28</xdr:row>
      <xdr:rowOff>21378</xdr:rowOff>
    </xdr:to>
    <xdr:cxnSp macro="">
      <xdr:nvCxnSpPr>
        <xdr:cNvPr id="85" name="直線コネクタ 84">
          <a:extLst>
            <a:ext uri="{FF2B5EF4-FFF2-40B4-BE49-F238E27FC236}">
              <a16:creationId xmlns:a16="http://schemas.microsoft.com/office/drawing/2014/main" id="{08992F22-F5AD-426D-855B-DFA3C45EDDD0}"/>
            </a:ext>
          </a:extLst>
        </xdr:cNvPr>
        <xdr:cNvCxnSpPr/>
      </xdr:nvCxnSpPr>
      <xdr:spPr>
        <a:xfrm>
          <a:off x="2527300" y="474641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37677</xdr:rowOff>
    </xdr:from>
    <xdr:to>
      <xdr:col>7</xdr:col>
      <xdr:colOff>187325</xdr:colOff>
      <xdr:row>27</xdr:row>
      <xdr:rowOff>139277</xdr:rowOff>
    </xdr:to>
    <xdr:sp macro="" textlink="">
      <xdr:nvSpPr>
        <xdr:cNvPr id="86" name="楕円 85">
          <a:extLst>
            <a:ext uri="{FF2B5EF4-FFF2-40B4-BE49-F238E27FC236}">
              <a16:creationId xmlns:a16="http://schemas.microsoft.com/office/drawing/2014/main" id="{D62EF109-84EF-463A-8FC8-40BBD0734FED}"/>
            </a:ext>
          </a:extLst>
        </xdr:cNvPr>
        <xdr:cNvSpPr/>
      </xdr:nvSpPr>
      <xdr:spPr>
        <a:xfrm>
          <a:off x="1714500" y="4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88477</xdr:rowOff>
    </xdr:from>
    <xdr:to>
      <xdr:col>11</xdr:col>
      <xdr:colOff>136525</xdr:colOff>
      <xdr:row>27</xdr:row>
      <xdr:rowOff>117263</xdr:rowOff>
    </xdr:to>
    <xdr:cxnSp macro="">
      <xdr:nvCxnSpPr>
        <xdr:cNvPr id="87" name="直線コネクタ 86">
          <a:extLst>
            <a:ext uri="{FF2B5EF4-FFF2-40B4-BE49-F238E27FC236}">
              <a16:creationId xmlns:a16="http://schemas.microsoft.com/office/drawing/2014/main" id="{2ECA1035-6113-4072-AE3B-F0C5A9DF0A9F}"/>
            </a:ext>
          </a:extLst>
        </xdr:cNvPr>
        <xdr:cNvCxnSpPr/>
      </xdr:nvCxnSpPr>
      <xdr:spPr>
        <a:xfrm>
          <a:off x="1765300" y="471762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88" name="n_1aveValue有形固定資産減価償却率">
          <a:extLst>
            <a:ext uri="{FF2B5EF4-FFF2-40B4-BE49-F238E27FC236}">
              <a16:creationId xmlns:a16="http://schemas.microsoft.com/office/drawing/2014/main" id="{EC6F4E74-3D2E-4C24-AA25-79C266E4DA8A}"/>
            </a:ext>
          </a:extLst>
        </xdr:cNvPr>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89" name="n_2aveValue有形固定資産減価償却率">
          <a:extLst>
            <a:ext uri="{FF2B5EF4-FFF2-40B4-BE49-F238E27FC236}">
              <a16:creationId xmlns:a16="http://schemas.microsoft.com/office/drawing/2014/main" id="{A3B8F87F-2B14-404B-978B-3DC401AF70CC}"/>
            </a:ext>
          </a:extLst>
        </xdr:cNvPr>
        <xdr:cNvSpPr txBox="1"/>
      </xdr:nvSpPr>
      <xdr:spPr>
        <a:xfrm>
          <a:off x="3086744"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0" name="n_3aveValue有形固定資産減価償却率">
          <a:extLst>
            <a:ext uri="{FF2B5EF4-FFF2-40B4-BE49-F238E27FC236}">
              <a16:creationId xmlns:a16="http://schemas.microsoft.com/office/drawing/2014/main" id="{0699BF15-FED6-4470-80E0-E95F0BE6BF45}"/>
            </a:ext>
          </a:extLst>
        </xdr:cNvPr>
        <xdr:cNvSpPr txBox="1"/>
      </xdr:nvSpPr>
      <xdr:spPr>
        <a:xfrm>
          <a:off x="2324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1" name="n_4aveValue有形固定資産減価償却率">
          <a:extLst>
            <a:ext uri="{FF2B5EF4-FFF2-40B4-BE49-F238E27FC236}">
              <a16:creationId xmlns:a16="http://schemas.microsoft.com/office/drawing/2014/main" id="{F134AD98-E569-4A75-9F82-132060FC8D51}"/>
            </a:ext>
          </a:extLst>
        </xdr:cNvPr>
        <xdr:cNvSpPr txBox="1"/>
      </xdr:nvSpPr>
      <xdr:spPr>
        <a:xfrm>
          <a:off x="1562744" y="52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88705</xdr:rowOff>
    </xdr:from>
    <xdr:ext cx="405111" cy="259045"/>
    <xdr:sp macro="" textlink="">
      <xdr:nvSpPr>
        <xdr:cNvPr id="92" name="n_1mainValue有形固定資産減価償却率">
          <a:extLst>
            <a:ext uri="{FF2B5EF4-FFF2-40B4-BE49-F238E27FC236}">
              <a16:creationId xmlns:a16="http://schemas.microsoft.com/office/drawing/2014/main" id="{F20BA086-D587-4F57-BEE4-79BA51F9F1BE}"/>
            </a:ext>
          </a:extLst>
        </xdr:cNvPr>
        <xdr:cNvSpPr txBox="1"/>
      </xdr:nvSpPr>
      <xdr:spPr>
        <a:xfrm>
          <a:off x="3836044" y="454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88705</xdr:rowOff>
    </xdr:from>
    <xdr:ext cx="405111" cy="259045"/>
    <xdr:sp macro="" textlink="">
      <xdr:nvSpPr>
        <xdr:cNvPr id="93" name="n_2mainValue有形固定資産減価償却率">
          <a:extLst>
            <a:ext uri="{FF2B5EF4-FFF2-40B4-BE49-F238E27FC236}">
              <a16:creationId xmlns:a16="http://schemas.microsoft.com/office/drawing/2014/main" id="{1B2C4459-937D-4BA8-86C6-C3B01A800A1F}"/>
            </a:ext>
          </a:extLst>
        </xdr:cNvPr>
        <xdr:cNvSpPr txBox="1"/>
      </xdr:nvSpPr>
      <xdr:spPr>
        <a:xfrm>
          <a:off x="3086744" y="454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13140</xdr:rowOff>
    </xdr:from>
    <xdr:ext cx="405111" cy="259045"/>
    <xdr:sp macro="" textlink="">
      <xdr:nvSpPr>
        <xdr:cNvPr id="94" name="n_3mainValue有形固定資産減価償却率">
          <a:extLst>
            <a:ext uri="{FF2B5EF4-FFF2-40B4-BE49-F238E27FC236}">
              <a16:creationId xmlns:a16="http://schemas.microsoft.com/office/drawing/2014/main" id="{AE0C4D9E-BAF6-4EA5-8FBB-79D85320DFB6}"/>
            </a:ext>
          </a:extLst>
        </xdr:cNvPr>
        <xdr:cNvSpPr txBox="1"/>
      </xdr:nvSpPr>
      <xdr:spPr>
        <a:xfrm>
          <a:off x="2324744" y="4470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155804</xdr:rowOff>
    </xdr:from>
    <xdr:ext cx="405111" cy="259045"/>
    <xdr:sp macro="" textlink="">
      <xdr:nvSpPr>
        <xdr:cNvPr id="95" name="n_4mainValue有形固定資産減価償却率">
          <a:extLst>
            <a:ext uri="{FF2B5EF4-FFF2-40B4-BE49-F238E27FC236}">
              <a16:creationId xmlns:a16="http://schemas.microsoft.com/office/drawing/2014/main" id="{9C7AF97E-6AF1-4463-8601-D35887679EFE}"/>
            </a:ext>
          </a:extLst>
        </xdr:cNvPr>
        <xdr:cNvSpPr txBox="1"/>
      </xdr:nvSpPr>
      <xdr:spPr>
        <a:xfrm>
          <a:off x="1562744" y="444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86DAE14-FF66-4BA3-8D85-E806C0DA82E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EDEF5E8F-D9F1-4A23-B22A-477081C58B1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C7ED7582-A2FC-4751-959F-B592724B79D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58705DB4-DA23-48D6-85DA-CEE33A073C7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90E515A2-B2F2-44FC-A807-CD5D6A089F3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AE2D259-4688-4BAE-99BD-36B6FD7EA736}"/>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A15AF15A-19C2-4866-B0D9-49A19F8765F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579A00F5-7EB0-47A8-B692-165CB01AE4A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C25E13A0-B132-4CA8-BD3D-A6D369AAE07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C1F79632-2573-4E47-BE03-E0E3A285ED4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9DC64F1-4B66-4FFF-892E-CF003A6FA38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AF3B65BE-0782-4EEC-8BDA-F7407EDE6DE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0053487-F21B-4E88-92B1-2830F281D32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行った庁舎建設事業に係る地方債の借入により債務償還比率が悪化していたが、近年徐々に改善してきている。未だに類似団体平均より高い状況にあるため、今後も改善していけるよう取り組んでいきたい。</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325D14A-10DB-470B-8DE6-BFAAB2C58AD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AD19FF8-F35B-4D3D-9CA6-2EE1E45A212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FF9573C3-A740-4560-8973-51CE64C4F53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53F4E047-5BD8-4A80-BF03-B44016174AF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3" name="テキスト ボックス 112">
          <a:extLst>
            <a:ext uri="{FF2B5EF4-FFF2-40B4-BE49-F238E27FC236}">
              <a16:creationId xmlns:a16="http://schemas.microsoft.com/office/drawing/2014/main" id="{32C6B5A7-B023-4079-B112-4A810C9B3886}"/>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59AEB20A-A749-4163-96D8-2F60EB99C1A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9A59BD98-22A4-4CDE-81DA-3518B8E7871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62ABFCD1-B7C5-4308-AD5C-CD054F10967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DB427C60-8BA4-4B53-B3EE-D542D1F0971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A6037F42-3E80-446B-9A02-E559D6073B0E}"/>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57B8536D-572F-4451-9727-36C54C6B965E}"/>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752EF75-8E66-40E7-B474-83EE6EC00B6B}"/>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325AFEC7-87FD-47A2-A3F9-0090E862CD2B}"/>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991B4FA1-742E-4CC7-A308-F3CE55B08B1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7A98880D-9943-48A2-A298-86E96695A2E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4" name="直線コネクタ 123">
          <a:extLst>
            <a:ext uri="{FF2B5EF4-FFF2-40B4-BE49-F238E27FC236}">
              <a16:creationId xmlns:a16="http://schemas.microsoft.com/office/drawing/2014/main" id="{5B09AA08-0A88-4669-B1B5-0CBBAC2E5AD9}"/>
            </a:ext>
          </a:extLst>
        </xdr:cNvPr>
        <xdr:cNvCxnSpPr/>
      </xdr:nvCxnSpPr>
      <xdr:spPr>
        <a:xfrm flipV="1">
          <a:off x="14793595" y="4541308"/>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5" name="債務償還比率最小値テキスト">
          <a:extLst>
            <a:ext uri="{FF2B5EF4-FFF2-40B4-BE49-F238E27FC236}">
              <a16:creationId xmlns:a16="http://schemas.microsoft.com/office/drawing/2014/main" id="{0CE60183-8DAE-49F1-BDA9-5F55C96495D0}"/>
            </a:ext>
          </a:extLst>
        </xdr:cNvPr>
        <xdr:cNvSpPr txBox="1"/>
      </xdr:nvSpPr>
      <xdr:spPr>
        <a:xfrm>
          <a:off x="14846300" y="59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6" name="直線コネクタ 125">
          <a:extLst>
            <a:ext uri="{FF2B5EF4-FFF2-40B4-BE49-F238E27FC236}">
              <a16:creationId xmlns:a16="http://schemas.microsoft.com/office/drawing/2014/main" id="{22292A9F-049F-47A7-B162-7FBD29B050E1}"/>
            </a:ext>
          </a:extLst>
        </xdr:cNvPr>
        <xdr:cNvCxnSpPr/>
      </xdr:nvCxnSpPr>
      <xdr:spPr>
        <a:xfrm>
          <a:off x="14706600" y="592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353E5FB6-D592-4A1D-A098-6F636BBAA67E}"/>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E8A6618-7704-47BB-B35C-73264522205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29" name="債務償還比率平均値テキスト">
          <a:extLst>
            <a:ext uri="{FF2B5EF4-FFF2-40B4-BE49-F238E27FC236}">
              <a16:creationId xmlns:a16="http://schemas.microsoft.com/office/drawing/2014/main" id="{E849F5B2-36B1-4869-B156-A43175683F35}"/>
            </a:ext>
          </a:extLst>
        </xdr:cNvPr>
        <xdr:cNvSpPr txBox="1"/>
      </xdr:nvSpPr>
      <xdr:spPr>
        <a:xfrm>
          <a:off x="14846300" y="506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0" name="フローチャート: 判断 129">
          <a:extLst>
            <a:ext uri="{FF2B5EF4-FFF2-40B4-BE49-F238E27FC236}">
              <a16:creationId xmlns:a16="http://schemas.microsoft.com/office/drawing/2014/main" id="{16A1C35B-C0FA-44BA-A404-7429C6DD4E4D}"/>
            </a:ext>
          </a:extLst>
        </xdr:cNvPr>
        <xdr:cNvSpPr/>
      </xdr:nvSpPr>
      <xdr:spPr>
        <a:xfrm>
          <a:off x="14744700" y="5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1" name="フローチャート: 判断 130">
          <a:extLst>
            <a:ext uri="{FF2B5EF4-FFF2-40B4-BE49-F238E27FC236}">
              <a16:creationId xmlns:a16="http://schemas.microsoft.com/office/drawing/2014/main" id="{5CC06009-C741-446B-A293-5F42EF08F52C}"/>
            </a:ext>
          </a:extLst>
        </xdr:cNvPr>
        <xdr:cNvSpPr/>
      </xdr:nvSpPr>
      <xdr:spPr>
        <a:xfrm>
          <a:off x="14033500" y="544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2" name="フローチャート: 判断 131">
          <a:extLst>
            <a:ext uri="{FF2B5EF4-FFF2-40B4-BE49-F238E27FC236}">
              <a16:creationId xmlns:a16="http://schemas.microsoft.com/office/drawing/2014/main" id="{4DA87C24-36EB-4423-90B4-FBA535353BB2}"/>
            </a:ext>
          </a:extLst>
        </xdr:cNvPr>
        <xdr:cNvSpPr/>
      </xdr:nvSpPr>
      <xdr:spPr>
        <a:xfrm>
          <a:off x="13271500" y="541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3" name="フローチャート: 判断 132">
          <a:extLst>
            <a:ext uri="{FF2B5EF4-FFF2-40B4-BE49-F238E27FC236}">
              <a16:creationId xmlns:a16="http://schemas.microsoft.com/office/drawing/2014/main" id="{361D2F69-48DA-43BB-9736-133A811D98FE}"/>
            </a:ext>
          </a:extLst>
        </xdr:cNvPr>
        <xdr:cNvSpPr/>
      </xdr:nvSpPr>
      <xdr:spPr>
        <a:xfrm>
          <a:off x="12509500" y="542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4" name="フローチャート: 判断 133">
          <a:extLst>
            <a:ext uri="{FF2B5EF4-FFF2-40B4-BE49-F238E27FC236}">
              <a16:creationId xmlns:a16="http://schemas.microsoft.com/office/drawing/2014/main" id="{268B60D3-6545-4A7C-A097-6C73933E15B1}"/>
            </a:ext>
          </a:extLst>
        </xdr:cNvPr>
        <xdr:cNvSpPr/>
      </xdr:nvSpPr>
      <xdr:spPr>
        <a:xfrm>
          <a:off x="11747500" y="54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1F98E8E-5F43-48B1-9A3B-04C4E5E4B20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4DEAFFE-00E7-441C-ACA2-A83C227F255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F3A32F8-C2B1-4926-A8E4-FF75B1DB10A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BD9825C-A0AC-47CB-A454-062AE732FC9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6081D3F-DBD3-4A2F-B7EB-BD350F5A081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72083</xdr:rowOff>
    </xdr:from>
    <xdr:to>
      <xdr:col>76</xdr:col>
      <xdr:colOff>73025</xdr:colOff>
      <xdr:row>32</xdr:row>
      <xdr:rowOff>2233</xdr:rowOff>
    </xdr:to>
    <xdr:sp macro="" textlink="">
      <xdr:nvSpPr>
        <xdr:cNvPr id="140" name="楕円 139">
          <a:extLst>
            <a:ext uri="{FF2B5EF4-FFF2-40B4-BE49-F238E27FC236}">
              <a16:creationId xmlns:a16="http://schemas.microsoft.com/office/drawing/2014/main" id="{E40AE48A-A761-42EF-8A58-CBDA1DF91DD9}"/>
            </a:ext>
          </a:extLst>
        </xdr:cNvPr>
        <xdr:cNvSpPr/>
      </xdr:nvSpPr>
      <xdr:spPr>
        <a:xfrm>
          <a:off x="14744700" y="53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50510</xdr:rowOff>
    </xdr:from>
    <xdr:ext cx="469744" cy="259045"/>
    <xdr:sp macro="" textlink="">
      <xdr:nvSpPr>
        <xdr:cNvPr id="141" name="債務償還比率該当値テキスト">
          <a:extLst>
            <a:ext uri="{FF2B5EF4-FFF2-40B4-BE49-F238E27FC236}">
              <a16:creationId xmlns:a16="http://schemas.microsoft.com/office/drawing/2014/main" id="{C4405E60-DF41-48D1-BDC4-4CC3FD448FDE}"/>
            </a:ext>
          </a:extLst>
        </xdr:cNvPr>
        <xdr:cNvSpPr txBox="1"/>
      </xdr:nvSpPr>
      <xdr:spPr>
        <a:xfrm>
          <a:off x="14846300" y="53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88646</xdr:rowOff>
    </xdr:from>
    <xdr:to>
      <xdr:col>72</xdr:col>
      <xdr:colOff>123825</xdr:colOff>
      <xdr:row>33</xdr:row>
      <xdr:rowOff>18796</xdr:rowOff>
    </xdr:to>
    <xdr:sp macro="" textlink="">
      <xdr:nvSpPr>
        <xdr:cNvPr id="142" name="楕円 141">
          <a:extLst>
            <a:ext uri="{FF2B5EF4-FFF2-40B4-BE49-F238E27FC236}">
              <a16:creationId xmlns:a16="http://schemas.microsoft.com/office/drawing/2014/main" id="{45F11E4D-2D4D-4728-AD3C-D52B97979B29}"/>
            </a:ext>
          </a:extLst>
        </xdr:cNvPr>
        <xdr:cNvSpPr/>
      </xdr:nvSpPr>
      <xdr:spPr>
        <a:xfrm>
          <a:off x="14033500" y="55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122883</xdr:rowOff>
    </xdr:from>
    <xdr:to>
      <xdr:col>76</xdr:col>
      <xdr:colOff>22225</xdr:colOff>
      <xdr:row>32</xdr:row>
      <xdr:rowOff>139446</xdr:rowOff>
    </xdr:to>
    <xdr:cxnSp macro="">
      <xdr:nvCxnSpPr>
        <xdr:cNvPr id="143" name="直線コネクタ 142">
          <a:extLst>
            <a:ext uri="{FF2B5EF4-FFF2-40B4-BE49-F238E27FC236}">
              <a16:creationId xmlns:a16="http://schemas.microsoft.com/office/drawing/2014/main" id="{DB9E16C4-428D-462E-B453-48B5686F84DE}"/>
            </a:ext>
          </a:extLst>
        </xdr:cNvPr>
        <xdr:cNvCxnSpPr/>
      </xdr:nvCxnSpPr>
      <xdr:spPr>
        <a:xfrm flipV="1">
          <a:off x="14084300" y="5437833"/>
          <a:ext cx="711200" cy="18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80201</xdr:rowOff>
    </xdr:from>
    <xdr:to>
      <xdr:col>68</xdr:col>
      <xdr:colOff>123825</xdr:colOff>
      <xdr:row>34</xdr:row>
      <xdr:rowOff>10351</xdr:rowOff>
    </xdr:to>
    <xdr:sp macro="" textlink="">
      <xdr:nvSpPr>
        <xdr:cNvPr id="144" name="楕円 143">
          <a:extLst>
            <a:ext uri="{FF2B5EF4-FFF2-40B4-BE49-F238E27FC236}">
              <a16:creationId xmlns:a16="http://schemas.microsoft.com/office/drawing/2014/main" id="{773DD11C-4D0C-47A7-B298-B746888CDEB9}"/>
            </a:ext>
          </a:extLst>
        </xdr:cNvPr>
        <xdr:cNvSpPr/>
      </xdr:nvSpPr>
      <xdr:spPr>
        <a:xfrm>
          <a:off x="13271500" y="57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139446</xdr:rowOff>
    </xdr:from>
    <xdr:to>
      <xdr:col>72</xdr:col>
      <xdr:colOff>73025</xdr:colOff>
      <xdr:row>33</xdr:row>
      <xdr:rowOff>131001</xdr:rowOff>
    </xdr:to>
    <xdr:cxnSp macro="">
      <xdr:nvCxnSpPr>
        <xdr:cNvPr id="145" name="直線コネクタ 144">
          <a:extLst>
            <a:ext uri="{FF2B5EF4-FFF2-40B4-BE49-F238E27FC236}">
              <a16:creationId xmlns:a16="http://schemas.microsoft.com/office/drawing/2014/main" id="{6C6D5B6B-D42B-4E84-A908-0F462B2D6690}"/>
            </a:ext>
          </a:extLst>
        </xdr:cNvPr>
        <xdr:cNvCxnSpPr/>
      </xdr:nvCxnSpPr>
      <xdr:spPr>
        <a:xfrm flipV="1">
          <a:off x="13322300" y="5625846"/>
          <a:ext cx="762000" cy="1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8964</xdr:rowOff>
    </xdr:from>
    <xdr:to>
      <xdr:col>64</xdr:col>
      <xdr:colOff>123825</xdr:colOff>
      <xdr:row>34</xdr:row>
      <xdr:rowOff>110564</xdr:rowOff>
    </xdr:to>
    <xdr:sp macro="" textlink="">
      <xdr:nvSpPr>
        <xdr:cNvPr id="146" name="楕円 145">
          <a:extLst>
            <a:ext uri="{FF2B5EF4-FFF2-40B4-BE49-F238E27FC236}">
              <a16:creationId xmlns:a16="http://schemas.microsoft.com/office/drawing/2014/main" id="{5E35E49C-3572-4DCB-8C51-ADA72D82A68F}"/>
            </a:ext>
          </a:extLst>
        </xdr:cNvPr>
        <xdr:cNvSpPr/>
      </xdr:nvSpPr>
      <xdr:spPr>
        <a:xfrm>
          <a:off x="12509500" y="58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131001</xdr:rowOff>
    </xdr:from>
    <xdr:to>
      <xdr:col>68</xdr:col>
      <xdr:colOff>73025</xdr:colOff>
      <xdr:row>34</xdr:row>
      <xdr:rowOff>59764</xdr:rowOff>
    </xdr:to>
    <xdr:cxnSp macro="">
      <xdr:nvCxnSpPr>
        <xdr:cNvPr id="147" name="直線コネクタ 146">
          <a:extLst>
            <a:ext uri="{FF2B5EF4-FFF2-40B4-BE49-F238E27FC236}">
              <a16:creationId xmlns:a16="http://schemas.microsoft.com/office/drawing/2014/main" id="{21C6E925-BA23-40D8-9826-49935B37ED85}"/>
            </a:ext>
          </a:extLst>
        </xdr:cNvPr>
        <xdr:cNvCxnSpPr/>
      </xdr:nvCxnSpPr>
      <xdr:spPr>
        <a:xfrm flipV="1">
          <a:off x="12560300" y="5788851"/>
          <a:ext cx="762000" cy="1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6255</xdr:rowOff>
    </xdr:from>
    <xdr:to>
      <xdr:col>60</xdr:col>
      <xdr:colOff>123825</xdr:colOff>
      <xdr:row>33</xdr:row>
      <xdr:rowOff>107855</xdr:rowOff>
    </xdr:to>
    <xdr:sp macro="" textlink="">
      <xdr:nvSpPr>
        <xdr:cNvPr id="148" name="楕円 147">
          <a:extLst>
            <a:ext uri="{FF2B5EF4-FFF2-40B4-BE49-F238E27FC236}">
              <a16:creationId xmlns:a16="http://schemas.microsoft.com/office/drawing/2014/main" id="{A072D7D1-57C4-4666-A741-58F72CB94E1D}"/>
            </a:ext>
          </a:extLst>
        </xdr:cNvPr>
        <xdr:cNvSpPr/>
      </xdr:nvSpPr>
      <xdr:spPr>
        <a:xfrm>
          <a:off x="11747500" y="5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57055</xdr:rowOff>
    </xdr:from>
    <xdr:to>
      <xdr:col>64</xdr:col>
      <xdr:colOff>73025</xdr:colOff>
      <xdr:row>34</xdr:row>
      <xdr:rowOff>59764</xdr:rowOff>
    </xdr:to>
    <xdr:cxnSp macro="">
      <xdr:nvCxnSpPr>
        <xdr:cNvPr id="149" name="直線コネクタ 148">
          <a:extLst>
            <a:ext uri="{FF2B5EF4-FFF2-40B4-BE49-F238E27FC236}">
              <a16:creationId xmlns:a16="http://schemas.microsoft.com/office/drawing/2014/main" id="{D4077009-FE42-4634-A72E-2BA2B14D1A77}"/>
            </a:ext>
          </a:extLst>
        </xdr:cNvPr>
        <xdr:cNvCxnSpPr/>
      </xdr:nvCxnSpPr>
      <xdr:spPr>
        <a:xfrm>
          <a:off x="11798300" y="5714905"/>
          <a:ext cx="762000" cy="17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0" name="n_1aveValue債務償還比率">
          <a:extLst>
            <a:ext uri="{FF2B5EF4-FFF2-40B4-BE49-F238E27FC236}">
              <a16:creationId xmlns:a16="http://schemas.microsoft.com/office/drawing/2014/main" id="{21C144B3-7C3E-45DA-A7F4-D702B0A13BF7}"/>
            </a:ext>
          </a:extLst>
        </xdr:cNvPr>
        <xdr:cNvSpPr txBox="1"/>
      </xdr:nvSpPr>
      <xdr:spPr>
        <a:xfrm>
          <a:off x="13836727" y="52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1" name="n_2aveValue債務償還比率">
          <a:extLst>
            <a:ext uri="{FF2B5EF4-FFF2-40B4-BE49-F238E27FC236}">
              <a16:creationId xmlns:a16="http://schemas.microsoft.com/office/drawing/2014/main" id="{44CF7B5A-8E97-4621-90B6-7566C803D7B9}"/>
            </a:ext>
          </a:extLst>
        </xdr:cNvPr>
        <xdr:cNvSpPr txBox="1"/>
      </xdr:nvSpPr>
      <xdr:spPr>
        <a:xfrm>
          <a:off x="13087427" y="519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2" name="n_3aveValue債務償還比率">
          <a:extLst>
            <a:ext uri="{FF2B5EF4-FFF2-40B4-BE49-F238E27FC236}">
              <a16:creationId xmlns:a16="http://schemas.microsoft.com/office/drawing/2014/main" id="{67C458E5-9362-42E8-BC55-FED6A01FA441}"/>
            </a:ext>
          </a:extLst>
        </xdr:cNvPr>
        <xdr:cNvSpPr txBox="1"/>
      </xdr:nvSpPr>
      <xdr:spPr>
        <a:xfrm>
          <a:off x="12325427" y="520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3" name="n_4aveValue債務償還比率">
          <a:extLst>
            <a:ext uri="{FF2B5EF4-FFF2-40B4-BE49-F238E27FC236}">
              <a16:creationId xmlns:a16="http://schemas.microsoft.com/office/drawing/2014/main" id="{EC481056-848D-4E12-B485-874118DD2796}"/>
            </a:ext>
          </a:extLst>
        </xdr:cNvPr>
        <xdr:cNvSpPr txBox="1"/>
      </xdr:nvSpPr>
      <xdr:spPr>
        <a:xfrm>
          <a:off x="11563427" y="522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9923</xdr:rowOff>
    </xdr:from>
    <xdr:ext cx="469744" cy="259045"/>
    <xdr:sp macro="" textlink="">
      <xdr:nvSpPr>
        <xdr:cNvPr id="154" name="n_1mainValue債務償還比率">
          <a:extLst>
            <a:ext uri="{FF2B5EF4-FFF2-40B4-BE49-F238E27FC236}">
              <a16:creationId xmlns:a16="http://schemas.microsoft.com/office/drawing/2014/main" id="{4034B0F2-EEB5-4F22-9597-1A264FD69206}"/>
            </a:ext>
          </a:extLst>
        </xdr:cNvPr>
        <xdr:cNvSpPr txBox="1"/>
      </xdr:nvSpPr>
      <xdr:spPr>
        <a:xfrm>
          <a:off x="13836727" y="56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1478</xdr:rowOff>
    </xdr:from>
    <xdr:ext cx="469744" cy="259045"/>
    <xdr:sp macro="" textlink="">
      <xdr:nvSpPr>
        <xdr:cNvPr id="155" name="n_2mainValue債務償還比率">
          <a:extLst>
            <a:ext uri="{FF2B5EF4-FFF2-40B4-BE49-F238E27FC236}">
              <a16:creationId xmlns:a16="http://schemas.microsoft.com/office/drawing/2014/main" id="{B711B823-1179-42FE-8D1D-B48EB0E22197}"/>
            </a:ext>
          </a:extLst>
        </xdr:cNvPr>
        <xdr:cNvSpPr txBox="1"/>
      </xdr:nvSpPr>
      <xdr:spPr>
        <a:xfrm>
          <a:off x="13087427" y="583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101691</xdr:rowOff>
    </xdr:from>
    <xdr:ext cx="469744" cy="259045"/>
    <xdr:sp macro="" textlink="">
      <xdr:nvSpPr>
        <xdr:cNvPr id="156" name="n_3mainValue債務償還比率">
          <a:extLst>
            <a:ext uri="{FF2B5EF4-FFF2-40B4-BE49-F238E27FC236}">
              <a16:creationId xmlns:a16="http://schemas.microsoft.com/office/drawing/2014/main" id="{7A4756FE-9330-4D2B-840F-DBA517D6B3FD}"/>
            </a:ext>
          </a:extLst>
        </xdr:cNvPr>
        <xdr:cNvSpPr txBox="1"/>
      </xdr:nvSpPr>
      <xdr:spPr>
        <a:xfrm>
          <a:off x="12325427" y="59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98982</xdr:rowOff>
    </xdr:from>
    <xdr:ext cx="469744" cy="259045"/>
    <xdr:sp macro="" textlink="">
      <xdr:nvSpPr>
        <xdr:cNvPr id="157" name="n_4mainValue債務償還比率">
          <a:extLst>
            <a:ext uri="{FF2B5EF4-FFF2-40B4-BE49-F238E27FC236}">
              <a16:creationId xmlns:a16="http://schemas.microsoft.com/office/drawing/2014/main" id="{64626DE0-6DA0-4CC2-8B28-A5789DB551E2}"/>
            </a:ext>
          </a:extLst>
        </xdr:cNvPr>
        <xdr:cNvSpPr txBox="1"/>
      </xdr:nvSpPr>
      <xdr:spPr>
        <a:xfrm>
          <a:off x="11563427" y="57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B128B544-3B91-4BF6-BD03-3793FBCA951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8803CAC-89F8-47C4-864D-ACF62B26678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FDBFC7E9-31FB-4BDD-A974-34449C0C986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EEFEEFB8-99F1-44DD-BC37-DDBCB3F31423}"/>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66D15FB0-3504-4F7A-843E-C65E1BF6598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E6D24A68-9119-49AA-B2EF-FD104D69DE6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9B2483-9BAC-429E-A71B-7B36F496E4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0D668B-357E-4519-8FD8-30A3A307DE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B77BE4-0090-4557-B9A2-AF16633880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D067CC-F54B-4335-9323-88F078E061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03393F-1B58-4779-878D-047D33A271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0C1FEA-467D-4CAE-B11B-FCEE334878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C4BF49-DA89-4D11-84AD-693FB28980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ABF9C2-0013-47D8-90D4-B1520F452E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F69C4C-9107-464F-9C24-7825755D4D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8AB52B-C678-4522-97C1-99BB9CB0DD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73AFE3-E338-4653-8058-D2DB9B8845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AB0542-3570-4410-946E-18BB74C48B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CE170A-5BAE-4A5F-AE2D-DFA3B3B718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E62348-175C-4403-B42A-6CB6A10C67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F43B87-0B23-446B-99A4-5FB08E90CE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DB5CCC-FFC6-4B4B-945A-8D88A67711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CC5A4B-FF03-44B4-93D5-306CADF484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8AA862-3482-486A-A7DA-F225D3B24D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C27F0A-1150-4E9C-92BC-611EABAD562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2423CC-535A-4098-8570-9CBB34FC19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489B58-2394-4119-A394-C40B5DCF08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60D17D-2CDA-4F39-95BA-AE9E97533E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419051-599C-481A-85AC-58287181D3E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9F9DC2-B118-4E2C-A225-6C1AE3BC57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3CD9EF-133F-4CBA-94BE-623BB852F8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6DC979-0668-49D8-8D3C-A8F8B45CCD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13AE62-6E08-423B-81F2-FE67F35E77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3D1F4A-461A-4D6D-ACB7-A0D45B306F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9DBF28-2364-4F52-B0B2-535A9767BC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AA6C43F-7520-424B-96D5-9BFEA342A2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2A2C47-B003-4E95-89C9-FD45C774E2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104E93-8231-4C51-84AA-022E1D3638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F21FCB-8477-4742-89F6-FD01560753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4AF7BA-7E1E-463B-8722-AE4BB25BC8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24DFAE-20FF-4CEF-B53F-15CC5D2B2B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38B38B-E5E7-4BBE-8FED-51BD4DC06A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52FC6A-AA23-4A63-8B1F-2A1D6EFA5F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E45A22-9004-4659-B277-9032C70EA4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EA5C1D-C224-4232-8196-C7224F9CE2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DBDB3C-CB13-496D-B283-22E8801A30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54B0D0-6686-4781-9705-1B70998C3F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ED0F41-7B6D-49B8-8377-F2EDB7F1C3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F67FCD5-3713-455B-BC25-E808D4C2575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64ADD6-E444-4826-B159-55DE4981EE6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416AE4F-D57E-4960-B843-612A35F5D80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BA2D2B3-E83D-4A18-AC88-535AF3EFB9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3C751B9-5B4F-47F8-9805-7DDE575EB03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1AB85A9-22FB-49CB-9429-2E270E682CC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327D8BD-CF9C-40F4-A9F3-E5D61A2E1D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26C8CD0-C0D9-454B-8DC8-165C8C65C2A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944CC6A-1331-4EC7-84CE-522ECB55E7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7F6E0A7-B963-4ED8-92C6-D107756FC26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C5F52E-DD55-4E85-9C7E-D0990ED7B7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729E989-4A63-471B-97AF-09428A4E6BB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2BFD729-8CB4-44D1-B942-5AEA9D322B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6F3393D9-BF0A-4A43-80CA-685FA196CF94}"/>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E1EED3B0-E596-466B-B08C-BF1D0EF350AE}"/>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686495A1-409F-45B7-9ACE-D0F61151D1CA}"/>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B1270A77-EF77-456D-A57E-BDF806B44D93}"/>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213CB18D-C0D6-4EB3-B9D1-204D3D62BE41}"/>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DC3076A-2373-4EEE-ACB0-46F2D9EAE94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4D5AA3AE-22D4-4A8C-9D7C-682AEE205508}"/>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6CD1FA76-9AE9-43C9-949F-6DF0AD09479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2F8BD74A-3373-4EFA-8E44-4090B1D94B8A}"/>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DE082C3C-F0E9-4121-9D54-29BF2EF83C53}"/>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8C020D32-DF36-4AE7-87FB-C147B3D91B67}"/>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CE3408D-B1E3-4B03-B781-4EDCED8584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2B44E4-39E7-44A3-800C-4A9191295CB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4C514E-EEE0-470C-8DF0-7C9FE5791C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162C1A-A075-47ED-A6C2-6A6E93CEEA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08B5D2-5372-47CB-BE51-3BC848F5D6D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3" name="楕円 72">
          <a:extLst>
            <a:ext uri="{FF2B5EF4-FFF2-40B4-BE49-F238E27FC236}">
              <a16:creationId xmlns:a16="http://schemas.microsoft.com/office/drawing/2014/main" id="{7B0928A5-61F1-4FD3-9694-0A4938519D13}"/>
            </a:ext>
          </a:extLst>
        </xdr:cNvPr>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635</xdr:rowOff>
    </xdr:from>
    <xdr:to>
      <xdr:col>15</xdr:col>
      <xdr:colOff>101600</xdr:colOff>
      <xdr:row>36</xdr:row>
      <xdr:rowOff>102235</xdr:rowOff>
    </xdr:to>
    <xdr:sp macro="" textlink="">
      <xdr:nvSpPr>
        <xdr:cNvPr id="74" name="楕円 73">
          <a:extLst>
            <a:ext uri="{FF2B5EF4-FFF2-40B4-BE49-F238E27FC236}">
              <a16:creationId xmlns:a16="http://schemas.microsoft.com/office/drawing/2014/main" id="{9182D534-B41B-44D1-AF87-F06127DE3872}"/>
            </a:ext>
          </a:extLst>
        </xdr:cNvPr>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51435</xdr:rowOff>
    </xdr:to>
    <xdr:cxnSp macro="">
      <xdr:nvCxnSpPr>
        <xdr:cNvPr id="75" name="直線コネクタ 74">
          <a:extLst>
            <a:ext uri="{FF2B5EF4-FFF2-40B4-BE49-F238E27FC236}">
              <a16:creationId xmlns:a16="http://schemas.microsoft.com/office/drawing/2014/main" id="{6D6B6A12-117D-4817-925A-4EDAFCEC5479}"/>
            </a:ext>
          </a:extLst>
        </xdr:cNvPr>
        <xdr:cNvCxnSpPr/>
      </xdr:nvCxnSpPr>
      <xdr:spPr>
        <a:xfrm>
          <a:off x="2908300" y="6223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137795</xdr:rowOff>
    </xdr:from>
    <xdr:to>
      <xdr:col>10</xdr:col>
      <xdr:colOff>165100</xdr:colOff>
      <xdr:row>36</xdr:row>
      <xdr:rowOff>67945</xdr:rowOff>
    </xdr:to>
    <xdr:sp macro="" textlink="">
      <xdr:nvSpPr>
        <xdr:cNvPr id="76" name="楕円 75">
          <a:extLst>
            <a:ext uri="{FF2B5EF4-FFF2-40B4-BE49-F238E27FC236}">
              <a16:creationId xmlns:a16="http://schemas.microsoft.com/office/drawing/2014/main" id="{004EFFDE-1F3A-469D-B4DD-DEB3502666CD}"/>
            </a:ext>
          </a:extLst>
        </xdr:cNvPr>
        <xdr:cNvSpPr/>
      </xdr:nvSpPr>
      <xdr:spPr>
        <a:xfrm>
          <a:off x="1968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17145</xdr:rowOff>
    </xdr:from>
    <xdr:to>
      <xdr:col>15</xdr:col>
      <xdr:colOff>50800</xdr:colOff>
      <xdr:row>36</xdr:row>
      <xdr:rowOff>51435</xdr:rowOff>
    </xdr:to>
    <xdr:cxnSp macro="">
      <xdr:nvCxnSpPr>
        <xdr:cNvPr id="77" name="直線コネクタ 76">
          <a:extLst>
            <a:ext uri="{FF2B5EF4-FFF2-40B4-BE49-F238E27FC236}">
              <a16:creationId xmlns:a16="http://schemas.microsoft.com/office/drawing/2014/main" id="{EEFAC5DA-7265-4C7F-85DB-C12517194800}"/>
            </a:ext>
          </a:extLst>
        </xdr:cNvPr>
        <xdr:cNvCxnSpPr/>
      </xdr:nvCxnSpPr>
      <xdr:spPr>
        <a:xfrm>
          <a:off x="2019300" y="6189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99695</xdr:rowOff>
    </xdr:from>
    <xdr:to>
      <xdr:col>6</xdr:col>
      <xdr:colOff>38100</xdr:colOff>
      <xdr:row>36</xdr:row>
      <xdr:rowOff>29845</xdr:rowOff>
    </xdr:to>
    <xdr:sp macro="" textlink="">
      <xdr:nvSpPr>
        <xdr:cNvPr id="78" name="楕円 77">
          <a:extLst>
            <a:ext uri="{FF2B5EF4-FFF2-40B4-BE49-F238E27FC236}">
              <a16:creationId xmlns:a16="http://schemas.microsoft.com/office/drawing/2014/main" id="{410C703E-0F3C-4D2A-8E84-60F988E28E78}"/>
            </a:ext>
          </a:extLst>
        </xdr:cNvPr>
        <xdr:cNvSpPr/>
      </xdr:nvSpPr>
      <xdr:spPr>
        <a:xfrm>
          <a:off x="1079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150495</xdr:rowOff>
    </xdr:from>
    <xdr:to>
      <xdr:col>10</xdr:col>
      <xdr:colOff>114300</xdr:colOff>
      <xdr:row>36</xdr:row>
      <xdr:rowOff>17145</xdr:rowOff>
    </xdr:to>
    <xdr:cxnSp macro="">
      <xdr:nvCxnSpPr>
        <xdr:cNvPr id="79" name="直線コネクタ 78">
          <a:extLst>
            <a:ext uri="{FF2B5EF4-FFF2-40B4-BE49-F238E27FC236}">
              <a16:creationId xmlns:a16="http://schemas.microsoft.com/office/drawing/2014/main" id="{78C06762-01F9-44D7-9970-09EE5848BC28}"/>
            </a:ext>
          </a:extLst>
        </xdr:cNvPr>
        <xdr:cNvCxnSpPr/>
      </xdr:nvCxnSpPr>
      <xdr:spPr>
        <a:xfrm>
          <a:off x="1130300" y="6151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0" name="n_1aveValue【道路】&#10;有形固定資産減価償却率">
          <a:extLst>
            <a:ext uri="{FF2B5EF4-FFF2-40B4-BE49-F238E27FC236}">
              <a16:creationId xmlns:a16="http://schemas.microsoft.com/office/drawing/2014/main" id="{2FBC3DBE-32F9-4798-893E-DCC62A829CCC}"/>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1" name="n_2aveValue【道路】&#10;有形固定資産減価償却率">
          <a:extLst>
            <a:ext uri="{FF2B5EF4-FFF2-40B4-BE49-F238E27FC236}">
              <a16:creationId xmlns:a16="http://schemas.microsoft.com/office/drawing/2014/main" id="{14266369-D148-4A7E-8B03-2E491E799759}"/>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2" name="n_3aveValue【道路】&#10;有形固定資産減価償却率">
          <a:extLst>
            <a:ext uri="{FF2B5EF4-FFF2-40B4-BE49-F238E27FC236}">
              <a16:creationId xmlns:a16="http://schemas.microsoft.com/office/drawing/2014/main" id="{A695DB5C-D945-40FB-B237-54F0FF2A4101}"/>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3" name="n_4aveValue【道路】&#10;有形固定資産減価償却率">
          <a:extLst>
            <a:ext uri="{FF2B5EF4-FFF2-40B4-BE49-F238E27FC236}">
              <a16:creationId xmlns:a16="http://schemas.microsoft.com/office/drawing/2014/main" id="{952E06EC-A880-4C2A-92D6-43A962683181}"/>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4" name="n_1mainValue【道路】&#10;有形固定資産減価償却率">
          <a:extLst>
            <a:ext uri="{FF2B5EF4-FFF2-40B4-BE49-F238E27FC236}">
              <a16:creationId xmlns:a16="http://schemas.microsoft.com/office/drawing/2014/main" id="{FB328A27-6991-490E-AA8F-CB4547CB3236}"/>
            </a:ext>
          </a:extLst>
        </xdr:cNvPr>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5" name="n_2mainValue【道路】&#10;有形固定資産減価償却率">
          <a:extLst>
            <a:ext uri="{FF2B5EF4-FFF2-40B4-BE49-F238E27FC236}">
              <a16:creationId xmlns:a16="http://schemas.microsoft.com/office/drawing/2014/main" id="{2E78EC3C-C940-4F6A-B319-412EEC5E1DC0}"/>
            </a:ext>
          </a:extLst>
        </xdr:cNvPr>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6" name="n_3mainValue【道路】&#10;有形固定資産減価償却率">
          <a:extLst>
            <a:ext uri="{FF2B5EF4-FFF2-40B4-BE49-F238E27FC236}">
              <a16:creationId xmlns:a16="http://schemas.microsoft.com/office/drawing/2014/main" id="{30BA760D-24FA-48DC-A009-6373E01DECDD}"/>
            </a:ext>
          </a:extLst>
        </xdr:cNvPr>
        <xdr:cNvSpPr txBox="1"/>
      </xdr:nvSpPr>
      <xdr:spPr>
        <a:xfrm>
          <a:off x="1816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46372</xdr:rowOff>
    </xdr:from>
    <xdr:ext cx="405111" cy="259045"/>
    <xdr:sp macro="" textlink="">
      <xdr:nvSpPr>
        <xdr:cNvPr id="87" name="n_4mainValue【道路】&#10;有形固定資産減価償却率">
          <a:extLst>
            <a:ext uri="{FF2B5EF4-FFF2-40B4-BE49-F238E27FC236}">
              <a16:creationId xmlns:a16="http://schemas.microsoft.com/office/drawing/2014/main" id="{1BBD5258-5BAD-45A2-B4A4-C666F95AC80E}"/>
            </a:ext>
          </a:extLst>
        </xdr:cNvPr>
        <xdr:cNvSpPr txBox="1"/>
      </xdr:nvSpPr>
      <xdr:spPr>
        <a:xfrm>
          <a:off x="927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B771BC5-A9DE-4F0B-B91A-4690119F61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1CEAA2B-A121-4507-90D6-F09F1D46FE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56C11DD4-7191-4DBA-9CD0-109719D562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A719D6D-F42E-431F-814D-C22C17AE2F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C540FA0-D7F2-419E-8D96-B906A30561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D81CB63-CC00-4A92-8B8B-3D9595CDF5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A335BB1-66CB-42F0-BFB3-FCC0642AFE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7ECE695-4E38-456C-8AC4-3FE4955C2B5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9A2D8AC0-ECD7-4741-A602-84EF23C5DD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31EED140-9A3D-4D10-86DC-525566C4F8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E146D3B2-0C5B-48D0-B034-3914A8BADE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4BA8101D-8B1A-4575-A79A-D3A13FD8F16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90C1516D-545F-425A-8E0B-6B545772BD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33CF9832-21B3-4CA0-A7B6-29DD52833F5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BD8AA4-462D-44C3-AD2C-CF368D2D06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11362C0A-D184-4C99-BE26-84CD0B6C2F8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81875F82-3AFB-4134-907F-FE39E1627D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2FC3CD58-A4EF-45D0-AFEB-3E5E3C3B30C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9427C20E-38AD-4DBB-8A31-F9F6418F57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CB741F6A-D5FD-4665-9625-CA8A8A6ED58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A8BDDF6-7A50-4A09-9151-2F36A26511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FF3AED0A-1A28-4E8A-B949-C9F222DC6DD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C7A9CC0A-0AC4-4668-9873-A809D78E1F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1" name="直線コネクタ 110">
          <a:extLst>
            <a:ext uri="{FF2B5EF4-FFF2-40B4-BE49-F238E27FC236}">
              <a16:creationId xmlns:a16="http://schemas.microsoft.com/office/drawing/2014/main" id="{EB968DAD-7224-4125-B932-B720024C166B}"/>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2" name="【道路】&#10;一人当たり延長最小値テキスト">
          <a:extLst>
            <a:ext uri="{FF2B5EF4-FFF2-40B4-BE49-F238E27FC236}">
              <a16:creationId xmlns:a16="http://schemas.microsoft.com/office/drawing/2014/main" id="{7AF16CD4-821C-4835-87FD-44C9F5D2F86F}"/>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3" name="直線コネクタ 112">
          <a:extLst>
            <a:ext uri="{FF2B5EF4-FFF2-40B4-BE49-F238E27FC236}">
              <a16:creationId xmlns:a16="http://schemas.microsoft.com/office/drawing/2014/main" id="{C7D135FB-58E6-458E-AC86-FB0025FB735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4" name="【道路】&#10;一人当たり延長最大値テキスト">
          <a:extLst>
            <a:ext uri="{FF2B5EF4-FFF2-40B4-BE49-F238E27FC236}">
              <a16:creationId xmlns:a16="http://schemas.microsoft.com/office/drawing/2014/main" id="{71F8BDCE-016A-460C-B79F-D96BB4130561}"/>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5" name="直線コネクタ 114">
          <a:extLst>
            <a:ext uri="{FF2B5EF4-FFF2-40B4-BE49-F238E27FC236}">
              <a16:creationId xmlns:a16="http://schemas.microsoft.com/office/drawing/2014/main" id="{2CDA9D68-EE72-4303-9E88-4BDA5D30F894}"/>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6" name="【道路】&#10;一人当たり延長平均値テキスト">
          <a:extLst>
            <a:ext uri="{FF2B5EF4-FFF2-40B4-BE49-F238E27FC236}">
              <a16:creationId xmlns:a16="http://schemas.microsoft.com/office/drawing/2014/main" id="{F1DB99E6-65E3-498A-8560-07D74BE60B31}"/>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17" name="フローチャート: 判断 116">
          <a:extLst>
            <a:ext uri="{FF2B5EF4-FFF2-40B4-BE49-F238E27FC236}">
              <a16:creationId xmlns:a16="http://schemas.microsoft.com/office/drawing/2014/main" id="{92E4DA60-3572-45BF-A42F-C258F3262962}"/>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8" name="フローチャート: 判断 117">
          <a:extLst>
            <a:ext uri="{FF2B5EF4-FFF2-40B4-BE49-F238E27FC236}">
              <a16:creationId xmlns:a16="http://schemas.microsoft.com/office/drawing/2014/main" id="{92C2F5AD-CABF-4DAF-9D7B-8F674324B185}"/>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9" name="フローチャート: 判断 118">
          <a:extLst>
            <a:ext uri="{FF2B5EF4-FFF2-40B4-BE49-F238E27FC236}">
              <a16:creationId xmlns:a16="http://schemas.microsoft.com/office/drawing/2014/main" id="{BC20533B-5C3F-42E6-819D-4BAA191B0A25}"/>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0" name="フローチャート: 判断 119">
          <a:extLst>
            <a:ext uri="{FF2B5EF4-FFF2-40B4-BE49-F238E27FC236}">
              <a16:creationId xmlns:a16="http://schemas.microsoft.com/office/drawing/2014/main" id="{49D29A3A-D199-4332-8C87-CD1F70B18567}"/>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1" name="フローチャート: 判断 120">
          <a:extLst>
            <a:ext uri="{FF2B5EF4-FFF2-40B4-BE49-F238E27FC236}">
              <a16:creationId xmlns:a16="http://schemas.microsoft.com/office/drawing/2014/main" id="{BEF143F1-7F58-40A9-A03C-9FCD71ADF0D2}"/>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F80C5ED-861F-4ABD-BD99-67E6BF9A0C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DC273BF-ECA5-4A21-BD1E-E32EF356D4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73DF2C4-AE0F-4F12-AC6F-3EAF01A632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DC2D38D-EC9D-44CC-8BB2-A67D4F3832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39B26F-02F0-4980-9C07-09DAD39DD6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20638</xdr:rowOff>
    </xdr:from>
    <xdr:to>
      <xdr:col>50</xdr:col>
      <xdr:colOff>165100</xdr:colOff>
      <xdr:row>34</xdr:row>
      <xdr:rowOff>122238</xdr:rowOff>
    </xdr:to>
    <xdr:sp macro="" textlink="">
      <xdr:nvSpPr>
        <xdr:cNvPr id="127" name="楕円 126">
          <a:extLst>
            <a:ext uri="{FF2B5EF4-FFF2-40B4-BE49-F238E27FC236}">
              <a16:creationId xmlns:a16="http://schemas.microsoft.com/office/drawing/2014/main" id="{2B7D1A30-0E06-4162-A39B-6C20571ABFD1}"/>
            </a:ext>
          </a:extLst>
        </xdr:cNvPr>
        <xdr:cNvSpPr/>
      </xdr:nvSpPr>
      <xdr:spPr>
        <a:xfrm>
          <a:off x="9588500" y="58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49650</xdr:rowOff>
    </xdr:from>
    <xdr:to>
      <xdr:col>46</xdr:col>
      <xdr:colOff>38100</xdr:colOff>
      <xdr:row>34</xdr:row>
      <xdr:rowOff>151250</xdr:rowOff>
    </xdr:to>
    <xdr:sp macro="" textlink="">
      <xdr:nvSpPr>
        <xdr:cNvPr id="128" name="楕円 127">
          <a:extLst>
            <a:ext uri="{FF2B5EF4-FFF2-40B4-BE49-F238E27FC236}">
              <a16:creationId xmlns:a16="http://schemas.microsoft.com/office/drawing/2014/main" id="{14D2E58B-8E6F-43AB-8273-8C14736A5C05}"/>
            </a:ext>
          </a:extLst>
        </xdr:cNvPr>
        <xdr:cNvSpPr/>
      </xdr:nvSpPr>
      <xdr:spPr>
        <a:xfrm>
          <a:off x="8699500" y="5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71438</xdr:rowOff>
    </xdr:from>
    <xdr:to>
      <xdr:col>50</xdr:col>
      <xdr:colOff>114300</xdr:colOff>
      <xdr:row>34</xdr:row>
      <xdr:rowOff>100450</xdr:rowOff>
    </xdr:to>
    <xdr:cxnSp macro="">
      <xdr:nvCxnSpPr>
        <xdr:cNvPr id="129" name="直線コネクタ 128">
          <a:extLst>
            <a:ext uri="{FF2B5EF4-FFF2-40B4-BE49-F238E27FC236}">
              <a16:creationId xmlns:a16="http://schemas.microsoft.com/office/drawing/2014/main" id="{3581E640-DD73-4ABF-831C-D77ECC6BB81D}"/>
            </a:ext>
          </a:extLst>
        </xdr:cNvPr>
        <xdr:cNvCxnSpPr/>
      </xdr:nvCxnSpPr>
      <xdr:spPr>
        <a:xfrm flipV="1">
          <a:off x="8750300" y="5900738"/>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80702</xdr:rowOff>
    </xdr:from>
    <xdr:to>
      <xdr:col>41</xdr:col>
      <xdr:colOff>101600</xdr:colOff>
      <xdr:row>35</xdr:row>
      <xdr:rowOff>10852</xdr:rowOff>
    </xdr:to>
    <xdr:sp macro="" textlink="">
      <xdr:nvSpPr>
        <xdr:cNvPr id="130" name="楕円 129">
          <a:extLst>
            <a:ext uri="{FF2B5EF4-FFF2-40B4-BE49-F238E27FC236}">
              <a16:creationId xmlns:a16="http://schemas.microsoft.com/office/drawing/2014/main" id="{6DA0C4C6-C233-4710-8E82-2BB807D11B14}"/>
            </a:ext>
          </a:extLst>
        </xdr:cNvPr>
        <xdr:cNvSpPr/>
      </xdr:nvSpPr>
      <xdr:spPr>
        <a:xfrm>
          <a:off x="7810500" y="59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100450</xdr:rowOff>
    </xdr:from>
    <xdr:to>
      <xdr:col>45</xdr:col>
      <xdr:colOff>177800</xdr:colOff>
      <xdr:row>34</xdr:row>
      <xdr:rowOff>131502</xdr:rowOff>
    </xdr:to>
    <xdr:cxnSp macro="">
      <xdr:nvCxnSpPr>
        <xdr:cNvPr id="131" name="直線コネクタ 130">
          <a:extLst>
            <a:ext uri="{FF2B5EF4-FFF2-40B4-BE49-F238E27FC236}">
              <a16:creationId xmlns:a16="http://schemas.microsoft.com/office/drawing/2014/main" id="{CC167E40-11E5-4BBD-BD83-575E383EC838}"/>
            </a:ext>
          </a:extLst>
        </xdr:cNvPr>
        <xdr:cNvCxnSpPr/>
      </xdr:nvCxnSpPr>
      <xdr:spPr>
        <a:xfrm flipV="1">
          <a:off x="7861300" y="592975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110992</xdr:rowOff>
    </xdr:from>
    <xdr:to>
      <xdr:col>36</xdr:col>
      <xdr:colOff>165100</xdr:colOff>
      <xdr:row>35</xdr:row>
      <xdr:rowOff>41142</xdr:rowOff>
    </xdr:to>
    <xdr:sp macro="" textlink="">
      <xdr:nvSpPr>
        <xdr:cNvPr id="132" name="楕円 131">
          <a:extLst>
            <a:ext uri="{FF2B5EF4-FFF2-40B4-BE49-F238E27FC236}">
              <a16:creationId xmlns:a16="http://schemas.microsoft.com/office/drawing/2014/main" id="{CE972C34-C22F-4660-998D-E982633B0EE6}"/>
            </a:ext>
          </a:extLst>
        </xdr:cNvPr>
        <xdr:cNvSpPr/>
      </xdr:nvSpPr>
      <xdr:spPr>
        <a:xfrm>
          <a:off x="69215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131502</xdr:rowOff>
    </xdr:from>
    <xdr:to>
      <xdr:col>41</xdr:col>
      <xdr:colOff>50800</xdr:colOff>
      <xdr:row>34</xdr:row>
      <xdr:rowOff>161792</xdr:rowOff>
    </xdr:to>
    <xdr:cxnSp macro="">
      <xdr:nvCxnSpPr>
        <xdr:cNvPr id="133" name="直線コネクタ 132">
          <a:extLst>
            <a:ext uri="{FF2B5EF4-FFF2-40B4-BE49-F238E27FC236}">
              <a16:creationId xmlns:a16="http://schemas.microsoft.com/office/drawing/2014/main" id="{AD5FD6A2-861B-4E7D-AEF5-5CCA0709E2E8}"/>
            </a:ext>
          </a:extLst>
        </xdr:cNvPr>
        <xdr:cNvCxnSpPr/>
      </xdr:nvCxnSpPr>
      <xdr:spPr>
        <a:xfrm flipV="1">
          <a:off x="6972300" y="5960802"/>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34" name="n_1aveValue【道路】&#10;一人当たり延長">
          <a:extLst>
            <a:ext uri="{FF2B5EF4-FFF2-40B4-BE49-F238E27FC236}">
              <a16:creationId xmlns:a16="http://schemas.microsoft.com/office/drawing/2014/main" id="{97100C92-6D45-4AAA-BAE4-0E8DAA92EC19}"/>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35" name="n_2aveValue【道路】&#10;一人当たり延長">
          <a:extLst>
            <a:ext uri="{FF2B5EF4-FFF2-40B4-BE49-F238E27FC236}">
              <a16:creationId xmlns:a16="http://schemas.microsoft.com/office/drawing/2014/main" id="{85848872-5DEC-4D87-BDBB-D8FA840C6A33}"/>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36" name="n_3aveValue【道路】&#10;一人当たり延長">
          <a:extLst>
            <a:ext uri="{FF2B5EF4-FFF2-40B4-BE49-F238E27FC236}">
              <a16:creationId xmlns:a16="http://schemas.microsoft.com/office/drawing/2014/main" id="{AA72C2E1-4D54-4CD4-899E-301442B09E4B}"/>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37" name="n_4aveValue【道路】&#10;一人当たり延長">
          <a:extLst>
            <a:ext uri="{FF2B5EF4-FFF2-40B4-BE49-F238E27FC236}">
              <a16:creationId xmlns:a16="http://schemas.microsoft.com/office/drawing/2014/main" id="{82DC3044-D5C4-47AE-A6E8-44234249C650}"/>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138765</xdr:rowOff>
    </xdr:from>
    <xdr:ext cx="534377" cy="259045"/>
    <xdr:sp macro="" textlink="">
      <xdr:nvSpPr>
        <xdr:cNvPr id="138" name="n_1mainValue【道路】&#10;一人当たり延長">
          <a:extLst>
            <a:ext uri="{FF2B5EF4-FFF2-40B4-BE49-F238E27FC236}">
              <a16:creationId xmlns:a16="http://schemas.microsoft.com/office/drawing/2014/main" id="{33E131B6-53C7-4A8C-BF7D-260C1F2CC144}"/>
            </a:ext>
          </a:extLst>
        </xdr:cNvPr>
        <xdr:cNvSpPr txBox="1"/>
      </xdr:nvSpPr>
      <xdr:spPr>
        <a:xfrm>
          <a:off x="9359411" y="56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167777</xdr:rowOff>
    </xdr:from>
    <xdr:ext cx="534377" cy="259045"/>
    <xdr:sp macro="" textlink="">
      <xdr:nvSpPr>
        <xdr:cNvPr id="139" name="n_2mainValue【道路】&#10;一人当たり延長">
          <a:extLst>
            <a:ext uri="{FF2B5EF4-FFF2-40B4-BE49-F238E27FC236}">
              <a16:creationId xmlns:a16="http://schemas.microsoft.com/office/drawing/2014/main" id="{BB53116D-083F-41E4-A681-6CC061EBF539}"/>
            </a:ext>
          </a:extLst>
        </xdr:cNvPr>
        <xdr:cNvSpPr txBox="1"/>
      </xdr:nvSpPr>
      <xdr:spPr>
        <a:xfrm>
          <a:off x="8483111" y="56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27379</xdr:rowOff>
    </xdr:from>
    <xdr:ext cx="534377" cy="259045"/>
    <xdr:sp macro="" textlink="">
      <xdr:nvSpPr>
        <xdr:cNvPr id="140" name="n_3mainValue【道路】&#10;一人当たり延長">
          <a:extLst>
            <a:ext uri="{FF2B5EF4-FFF2-40B4-BE49-F238E27FC236}">
              <a16:creationId xmlns:a16="http://schemas.microsoft.com/office/drawing/2014/main" id="{C6DA3431-6E77-4A78-AD5A-280CC59EAF80}"/>
            </a:ext>
          </a:extLst>
        </xdr:cNvPr>
        <xdr:cNvSpPr txBox="1"/>
      </xdr:nvSpPr>
      <xdr:spPr>
        <a:xfrm>
          <a:off x="7594111" y="56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57669</xdr:rowOff>
    </xdr:from>
    <xdr:ext cx="534377" cy="259045"/>
    <xdr:sp macro="" textlink="">
      <xdr:nvSpPr>
        <xdr:cNvPr id="141" name="n_4mainValue【道路】&#10;一人当たり延長">
          <a:extLst>
            <a:ext uri="{FF2B5EF4-FFF2-40B4-BE49-F238E27FC236}">
              <a16:creationId xmlns:a16="http://schemas.microsoft.com/office/drawing/2014/main" id="{1827DEFE-9F4A-4162-8B76-911E49066908}"/>
            </a:ext>
          </a:extLst>
        </xdr:cNvPr>
        <xdr:cNvSpPr txBox="1"/>
      </xdr:nvSpPr>
      <xdr:spPr>
        <a:xfrm>
          <a:off x="6705111" y="5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54328265-88C6-4AEC-A770-DEEDD467FB5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901A116A-A368-42B2-97C4-317FC3D085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C615E62A-A700-4351-AAFA-8D97477B4D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C904889F-DDAC-455F-B030-28D7E16BF4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8E231ED-FAB9-4666-A1D7-B867DF0513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EED40E0A-6D11-4E78-94F8-AEA5204FC9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1BFBB606-DD83-45B2-A72D-0A7A086932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2F4CC2A5-8980-4F81-908F-5DD4B12EE5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DAC400A4-8228-4A25-AAA8-C5FD75196C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8C77DB1-72DF-4958-8F15-684225B088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9FE6C561-8063-48AE-9B64-C9E0EC5793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12E27DF2-6AC1-4A2C-8750-EB8E1B0E97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25885CD5-0924-4CD5-AE67-A5FA50646C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482EE9F9-BAAA-42A1-8529-07EBFFA327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D9E6EDF3-12F1-496F-9E84-D822F31FEBD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F30319B3-A42B-4CB7-A9CA-4FBE3AA075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5D9F0F8D-0B48-4C53-A55B-FC2F473340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EDDACAFE-7A2B-43E4-B42F-337C5F0FB1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2DF4CC2D-07A3-4BD0-AE2E-30E27717418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CE68E08C-798B-4C31-A497-96035100906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106F6AF6-230D-4944-8D89-8EB240E4B1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B5708EE2-1DA5-4FFE-805A-57D68FDB39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83DD3B73-6AE3-4523-B28F-9E9294F4A71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B167372-EE3E-4095-B6EC-A6A5F97654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FA427233-FF54-404D-A348-D65D65AA80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CEDC6396-3958-4BB4-BEC5-1D51D17C9561}"/>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CF73487E-60D7-45E6-99D8-664F3916948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462EE038-B35C-4867-9534-475F537B909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43FB26E5-5D17-42A7-92D6-A2A9DCE222F4}"/>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1" name="直線コネクタ 170">
          <a:extLst>
            <a:ext uri="{FF2B5EF4-FFF2-40B4-BE49-F238E27FC236}">
              <a16:creationId xmlns:a16="http://schemas.microsoft.com/office/drawing/2014/main" id="{05E6B1D5-4542-4751-AFCC-B32E23FB826A}"/>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ADD06D03-D321-4531-B9C5-3064DC4CA25B}"/>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3" name="フローチャート: 判断 172">
          <a:extLst>
            <a:ext uri="{FF2B5EF4-FFF2-40B4-BE49-F238E27FC236}">
              <a16:creationId xmlns:a16="http://schemas.microsoft.com/office/drawing/2014/main" id="{A66127DD-807B-488C-80C7-14EE45BCA3E2}"/>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74" name="フローチャート: 判断 173">
          <a:extLst>
            <a:ext uri="{FF2B5EF4-FFF2-40B4-BE49-F238E27FC236}">
              <a16:creationId xmlns:a16="http://schemas.microsoft.com/office/drawing/2014/main" id="{31DFF679-9007-4645-8B70-4CE3FCD72908}"/>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75" name="フローチャート: 判断 174">
          <a:extLst>
            <a:ext uri="{FF2B5EF4-FFF2-40B4-BE49-F238E27FC236}">
              <a16:creationId xmlns:a16="http://schemas.microsoft.com/office/drawing/2014/main" id="{76DED08F-2B37-45A9-80D1-27A118BAE7F5}"/>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76" name="フローチャート: 判断 175">
          <a:extLst>
            <a:ext uri="{FF2B5EF4-FFF2-40B4-BE49-F238E27FC236}">
              <a16:creationId xmlns:a16="http://schemas.microsoft.com/office/drawing/2014/main" id="{911179C1-C44F-48B7-B1BE-F546A7ED3338}"/>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7" name="フローチャート: 判断 176">
          <a:extLst>
            <a:ext uri="{FF2B5EF4-FFF2-40B4-BE49-F238E27FC236}">
              <a16:creationId xmlns:a16="http://schemas.microsoft.com/office/drawing/2014/main" id="{A455C278-4592-4527-B46A-B02855301E91}"/>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DEE2897-BAA7-4992-8B68-4E4C57DAC0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87C71D2-6649-4AC9-99E5-EECE9749F8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C32BF6E-64AC-46F7-81CA-0F2E085CD3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1B572DE-55BE-445A-BD0E-2902C031E0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395D85E-20E6-4285-83A3-3F1069194B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83" name="楕円 182">
          <a:extLst>
            <a:ext uri="{FF2B5EF4-FFF2-40B4-BE49-F238E27FC236}">
              <a16:creationId xmlns:a16="http://schemas.microsoft.com/office/drawing/2014/main" id="{708EB1A4-AB8B-42D7-B2B8-D5B7FB78009D}"/>
            </a:ext>
          </a:extLst>
        </xdr:cNvPr>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130447</xdr:rowOff>
    </xdr:from>
    <xdr:to>
      <xdr:col>15</xdr:col>
      <xdr:colOff>101600</xdr:colOff>
      <xdr:row>58</xdr:row>
      <xdr:rowOff>60597</xdr:rowOff>
    </xdr:to>
    <xdr:sp macro="" textlink="">
      <xdr:nvSpPr>
        <xdr:cNvPr id="184" name="楕円 183">
          <a:extLst>
            <a:ext uri="{FF2B5EF4-FFF2-40B4-BE49-F238E27FC236}">
              <a16:creationId xmlns:a16="http://schemas.microsoft.com/office/drawing/2014/main" id="{FB62062C-256F-4783-823A-CF0FC090BBE5}"/>
            </a:ext>
          </a:extLst>
        </xdr:cNvPr>
        <xdr:cNvSpPr/>
      </xdr:nvSpPr>
      <xdr:spPr>
        <a:xfrm>
          <a:off x="2857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9797</xdr:rowOff>
    </xdr:to>
    <xdr:cxnSp macro="">
      <xdr:nvCxnSpPr>
        <xdr:cNvPr id="185" name="直線コネクタ 184">
          <a:extLst>
            <a:ext uri="{FF2B5EF4-FFF2-40B4-BE49-F238E27FC236}">
              <a16:creationId xmlns:a16="http://schemas.microsoft.com/office/drawing/2014/main" id="{D246004D-A6D0-4CEE-BF74-1AA76E13C8B5}"/>
            </a:ext>
          </a:extLst>
        </xdr:cNvPr>
        <xdr:cNvCxnSpPr/>
      </xdr:nvCxnSpPr>
      <xdr:spPr>
        <a:xfrm>
          <a:off x="2908300" y="9953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107587</xdr:rowOff>
    </xdr:from>
    <xdr:to>
      <xdr:col>10</xdr:col>
      <xdr:colOff>165100</xdr:colOff>
      <xdr:row>58</xdr:row>
      <xdr:rowOff>37737</xdr:rowOff>
    </xdr:to>
    <xdr:sp macro="" textlink="">
      <xdr:nvSpPr>
        <xdr:cNvPr id="186" name="楕円 185">
          <a:extLst>
            <a:ext uri="{FF2B5EF4-FFF2-40B4-BE49-F238E27FC236}">
              <a16:creationId xmlns:a16="http://schemas.microsoft.com/office/drawing/2014/main" id="{0B3A2C33-97AA-448A-867D-64E3A2529BB4}"/>
            </a:ext>
          </a:extLst>
        </xdr:cNvPr>
        <xdr:cNvSpPr/>
      </xdr:nvSpPr>
      <xdr:spPr>
        <a:xfrm>
          <a:off x="1968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158387</xdr:rowOff>
    </xdr:from>
    <xdr:to>
      <xdr:col>15</xdr:col>
      <xdr:colOff>50800</xdr:colOff>
      <xdr:row>58</xdr:row>
      <xdr:rowOff>9797</xdr:rowOff>
    </xdr:to>
    <xdr:cxnSp macro="">
      <xdr:nvCxnSpPr>
        <xdr:cNvPr id="187" name="直線コネクタ 186">
          <a:extLst>
            <a:ext uri="{FF2B5EF4-FFF2-40B4-BE49-F238E27FC236}">
              <a16:creationId xmlns:a16="http://schemas.microsoft.com/office/drawing/2014/main" id="{CC34ED39-8FB7-486D-93B5-47BC73A5BC6F}"/>
            </a:ext>
          </a:extLst>
        </xdr:cNvPr>
        <xdr:cNvCxnSpPr/>
      </xdr:nvCxnSpPr>
      <xdr:spPr>
        <a:xfrm>
          <a:off x="2019300" y="99310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83094</xdr:rowOff>
    </xdr:from>
    <xdr:to>
      <xdr:col>6</xdr:col>
      <xdr:colOff>38100</xdr:colOff>
      <xdr:row>58</xdr:row>
      <xdr:rowOff>13244</xdr:rowOff>
    </xdr:to>
    <xdr:sp macro="" textlink="">
      <xdr:nvSpPr>
        <xdr:cNvPr id="188" name="楕円 187">
          <a:extLst>
            <a:ext uri="{FF2B5EF4-FFF2-40B4-BE49-F238E27FC236}">
              <a16:creationId xmlns:a16="http://schemas.microsoft.com/office/drawing/2014/main" id="{C503ABD5-06C2-4948-AAED-47EFBF1F2206}"/>
            </a:ext>
          </a:extLst>
        </xdr:cNvPr>
        <xdr:cNvSpPr/>
      </xdr:nvSpPr>
      <xdr:spPr>
        <a:xfrm>
          <a:off x="1079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133894</xdr:rowOff>
    </xdr:from>
    <xdr:to>
      <xdr:col>10</xdr:col>
      <xdr:colOff>114300</xdr:colOff>
      <xdr:row>57</xdr:row>
      <xdr:rowOff>158387</xdr:rowOff>
    </xdr:to>
    <xdr:cxnSp macro="">
      <xdr:nvCxnSpPr>
        <xdr:cNvPr id="189" name="直線コネクタ 188">
          <a:extLst>
            <a:ext uri="{FF2B5EF4-FFF2-40B4-BE49-F238E27FC236}">
              <a16:creationId xmlns:a16="http://schemas.microsoft.com/office/drawing/2014/main" id="{647398EB-A21B-4286-96D1-F67A40AFA1E5}"/>
            </a:ext>
          </a:extLst>
        </xdr:cNvPr>
        <xdr:cNvCxnSpPr/>
      </xdr:nvCxnSpPr>
      <xdr:spPr>
        <a:xfrm>
          <a:off x="1130300" y="99065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6C204922-F239-4CBF-99BA-F6CE168AEC57}"/>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A221A7E5-04B6-4166-9379-B78E7A30F70A}"/>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CC900CB7-F304-43BA-802D-6CAD4060D75A}"/>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9DA29C72-2A3B-4696-9E37-E76FFFAF501B}"/>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5F5E3C92-6919-423E-A918-925AC8516F74}"/>
            </a:ext>
          </a:extLst>
        </xdr:cNvPr>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77124</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EB904822-B602-4BC5-91AA-341CCA75CBDC}"/>
            </a:ext>
          </a:extLst>
        </xdr:cNvPr>
        <xdr:cNvSpPr txBox="1"/>
      </xdr:nvSpPr>
      <xdr:spPr>
        <a:xfrm>
          <a:off x="2705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54264</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C5F90641-A290-43E9-A357-EB2CF029F369}"/>
            </a:ext>
          </a:extLst>
        </xdr:cNvPr>
        <xdr:cNvSpPr txBox="1"/>
      </xdr:nvSpPr>
      <xdr:spPr>
        <a:xfrm>
          <a:off x="1816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29771</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47875CBF-2E9E-4A73-A4A0-106BDDFFBB9A}"/>
            </a:ext>
          </a:extLst>
        </xdr:cNvPr>
        <xdr:cNvSpPr txBox="1"/>
      </xdr:nvSpPr>
      <xdr:spPr>
        <a:xfrm>
          <a:off x="9277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54EBF7EB-D48A-4759-852A-CB49D3A916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74D3868-B684-4784-8B00-522B14510C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62B809D-0250-4DB9-BFE4-4CCD79F4D6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4FEB9F1-1D01-491A-AE0D-D9C515E77B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B84C3F9-93F1-4EE0-83B9-D818C334CA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749C5B8-7A5A-4054-AA8F-D2C7088A6E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F27F4215-4FF5-4FF9-B4B5-0F6E2E12AF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F6E286C-990B-46D0-979C-3FF514DA4B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C657E73D-FB0A-48F2-BC7D-0A2BF7470D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5E204FD-F957-464D-B929-D1BF1B89AA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8AE4737F-F31E-4CFA-9E55-23CEEA0CEC6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422682D0-9EC3-4AA8-A1D0-4F5375022B3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275E26B6-E515-4490-BD3F-1E12476F024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357761A7-8DBA-49DC-95CF-8A88CA4CED3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7ED47052-6CA5-41DF-84A7-FCAE473656F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F686EC0F-5D7E-46B7-8320-E62E1E65DC9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3A64896C-56CC-4716-9B53-E5D0A6764C0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6C9BA277-AE38-46B1-A7D8-8FAE61008E5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64BD0DC-D621-44D0-98D9-07073114BA6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4EB982F6-896A-430D-9143-51A5437079D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83828DE7-189E-4D1A-AC21-45EB9F69BCA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E0CF005C-4059-4035-8310-AC914FDC19D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1A922A5-9E7E-4144-B196-C5A7DEDCD2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49D4661C-F814-470E-9D38-FCAD7513B70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8A83EE6A-2310-49C9-8FFD-D5241A2181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23" name="直線コネクタ 222">
          <a:extLst>
            <a:ext uri="{FF2B5EF4-FFF2-40B4-BE49-F238E27FC236}">
              <a16:creationId xmlns:a16="http://schemas.microsoft.com/office/drawing/2014/main" id="{CA148BBC-4F4D-4271-B8E4-CE8D19BE181F}"/>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3A21C0D8-8B1A-44D9-8F8D-C61CCFEC007D}"/>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25" name="直線コネクタ 224">
          <a:extLst>
            <a:ext uri="{FF2B5EF4-FFF2-40B4-BE49-F238E27FC236}">
              <a16:creationId xmlns:a16="http://schemas.microsoft.com/office/drawing/2014/main" id="{E2EB6BC7-A03A-4E90-BBFD-1879EA7F62B9}"/>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8CEA59AC-3B49-46E6-94F2-67AE05DB22B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27" name="直線コネクタ 226">
          <a:extLst>
            <a:ext uri="{FF2B5EF4-FFF2-40B4-BE49-F238E27FC236}">
              <a16:creationId xmlns:a16="http://schemas.microsoft.com/office/drawing/2014/main" id="{057B265A-C0AD-4E1A-B788-8180BFEF00DC}"/>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CFEAB33C-651D-4F15-A85E-1E59ADA313B6}"/>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29" name="フローチャート: 判断 228">
          <a:extLst>
            <a:ext uri="{FF2B5EF4-FFF2-40B4-BE49-F238E27FC236}">
              <a16:creationId xmlns:a16="http://schemas.microsoft.com/office/drawing/2014/main" id="{E105F33E-39A0-4B1F-B291-76CD9F4D3DB9}"/>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0" name="フローチャート: 判断 229">
          <a:extLst>
            <a:ext uri="{FF2B5EF4-FFF2-40B4-BE49-F238E27FC236}">
              <a16:creationId xmlns:a16="http://schemas.microsoft.com/office/drawing/2014/main" id="{A2143327-8164-4961-AC90-6EE8A8C8A054}"/>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31" name="フローチャート: 判断 230">
          <a:extLst>
            <a:ext uri="{FF2B5EF4-FFF2-40B4-BE49-F238E27FC236}">
              <a16:creationId xmlns:a16="http://schemas.microsoft.com/office/drawing/2014/main" id="{5E0A4BCC-44AA-45FF-A8A1-4F419A0E8B53}"/>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32" name="フローチャート: 判断 231">
          <a:extLst>
            <a:ext uri="{FF2B5EF4-FFF2-40B4-BE49-F238E27FC236}">
              <a16:creationId xmlns:a16="http://schemas.microsoft.com/office/drawing/2014/main" id="{72C15628-3094-46DC-B949-E5A7DECAA367}"/>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33" name="フローチャート: 判断 232">
          <a:extLst>
            <a:ext uri="{FF2B5EF4-FFF2-40B4-BE49-F238E27FC236}">
              <a16:creationId xmlns:a16="http://schemas.microsoft.com/office/drawing/2014/main" id="{F5FD23DB-8694-470F-A44D-82D937196539}"/>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E04DBF-43F8-47A8-AF1B-4C188C6AA3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7CD303B-6E60-4A9B-A4BA-FBAA4FEE6B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D126519-6458-4C0F-8E97-5D88752734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2AD70CF-495A-49EA-B74C-9964BFDE41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B083FD2-0A3A-4357-A35F-B5DF2E7F77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84640</xdr:rowOff>
    </xdr:from>
    <xdr:to>
      <xdr:col>50</xdr:col>
      <xdr:colOff>165100</xdr:colOff>
      <xdr:row>60</xdr:row>
      <xdr:rowOff>14790</xdr:rowOff>
    </xdr:to>
    <xdr:sp macro="" textlink="">
      <xdr:nvSpPr>
        <xdr:cNvPr id="239" name="楕円 238">
          <a:extLst>
            <a:ext uri="{FF2B5EF4-FFF2-40B4-BE49-F238E27FC236}">
              <a16:creationId xmlns:a16="http://schemas.microsoft.com/office/drawing/2014/main" id="{F5DAB381-F8FD-4297-A5A8-4DA8EE6ED0ED}"/>
            </a:ext>
          </a:extLst>
        </xdr:cNvPr>
        <xdr:cNvSpPr/>
      </xdr:nvSpPr>
      <xdr:spPr>
        <a:xfrm>
          <a:off x="9588500" y="102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103127</xdr:rowOff>
    </xdr:from>
    <xdr:to>
      <xdr:col>46</xdr:col>
      <xdr:colOff>38100</xdr:colOff>
      <xdr:row>60</xdr:row>
      <xdr:rowOff>33277</xdr:rowOff>
    </xdr:to>
    <xdr:sp macro="" textlink="">
      <xdr:nvSpPr>
        <xdr:cNvPr id="240" name="楕円 239">
          <a:extLst>
            <a:ext uri="{FF2B5EF4-FFF2-40B4-BE49-F238E27FC236}">
              <a16:creationId xmlns:a16="http://schemas.microsoft.com/office/drawing/2014/main" id="{8E20396F-DED9-4213-B48F-22FF15C38E33}"/>
            </a:ext>
          </a:extLst>
        </xdr:cNvPr>
        <xdr:cNvSpPr/>
      </xdr:nvSpPr>
      <xdr:spPr>
        <a:xfrm>
          <a:off x="8699500" y="102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135440</xdr:rowOff>
    </xdr:from>
    <xdr:to>
      <xdr:col>50</xdr:col>
      <xdr:colOff>114300</xdr:colOff>
      <xdr:row>59</xdr:row>
      <xdr:rowOff>153927</xdr:rowOff>
    </xdr:to>
    <xdr:cxnSp macro="">
      <xdr:nvCxnSpPr>
        <xdr:cNvPr id="241" name="直線コネクタ 240">
          <a:extLst>
            <a:ext uri="{FF2B5EF4-FFF2-40B4-BE49-F238E27FC236}">
              <a16:creationId xmlns:a16="http://schemas.microsoft.com/office/drawing/2014/main" id="{DF1250EB-F2B8-4950-84E4-3678068E0A32}"/>
            </a:ext>
          </a:extLst>
        </xdr:cNvPr>
        <xdr:cNvCxnSpPr/>
      </xdr:nvCxnSpPr>
      <xdr:spPr>
        <a:xfrm flipV="1">
          <a:off x="8750300" y="10250990"/>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131467</xdr:rowOff>
    </xdr:from>
    <xdr:to>
      <xdr:col>41</xdr:col>
      <xdr:colOff>101600</xdr:colOff>
      <xdr:row>60</xdr:row>
      <xdr:rowOff>61617</xdr:rowOff>
    </xdr:to>
    <xdr:sp macro="" textlink="">
      <xdr:nvSpPr>
        <xdr:cNvPr id="242" name="楕円 241">
          <a:extLst>
            <a:ext uri="{FF2B5EF4-FFF2-40B4-BE49-F238E27FC236}">
              <a16:creationId xmlns:a16="http://schemas.microsoft.com/office/drawing/2014/main" id="{74FCB38A-F49F-43AD-9B06-C1EDAF6EBCC8}"/>
            </a:ext>
          </a:extLst>
        </xdr:cNvPr>
        <xdr:cNvSpPr/>
      </xdr:nvSpPr>
      <xdr:spPr>
        <a:xfrm>
          <a:off x="7810500" y="102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153927</xdr:rowOff>
    </xdr:from>
    <xdr:to>
      <xdr:col>45</xdr:col>
      <xdr:colOff>177800</xdr:colOff>
      <xdr:row>60</xdr:row>
      <xdr:rowOff>10817</xdr:rowOff>
    </xdr:to>
    <xdr:cxnSp macro="">
      <xdr:nvCxnSpPr>
        <xdr:cNvPr id="243" name="直線コネクタ 242">
          <a:extLst>
            <a:ext uri="{FF2B5EF4-FFF2-40B4-BE49-F238E27FC236}">
              <a16:creationId xmlns:a16="http://schemas.microsoft.com/office/drawing/2014/main" id="{6BE37C19-5EE7-499D-A84C-A02C9C11165C}"/>
            </a:ext>
          </a:extLst>
        </xdr:cNvPr>
        <xdr:cNvCxnSpPr/>
      </xdr:nvCxnSpPr>
      <xdr:spPr>
        <a:xfrm flipV="1">
          <a:off x="7861300" y="10269477"/>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105377</xdr:rowOff>
    </xdr:from>
    <xdr:to>
      <xdr:col>36</xdr:col>
      <xdr:colOff>165100</xdr:colOff>
      <xdr:row>60</xdr:row>
      <xdr:rowOff>35527</xdr:rowOff>
    </xdr:to>
    <xdr:sp macro="" textlink="">
      <xdr:nvSpPr>
        <xdr:cNvPr id="244" name="楕円 243">
          <a:extLst>
            <a:ext uri="{FF2B5EF4-FFF2-40B4-BE49-F238E27FC236}">
              <a16:creationId xmlns:a16="http://schemas.microsoft.com/office/drawing/2014/main" id="{CCEF5100-FC4A-4A01-862E-D0BE8C6AC36D}"/>
            </a:ext>
          </a:extLst>
        </xdr:cNvPr>
        <xdr:cNvSpPr/>
      </xdr:nvSpPr>
      <xdr:spPr>
        <a:xfrm>
          <a:off x="6921500" y="102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156177</xdr:rowOff>
    </xdr:from>
    <xdr:to>
      <xdr:col>41</xdr:col>
      <xdr:colOff>50800</xdr:colOff>
      <xdr:row>60</xdr:row>
      <xdr:rowOff>10817</xdr:rowOff>
    </xdr:to>
    <xdr:cxnSp macro="">
      <xdr:nvCxnSpPr>
        <xdr:cNvPr id="245" name="直線コネクタ 244">
          <a:extLst>
            <a:ext uri="{FF2B5EF4-FFF2-40B4-BE49-F238E27FC236}">
              <a16:creationId xmlns:a16="http://schemas.microsoft.com/office/drawing/2014/main" id="{769D28AA-D5CA-43C0-8191-88D8D8B584DA}"/>
            </a:ext>
          </a:extLst>
        </xdr:cNvPr>
        <xdr:cNvCxnSpPr/>
      </xdr:nvCxnSpPr>
      <xdr:spPr>
        <a:xfrm>
          <a:off x="6972300" y="10271727"/>
          <a:ext cx="8890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F17BF355-2746-47F9-AFA7-5B7FCC58A552}"/>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4C1C2490-B005-4BB6-AD06-DC0DB02E6143}"/>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9CEFE60A-D57B-4EE2-AF61-C612541DB3F1}"/>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52F4E8C2-21CC-4561-858D-56F0CFCBB210}"/>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31317</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95C77BFD-6478-4774-A7CF-F77CC680B7D1}"/>
            </a:ext>
          </a:extLst>
        </xdr:cNvPr>
        <xdr:cNvSpPr txBox="1"/>
      </xdr:nvSpPr>
      <xdr:spPr>
        <a:xfrm>
          <a:off x="9327095" y="99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49804</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76E908DD-87C8-4160-83CE-0680D07C2C85}"/>
            </a:ext>
          </a:extLst>
        </xdr:cNvPr>
        <xdr:cNvSpPr txBox="1"/>
      </xdr:nvSpPr>
      <xdr:spPr>
        <a:xfrm>
          <a:off x="8450795" y="999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78144</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5D25C3D4-4167-484E-939A-9809E1E2EB07}"/>
            </a:ext>
          </a:extLst>
        </xdr:cNvPr>
        <xdr:cNvSpPr txBox="1"/>
      </xdr:nvSpPr>
      <xdr:spPr>
        <a:xfrm>
          <a:off x="7561795" y="1002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52054</xdr:rowOff>
    </xdr:from>
    <xdr:ext cx="599010" cy="259045"/>
    <xdr:sp macro="" textlink="">
      <xdr:nvSpPr>
        <xdr:cNvPr id="253" name="n_4mainValue【橋りょう・トンネル】&#10;一人当たり有形固定資産（償却資産）額">
          <a:extLst>
            <a:ext uri="{FF2B5EF4-FFF2-40B4-BE49-F238E27FC236}">
              <a16:creationId xmlns:a16="http://schemas.microsoft.com/office/drawing/2014/main" id="{58869C1A-5D61-43A6-906E-1FF6B8DA520F}"/>
            </a:ext>
          </a:extLst>
        </xdr:cNvPr>
        <xdr:cNvSpPr txBox="1"/>
      </xdr:nvSpPr>
      <xdr:spPr>
        <a:xfrm>
          <a:off x="6672795" y="999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8FD566DA-A782-4698-88A4-62568C4006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A9F05E19-439A-42CE-A36A-DE582EA25B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84C4201B-C3E6-40EA-A672-2CF4EF8BE3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E8FBC318-02D7-4FD8-88B6-955C00AF87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2E85C3FC-A965-4E8C-A49B-F485BC7F4B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8B7B044C-AD4B-4191-8DE8-9690950018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2A25E5BC-928F-44E6-AE26-0D9B05EC5C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B0722C09-F477-4733-82D0-2ADC34DF47E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463197E2-BD19-4BB4-810D-97BEDE2E09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5F98ADE9-3783-404A-A998-3B6C4DA1AC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109C204-FE81-41A5-AEB5-9C5B859C4DD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68AC326-9B01-4E76-A4E4-3E054E6FC56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CA24294F-4CFF-4BD8-A379-8A4F25ACA37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ADC9CB4D-10AE-4562-BE67-F18132E97DB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C3430876-75FA-45D9-A21D-93C667DD62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99AC144E-72F6-484C-B0EE-7EB45F6947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7BCD31C5-B1AC-40E1-97C4-D69DE0D7692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BE89CF5F-F0A1-4DAD-8CDD-B29D308E1C5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9F66003C-A653-470B-AC29-1AE8A9C7F6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129263EC-05F2-41E3-A122-7C13FA9BDA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DCE66903-D5FF-40E0-9251-115E77EF99A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2399AA3-26D1-4C93-8507-191392B7F4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57309229-7104-4974-9A9D-EF641A531FC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D694E8D8-174C-43AA-A004-9DF7482B44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406FB04B-C3AE-44C5-B3C0-C49B7B68BD7F}"/>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6050C18B-54FB-4801-A98F-FD6E61BF48F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4BCC6D2-F0E5-4924-84CE-8581F80361C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C00ECDB0-2D05-4CA2-8864-9359AFCBF072}"/>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82" name="直線コネクタ 281">
          <a:extLst>
            <a:ext uri="{FF2B5EF4-FFF2-40B4-BE49-F238E27FC236}">
              <a16:creationId xmlns:a16="http://schemas.microsoft.com/office/drawing/2014/main" id="{53596F02-ABF8-4132-957B-9033C7987A9F}"/>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A157F18B-1F84-4A39-ACA0-4ADFD9735BAA}"/>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4" name="フローチャート: 判断 283">
          <a:extLst>
            <a:ext uri="{FF2B5EF4-FFF2-40B4-BE49-F238E27FC236}">
              <a16:creationId xmlns:a16="http://schemas.microsoft.com/office/drawing/2014/main" id="{1B5CEE7F-4FD0-4CC3-BD18-979CF38FC1FE}"/>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85" name="フローチャート: 判断 284">
          <a:extLst>
            <a:ext uri="{FF2B5EF4-FFF2-40B4-BE49-F238E27FC236}">
              <a16:creationId xmlns:a16="http://schemas.microsoft.com/office/drawing/2014/main" id="{548A13D2-9696-48FD-B631-6631A4CF2BCB}"/>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86" name="フローチャート: 判断 285">
          <a:extLst>
            <a:ext uri="{FF2B5EF4-FFF2-40B4-BE49-F238E27FC236}">
              <a16:creationId xmlns:a16="http://schemas.microsoft.com/office/drawing/2014/main" id="{9CE8C8EC-245E-4CD0-AE36-200D24FC84D7}"/>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7" name="フローチャート: 判断 286">
          <a:extLst>
            <a:ext uri="{FF2B5EF4-FFF2-40B4-BE49-F238E27FC236}">
              <a16:creationId xmlns:a16="http://schemas.microsoft.com/office/drawing/2014/main" id="{DDCAE8DC-EACE-49EE-A505-1A6BFE255F9E}"/>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88" name="フローチャート: 判断 287">
          <a:extLst>
            <a:ext uri="{FF2B5EF4-FFF2-40B4-BE49-F238E27FC236}">
              <a16:creationId xmlns:a16="http://schemas.microsoft.com/office/drawing/2014/main" id="{7D6D7D39-00D4-4B7E-BA0A-B666B33E6349}"/>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0F75776-AC52-47A0-852C-2382C30DCD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D0B27FC-9902-4DB7-B135-FE6C9A4762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93BC31B-AB47-40AE-B7BF-B678426AC6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AD10836-E337-4A62-9D0A-DBF9679B9B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BF7D467-E613-4DEA-B67A-BA1A175DA7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294" name="楕円 293">
          <a:extLst>
            <a:ext uri="{FF2B5EF4-FFF2-40B4-BE49-F238E27FC236}">
              <a16:creationId xmlns:a16="http://schemas.microsoft.com/office/drawing/2014/main" id="{8FF1B0D8-B467-40A8-B5AD-F3B64CDE1568}"/>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636</xdr:rowOff>
    </xdr:from>
    <xdr:to>
      <xdr:col>15</xdr:col>
      <xdr:colOff>101600</xdr:colOff>
      <xdr:row>83</xdr:row>
      <xdr:rowOff>102236</xdr:rowOff>
    </xdr:to>
    <xdr:sp macro="" textlink="">
      <xdr:nvSpPr>
        <xdr:cNvPr id="295" name="楕円 294">
          <a:extLst>
            <a:ext uri="{FF2B5EF4-FFF2-40B4-BE49-F238E27FC236}">
              <a16:creationId xmlns:a16="http://schemas.microsoft.com/office/drawing/2014/main" id="{AD16D09B-AE43-4D04-9C2A-BD31A79371CD}"/>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51436</xdr:rowOff>
    </xdr:to>
    <xdr:cxnSp macro="">
      <xdr:nvCxnSpPr>
        <xdr:cNvPr id="296" name="直線コネクタ 295">
          <a:extLst>
            <a:ext uri="{FF2B5EF4-FFF2-40B4-BE49-F238E27FC236}">
              <a16:creationId xmlns:a16="http://schemas.microsoft.com/office/drawing/2014/main" id="{6424F2EF-D924-4D91-B1A9-0E4E3A59F29C}"/>
            </a:ext>
          </a:extLst>
        </xdr:cNvPr>
        <xdr:cNvCxnSpPr/>
      </xdr:nvCxnSpPr>
      <xdr:spPr>
        <a:xfrm>
          <a:off x="2908300" y="1428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7" name="楕円 296">
          <a:extLst>
            <a:ext uri="{FF2B5EF4-FFF2-40B4-BE49-F238E27FC236}">
              <a16:creationId xmlns:a16="http://schemas.microsoft.com/office/drawing/2014/main" id="{4364A864-CAF3-42AD-9C70-D353B6E11605}"/>
            </a:ext>
          </a:extLst>
        </xdr:cNvPr>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51436</xdr:rowOff>
    </xdr:to>
    <xdr:cxnSp macro="">
      <xdr:nvCxnSpPr>
        <xdr:cNvPr id="298" name="直線コネクタ 297">
          <a:extLst>
            <a:ext uri="{FF2B5EF4-FFF2-40B4-BE49-F238E27FC236}">
              <a16:creationId xmlns:a16="http://schemas.microsoft.com/office/drawing/2014/main" id="{22438DB9-6D27-400C-B7C5-F779F1A2679F}"/>
            </a:ext>
          </a:extLst>
        </xdr:cNvPr>
        <xdr:cNvCxnSpPr/>
      </xdr:nvCxnSpPr>
      <xdr:spPr>
        <a:xfrm>
          <a:off x="2019300" y="142341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299" name="楕円 298">
          <a:extLst>
            <a:ext uri="{FF2B5EF4-FFF2-40B4-BE49-F238E27FC236}">
              <a16:creationId xmlns:a16="http://schemas.microsoft.com/office/drawing/2014/main" id="{1AB590AA-38BA-4F72-8605-091389BBC8A2}"/>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3811</xdr:rowOff>
    </xdr:to>
    <xdr:cxnSp macro="">
      <xdr:nvCxnSpPr>
        <xdr:cNvPr id="300" name="直線コネクタ 299">
          <a:extLst>
            <a:ext uri="{FF2B5EF4-FFF2-40B4-BE49-F238E27FC236}">
              <a16:creationId xmlns:a16="http://schemas.microsoft.com/office/drawing/2014/main" id="{8D586E40-83E6-4402-A3C1-56EA6C3001CC}"/>
            </a:ext>
          </a:extLst>
        </xdr:cNvPr>
        <xdr:cNvCxnSpPr/>
      </xdr:nvCxnSpPr>
      <xdr:spPr>
        <a:xfrm>
          <a:off x="1130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01" name="n_1aveValue【公営住宅】&#10;有形固定資産減価償却率">
          <a:extLst>
            <a:ext uri="{FF2B5EF4-FFF2-40B4-BE49-F238E27FC236}">
              <a16:creationId xmlns:a16="http://schemas.microsoft.com/office/drawing/2014/main" id="{16147012-38A0-4FF8-8713-0F83DEEB7AF3}"/>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02" name="n_2aveValue【公営住宅】&#10;有形固定資産減価償却率">
          <a:extLst>
            <a:ext uri="{FF2B5EF4-FFF2-40B4-BE49-F238E27FC236}">
              <a16:creationId xmlns:a16="http://schemas.microsoft.com/office/drawing/2014/main" id="{7194F8F3-5F4F-4F0A-8F56-04B01ECF4DE3}"/>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03" name="n_3aveValue【公営住宅】&#10;有形固定資産減価償却率">
          <a:extLst>
            <a:ext uri="{FF2B5EF4-FFF2-40B4-BE49-F238E27FC236}">
              <a16:creationId xmlns:a16="http://schemas.microsoft.com/office/drawing/2014/main" id="{F32AA593-56DA-4481-95C3-F1470BCDDF1C}"/>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04" name="n_4aveValue【公営住宅】&#10;有形固定資産減価償却率">
          <a:extLst>
            <a:ext uri="{FF2B5EF4-FFF2-40B4-BE49-F238E27FC236}">
              <a16:creationId xmlns:a16="http://schemas.microsoft.com/office/drawing/2014/main" id="{95C5245A-35CE-43E9-B7CD-C78F29E9AFFF}"/>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05" name="n_1mainValue【公営住宅】&#10;有形固定資産減価償却率">
          <a:extLst>
            <a:ext uri="{FF2B5EF4-FFF2-40B4-BE49-F238E27FC236}">
              <a16:creationId xmlns:a16="http://schemas.microsoft.com/office/drawing/2014/main" id="{78E6A9FA-FE0C-4633-A4A8-B01736492C06}"/>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06" name="n_2mainValue【公営住宅】&#10;有形固定資産減価償却率">
          <a:extLst>
            <a:ext uri="{FF2B5EF4-FFF2-40B4-BE49-F238E27FC236}">
              <a16:creationId xmlns:a16="http://schemas.microsoft.com/office/drawing/2014/main" id="{BC11CCE9-703D-4C44-AE05-29D2C4EE3E5D}"/>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07" name="n_3mainValue【公営住宅】&#10;有形固定資産減価償却率">
          <a:extLst>
            <a:ext uri="{FF2B5EF4-FFF2-40B4-BE49-F238E27FC236}">
              <a16:creationId xmlns:a16="http://schemas.microsoft.com/office/drawing/2014/main" id="{C44673C7-9BF7-464B-9509-6AB7B37B055C}"/>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36847</xdr:rowOff>
    </xdr:from>
    <xdr:ext cx="405111" cy="259045"/>
    <xdr:sp macro="" textlink="">
      <xdr:nvSpPr>
        <xdr:cNvPr id="308" name="n_4mainValue【公営住宅】&#10;有形固定資産減価償却率">
          <a:extLst>
            <a:ext uri="{FF2B5EF4-FFF2-40B4-BE49-F238E27FC236}">
              <a16:creationId xmlns:a16="http://schemas.microsoft.com/office/drawing/2014/main" id="{8427BD57-D428-4250-B04D-8D8B390D6A61}"/>
            </a:ext>
          </a:extLst>
        </xdr:cNvPr>
        <xdr:cNvSpPr txBox="1"/>
      </xdr:nvSpPr>
      <xdr:spPr>
        <a:xfrm>
          <a:off x="927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7B9D591-816C-4F93-A9F6-83E89CA18B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898C4C5B-FE25-4596-AB46-9207DDE083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49D4F79C-C02C-4C32-967A-BA4E20E7C7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3C444F7B-2281-45E9-B89C-A2B8173340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CB2F3426-94D1-42DF-B1B5-7A9B82D401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CCC74E8D-8F5B-46DA-9E35-0744283E9A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3325CDDE-F255-4435-B531-B3F28C5E41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DCF6E444-06B4-46D1-A7EA-899973A5A5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506EDCB-A032-4470-8E30-45B17FBF0AF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FBF6C10C-79D7-44A8-8CAF-7AD8A05F9A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EBFCA484-B986-4B78-A24B-7EDDDC940EC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a:extLst>
            <a:ext uri="{FF2B5EF4-FFF2-40B4-BE49-F238E27FC236}">
              <a16:creationId xmlns:a16="http://schemas.microsoft.com/office/drawing/2014/main" id="{4C5E5EC1-74DA-4230-8D69-FDAE0ECDA86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E27B2A0F-91A4-4BCD-9B93-FFE31A1025A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a:extLst>
            <a:ext uri="{FF2B5EF4-FFF2-40B4-BE49-F238E27FC236}">
              <a16:creationId xmlns:a16="http://schemas.microsoft.com/office/drawing/2014/main" id="{13314C89-FB75-443F-BB46-57F4E71CE2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F3C814FF-818E-460D-9182-A7C1BF33D8D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a:extLst>
            <a:ext uri="{FF2B5EF4-FFF2-40B4-BE49-F238E27FC236}">
              <a16:creationId xmlns:a16="http://schemas.microsoft.com/office/drawing/2014/main" id="{687ED53E-6923-4162-B798-6A36FDC348A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FDCEFBF5-B91B-480B-ADB7-F8D434BAD8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a:extLst>
            <a:ext uri="{FF2B5EF4-FFF2-40B4-BE49-F238E27FC236}">
              <a16:creationId xmlns:a16="http://schemas.microsoft.com/office/drawing/2014/main" id="{8AB3406E-4533-4B26-9819-4A7CDC58EAB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93A2037D-9AE0-4380-9D61-6840FC2DF8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79721018-1D38-4E55-8D57-BBB26A7BB53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C0515387-0E5C-4E7B-B6F1-08CCE160CE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30" name="直線コネクタ 329">
          <a:extLst>
            <a:ext uri="{FF2B5EF4-FFF2-40B4-BE49-F238E27FC236}">
              <a16:creationId xmlns:a16="http://schemas.microsoft.com/office/drawing/2014/main" id="{D97B1C57-1773-419B-B4C3-B057B04FF444}"/>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31" name="【公営住宅】&#10;一人当たり面積最小値テキスト">
          <a:extLst>
            <a:ext uri="{FF2B5EF4-FFF2-40B4-BE49-F238E27FC236}">
              <a16:creationId xmlns:a16="http://schemas.microsoft.com/office/drawing/2014/main" id="{203C2A41-C92B-40DD-B8A6-C971B77C908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32" name="直線コネクタ 331">
          <a:extLst>
            <a:ext uri="{FF2B5EF4-FFF2-40B4-BE49-F238E27FC236}">
              <a16:creationId xmlns:a16="http://schemas.microsoft.com/office/drawing/2014/main" id="{18B47A5C-41F5-486A-B13D-9627345691E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33" name="【公営住宅】&#10;一人当たり面積最大値テキスト">
          <a:extLst>
            <a:ext uri="{FF2B5EF4-FFF2-40B4-BE49-F238E27FC236}">
              <a16:creationId xmlns:a16="http://schemas.microsoft.com/office/drawing/2014/main" id="{DE6F370F-3DD7-4EFE-8204-A4494109D017}"/>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34" name="直線コネクタ 333">
          <a:extLst>
            <a:ext uri="{FF2B5EF4-FFF2-40B4-BE49-F238E27FC236}">
              <a16:creationId xmlns:a16="http://schemas.microsoft.com/office/drawing/2014/main" id="{F5BE38D7-0F2A-4276-BA60-28C530E3413B}"/>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35" name="【公営住宅】&#10;一人当たり面積平均値テキスト">
          <a:extLst>
            <a:ext uri="{FF2B5EF4-FFF2-40B4-BE49-F238E27FC236}">
              <a16:creationId xmlns:a16="http://schemas.microsoft.com/office/drawing/2014/main" id="{8FA728F9-F0A7-4AD8-A9DC-7DD078B66649}"/>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36" name="フローチャート: 判断 335">
          <a:extLst>
            <a:ext uri="{FF2B5EF4-FFF2-40B4-BE49-F238E27FC236}">
              <a16:creationId xmlns:a16="http://schemas.microsoft.com/office/drawing/2014/main" id="{3BE90B79-A248-45D5-8C2B-3A0A92CE0D32}"/>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37" name="フローチャート: 判断 336">
          <a:extLst>
            <a:ext uri="{FF2B5EF4-FFF2-40B4-BE49-F238E27FC236}">
              <a16:creationId xmlns:a16="http://schemas.microsoft.com/office/drawing/2014/main" id="{21A16B52-D147-4951-8010-922F6A0757C4}"/>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38" name="フローチャート: 判断 337">
          <a:extLst>
            <a:ext uri="{FF2B5EF4-FFF2-40B4-BE49-F238E27FC236}">
              <a16:creationId xmlns:a16="http://schemas.microsoft.com/office/drawing/2014/main" id="{7C5D901A-C947-403D-9CD3-78D4BD624651}"/>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39" name="フローチャート: 判断 338">
          <a:extLst>
            <a:ext uri="{FF2B5EF4-FFF2-40B4-BE49-F238E27FC236}">
              <a16:creationId xmlns:a16="http://schemas.microsoft.com/office/drawing/2014/main" id="{3204F269-A71F-4019-9FA5-3B1ED791897D}"/>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40" name="フローチャート: 判断 339">
          <a:extLst>
            <a:ext uri="{FF2B5EF4-FFF2-40B4-BE49-F238E27FC236}">
              <a16:creationId xmlns:a16="http://schemas.microsoft.com/office/drawing/2014/main" id="{85C4E8B7-F4C5-4596-96DA-5AFD7597B0D6}"/>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E93DEF5-08F5-4D63-9673-E64C536559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19DB8B79-DCF7-48CC-9DC1-25D7B781FF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C30FC95-209E-433B-AB11-E5E914767E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7D50FAF-0890-46D7-9189-DCF04E5ED8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B9249EE-49C1-4558-9766-F2B8D2592C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26619</xdr:rowOff>
    </xdr:from>
    <xdr:to>
      <xdr:col>50</xdr:col>
      <xdr:colOff>165100</xdr:colOff>
      <xdr:row>84</xdr:row>
      <xdr:rowOff>128219</xdr:rowOff>
    </xdr:to>
    <xdr:sp macro="" textlink="">
      <xdr:nvSpPr>
        <xdr:cNvPr id="346" name="楕円 345">
          <a:extLst>
            <a:ext uri="{FF2B5EF4-FFF2-40B4-BE49-F238E27FC236}">
              <a16:creationId xmlns:a16="http://schemas.microsoft.com/office/drawing/2014/main" id="{BF6724F1-73D0-4AB7-8B72-B1EF5444F456}"/>
            </a:ext>
          </a:extLst>
        </xdr:cNvPr>
        <xdr:cNvSpPr/>
      </xdr:nvSpPr>
      <xdr:spPr>
        <a:xfrm>
          <a:off x="9588500" y="14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33477</xdr:rowOff>
    </xdr:from>
    <xdr:to>
      <xdr:col>46</xdr:col>
      <xdr:colOff>38100</xdr:colOff>
      <xdr:row>84</xdr:row>
      <xdr:rowOff>135077</xdr:rowOff>
    </xdr:to>
    <xdr:sp macro="" textlink="">
      <xdr:nvSpPr>
        <xdr:cNvPr id="347" name="楕円 346">
          <a:extLst>
            <a:ext uri="{FF2B5EF4-FFF2-40B4-BE49-F238E27FC236}">
              <a16:creationId xmlns:a16="http://schemas.microsoft.com/office/drawing/2014/main" id="{9243E0E8-8CA5-4D13-B905-9C4C08EE5659}"/>
            </a:ext>
          </a:extLst>
        </xdr:cNvPr>
        <xdr:cNvSpPr/>
      </xdr:nvSpPr>
      <xdr:spPr>
        <a:xfrm>
          <a:off x="86995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77419</xdr:rowOff>
    </xdr:from>
    <xdr:to>
      <xdr:col>50</xdr:col>
      <xdr:colOff>114300</xdr:colOff>
      <xdr:row>84</xdr:row>
      <xdr:rowOff>84277</xdr:rowOff>
    </xdr:to>
    <xdr:cxnSp macro="">
      <xdr:nvCxnSpPr>
        <xdr:cNvPr id="348" name="直線コネクタ 347">
          <a:extLst>
            <a:ext uri="{FF2B5EF4-FFF2-40B4-BE49-F238E27FC236}">
              <a16:creationId xmlns:a16="http://schemas.microsoft.com/office/drawing/2014/main" id="{A7EC3EAB-1B41-4BAB-8AA2-C24A5CA22616}"/>
            </a:ext>
          </a:extLst>
        </xdr:cNvPr>
        <xdr:cNvCxnSpPr/>
      </xdr:nvCxnSpPr>
      <xdr:spPr>
        <a:xfrm flipV="1">
          <a:off x="8750300" y="144792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40336</xdr:rowOff>
    </xdr:from>
    <xdr:to>
      <xdr:col>41</xdr:col>
      <xdr:colOff>101600</xdr:colOff>
      <xdr:row>84</xdr:row>
      <xdr:rowOff>141936</xdr:rowOff>
    </xdr:to>
    <xdr:sp macro="" textlink="">
      <xdr:nvSpPr>
        <xdr:cNvPr id="349" name="楕円 348">
          <a:extLst>
            <a:ext uri="{FF2B5EF4-FFF2-40B4-BE49-F238E27FC236}">
              <a16:creationId xmlns:a16="http://schemas.microsoft.com/office/drawing/2014/main" id="{301CFD81-A5CC-41C6-BD00-DAA8E72986E1}"/>
            </a:ext>
          </a:extLst>
        </xdr:cNvPr>
        <xdr:cNvSpPr/>
      </xdr:nvSpPr>
      <xdr:spPr>
        <a:xfrm>
          <a:off x="7810500" y="144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84277</xdr:rowOff>
    </xdr:from>
    <xdr:to>
      <xdr:col>45</xdr:col>
      <xdr:colOff>177800</xdr:colOff>
      <xdr:row>84</xdr:row>
      <xdr:rowOff>91136</xdr:rowOff>
    </xdr:to>
    <xdr:cxnSp macro="">
      <xdr:nvCxnSpPr>
        <xdr:cNvPr id="350" name="直線コネクタ 349">
          <a:extLst>
            <a:ext uri="{FF2B5EF4-FFF2-40B4-BE49-F238E27FC236}">
              <a16:creationId xmlns:a16="http://schemas.microsoft.com/office/drawing/2014/main" id="{FC04F9B6-43E7-422A-ABFD-E0F85353869E}"/>
            </a:ext>
          </a:extLst>
        </xdr:cNvPr>
        <xdr:cNvCxnSpPr/>
      </xdr:nvCxnSpPr>
      <xdr:spPr>
        <a:xfrm flipV="1">
          <a:off x="7861300" y="1448607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47192</xdr:rowOff>
    </xdr:from>
    <xdr:to>
      <xdr:col>36</xdr:col>
      <xdr:colOff>165100</xdr:colOff>
      <xdr:row>84</xdr:row>
      <xdr:rowOff>148792</xdr:rowOff>
    </xdr:to>
    <xdr:sp macro="" textlink="">
      <xdr:nvSpPr>
        <xdr:cNvPr id="351" name="楕円 350">
          <a:extLst>
            <a:ext uri="{FF2B5EF4-FFF2-40B4-BE49-F238E27FC236}">
              <a16:creationId xmlns:a16="http://schemas.microsoft.com/office/drawing/2014/main" id="{8F626C7D-0ECF-4D29-8DC2-E197252BD2A9}"/>
            </a:ext>
          </a:extLst>
        </xdr:cNvPr>
        <xdr:cNvSpPr/>
      </xdr:nvSpPr>
      <xdr:spPr>
        <a:xfrm>
          <a:off x="6921500" y="14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91136</xdr:rowOff>
    </xdr:from>
    <xdr:to>
      <xdr:col>41</xdr:col>
      <xdr:colOff>50800</xdr:colOff>
      <xdr:row>84</xdr:row>
      <xdr:rowOff>97992</xdr:rowOff>
    </xdr:to>
    <xdr:cxnSp macro="">
      <xdr:nvCxnSpPr>
        <xdr:cNvPr id="352" name="直線コネクタ 351">
          <a:extLst>
            <a:ext uri="{FF2B5EF4-FFF2-40B4-BE49-F238E27FC236}">
              <a16:creationId xmlns:a16="http://schemas.microsoft.com/office/drawing/2014/main" id="{BB8E918B-BCF5-4D9A-B318-3A95A7178C25}"/>
            </a:ext>
          </a:extLst>
        </xdr:cNvPr>
        <xdr:cNvCxnSpPr/>
      </xdr:nvCxnSpPr>
      <xdr:spPr>
        <a:xfrm flipV="1">
          <a:off x="6972300" y="14492936"/>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53" name="n_1aveValue【公営住宅】&#10;一人当たり面積">
          <a:extLst>
            <a:ext uri="{FF2B5EF4-FFF2-40B4-BE49-F238E27FC236}">
              <a16:creationId xmlns:a16="http://schemas.microsoft.com/office/drawing/2014/main" id="{E571D1A1-D900-418D-8333-8443254B4F89}"/>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54" name="n_2aveValue【公営住宅】&#10;一人当たり面積">
          <a:extLst>
            <a:ext uri="{FF2B5EF4-FFF2-40B4-BE49-F238E27FC236}">
              <a16:creationId xmlns:a16="http://schemas.microsoft.com/office/drawing/2014/main" id="{34996231-7C89-4A9C-839F-6F1FA60C2B34}"/>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55" name="n_3aveValue【公営住宅】&#10;一人当たり面積">
          <a:extLst>
            <a:ext uri="{FF2B5EF4-FFF2-40B4-BE49-F238E27FC236}">
              <a16:creationId xmlns:a16="http://schemas.microsoft.com/office/drawing/2014/main" id="{2433B192-056B-4973-AE83-BCB8CB2A2D11}"/>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56" name="n_4aveValue【公営住宅】&#10;一人当たり面積">
          <a:extLst>
            <a:ext uri="{FF2B5EF4-FFF2-40B4-BE49-F238E27FC236}">
              <a16:creationId xmlns:a16="http://schemas.microsoft.com/office/drawing/2014/main" id="{EA979DBB-8109-419F-B4C3-B116A2FBB0D4}"/>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119346</xdr:rowOff>
    </xdr:from>
    <xdr:ext cx="469744" cy="259045"/>
    <xdr:sp macro="" textlink="">
      <xdr:nvSpPr>
        <xdr:cNvPr id="357" name="n_1mainValue【公営住宅】&#10;一人当たり面積">
          <a:extLst>
            <a:ext uri="{FF2B5EF4-FFF2-40B4-BE49-F238E27FC236}">
              <a16:creationId xmlns:a16="http://schemas.microsoft.com/office/drawing/2014/main" id="{FBFD483F-031B-4E06-BEAB-7A22241E4BED}"/>
            </a:ext>
          </a:extLst>
        </xdr:cNvPr>
        <xdr:cNvSpPr txBox="1"/>
      </xdr:nvSpPr>
      <xdr:spPr>
        <a:xfrm>
          <a:off x="9391727" y="145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126204</xdr:rowOff>
    </xdr:from>
    <xdr:ext cx="469744" cy="259045"/>
    <xdr:sp macro="" textlink="">
      <xdr:nvSpPr>
        <xdr:cNvPr id="358" name="n_2mainValue【公営住宅】&#10;一人当たり面積">
          <a:extLst>
            <a:ext uri="{FF2B5EF4-FFF2-40B4-BE49-F238E27FC236}">
              <a16:creationId xmlns:a16="http://schemas.microsoft.com/office/drawing/2014/main" id="{74649364-D71A-412C-B2A1-A9ADEB29692F}"/>
            </a:ext>
          </a:extLst>
        </xdr:cNvPr>
        <xdr:cNvSpPr txBox="1"/>
      </xdr:nvSpPr>
      <xdr:spPr>
        <a:xfrm>
          <a:off x="8515427" y="14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133063</xdr:rowOff>
    </xdr:from>
    <xdr:ext cx="469744" cy="259045"/>
    <xdr:sp macro="" textlink="">
      <xdr:nvSpPr>
        <xdr:cNvPr id="359" name="n_3mainValue【公営住宅】&#10;一人当たり面積">
          <a:extLst>
            <a:ext uri="{FF2B5EF4-FFF2-40B4-BE49-F238E27FC236}">
              <a16:creationId xmlns:a16="http://schemas.microsoft.com/office/drawing/2014/main" id="{2C744718-B401-4FFC-ACD0-22711A90920E}"/>
            </a:ext>
          </a:extLst>
        </xdr:cNvPr>
        <xdr:cNvSpPr txBox="1"/>
      </xdr:nvSpPr>
      <xdr:spPr>
        <a:xfrm>
          <a:off x="7626427" y="145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139919</xdr:rowOff>
    </xdr:from>
    <xdr:ext cx="469744" cy="259045"/>
    <xdr:sp macro="" textlink="">
      <xdr:nvSpPr>
        <xdr:cNvPr id="360" name="n_4mainValue【公営住宅】&#10;一人当たり面積">
          <a:extLst>
            <a:ext uri="{FF2B5EF4-FFF2-40B4-BE49-F238E27FC236}">
              <a16:creationId xmlns:a16="http://schemas.microsoft.com/office/drawing/2014/main" id="{6CA3B268-8F22-4E41-BC57-F2361DE2D391}"/>
            </a:ext>
          </a:extLst>
        </xdr:cNvPr>
        <xdr:cNvSpPr txBox="1"/>
      </xdr:nvSpPr>
      <xdr:spPr>
        <a:xfrm>
          <a:off x="6737427" y="1454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1FB4297C-E7D7-4C95-8FB2-0C86A2CB13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EEF1B642-C9BA-42A2-9C3C-79094CF6D0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51B9000E-7D28-49AD-A932-79C27AD8C9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BD683C93-CCAC-4F03-8087-55E51F624A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2E18A8F7-AEA2-4B2D-B956-E79A6B9F37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C40A8094-9268-4012-9DC3-6175DF18F8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F81CB4D-7A50-4617-B31E-EABF4E4C3CA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66684CD7-714F-4F56-8E58-7C8D2B1E7C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71A518B4-0A8F-4DD7-88F9-751F2FE60D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614929CD-C496-4C6C-872A-B4BC0A894E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214EFAF2-CEA4-47A2-ADC7-4FFD1A94A8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8369C53-C298-4F93-898A-C637A1D4609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A887516A-7D44-40FB-B089-28B69D819D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2AD3FBB1-1E38-40B0-9431-9E3AA94526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C763AF3-6D05-4F2D-A92B-2B46B7CBAF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319E8443-0B88-46C2-A9F6-71103A41A6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98C68837-FDD2-4CA2-8FE8-A2E7A647BA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6E16E62-8A4A-4EA1-A04F-2ACA6EECB5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C017226D-F57A-427C-BBFA-9AD89CB660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6142FF99-B201-4B41-B3C8-68114D2F40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C87AD68D-CD0E-4E9F-AE18-AA411AAB6E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CB60DA5F-8F61-482F-8373-FC8B940E53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A5F46E58-18A2-4E72-987F-BE7246AA8F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C2A4103E-1073-446B-8D8F-850686D1E1B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1C6E9583-2733-4497-9223-0A05637136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BE512D46-7B5C-4F50-95A1-4BE7A83173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4AD04CD3-10E2-41C2-B461-B6C2CB081B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2AFD336F-16D4-4095-B3BE-8A9C89A458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B6022EB7-66D8-4AC1-AF4B-86960DE63D3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49B3B80F-8CC6-4B57-81A9-D9AE8238F06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779FCFA0-A3A9-4D51-954C-357EDA1CAD3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3C789DC7-49DB-43D0-9D34-F0B69427D4A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F0C0D429-61A3-4238-8071-460C673724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F79B70DE-8547-45B6-9C15-8ABE27D2BF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7F5F3980-BCC0-4529-B9D0-7A9A538C024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5562B927-3852-4407-9307-E49594F51D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4FCC12FC-C402-4465-93CD-53F45491F18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F94AE76C-0780-4596-A22C-B9253F6331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50EA5153-3C51-4BB9-9FFB-A9A16D50804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E3F5E236-29FB-49FB-B776-231DABD49F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A12D6653-320D-4FA2-A6FD-611FF49B1C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316DD805-238C-410C-9837-C7E5774CFBA3}"/>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A2546F64-3278-414F-A180-883DF69EA8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D80D3EEE-5BFF-4DE2-BF71-0B892B7E308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5" name="【認定こども園・幼稚園・保育所】&#10;有形固定資産減価償却率最大値テキスト">
          <a:extLst>
            <a:ext uri="{FF2B5EF4-FFF2-40B4-BE49-F238E27FC236}">
              <a16:creationId xmlns:a16="http://schemas.microsoft.com/office/drawing/2014/main" id="{30C4102C-1426-449B-80C5-6D2246E5AA62}"/>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6" name="直線コネクタ 405">
          <a:extLst>
            <a:ext uri="{FF2B5EF4-FFF2-40B4-BE49-F238E27FC236}">
              <a16:creationId xmlns:a16="http://schemas.microsoft.com/office/drawing/2014/main" id="{86E9E3FF-3B83-4DA4-B739-7197FB507AD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F33953D9-501D-4064-AC33-87EE15E03E8D}"/>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08" name="フローチャート: 判断 407">
          <a:extLst>
            <a:ext uri="{FF2B5EF4-FFF2-40B4-BE49-F238E27FC236}">
              <a16:creationId xmlns:a16="http://schemas.microsoft.com/office/drawing/2014/main" id="{B5D7742F-1327-4724-A94C-89C7450FEF0B}"/>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09" name="フローチャート: 判断 408">
          <a:extLst>
            <a:ext uri="{FF2B5EF4-FFF2-40B4-BE49-F238E27FC236}">
              <a16:creationId xmlns:a16="http://schemas.microsoft.com/office/drawing/2014/main" id="{6B0CD83F-CE0F-4133-BFBD-3C402B6078F7}"/>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10" name="フローチャート: 判断 409">
          <a:extLst>
            <a:ext uri="{FF2B5EF4-FFF2-40B4-BE49-F238E27FC236}">
              <a16:creationId xmlns:a16="http://schemas.microsoft.com/office/drawing/2014/main" id="{10856961-8717-4F85-B0B3-137371490DC6}"/>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11" name="フローチャート: 判断 410">
          <a:extLst>
            <a:ext uri="{FF2B5EF4-FFF2-40B4-BE49-F238E27FC236}">
              <a16:creationId xmlns:a16="http://schemas.microsoft.com/office/drawing/2014/main" id="{6A36C2A0-3566-4F38-9D78-2FEE647B5DB8}"/>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12" name="フローチャート: 判断 411">
          <a:extLst>
            <a:ext uri="{FF2B5EF4-FFF2-40B4-BE49-F238E27FC236}">
              <a16:creationId xmlns:a16="http://schemas.microsoft.com/office/drawing/2014/main" id="{306B3DED-717C-4FD1-A7EE-DE3B49B22AF6}"/>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7282DC6-A990-4496-A6D4-B7B6D7C48F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77A6B96-BCF7-49D4-A391-196C6D68699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B6C05B9-D65E-4D09-B42B-75060DE7C1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FE7C875C-A541-412A-8DBE-FC15A66D1B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81D9CED-89E3-4D7E-A6D5-D4F14E350F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418" name="楕円 417">
          <a:extLst>
            <a:ext uri="{FF2B5EF4-FFF2-40B4-BE49-F238E27FC236}">
              <a16:creationId xmlns:a16="http://schemas.microsoft.com/office/drawing/2014/main" id="{A513A7C3-300F-410F-BC82-4A0BD6A20DBE}"/>
            </a:ext>
          </a:extLst>
        </xdr:cNvPr>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167458</xdr:rowOff>
    </xdr:from>
    <xdr:to>
      <xdr:col>76</xdr:col>
      <xdr:colOff>165100</xdr:colOff>
      <xdr:row>37</xdr:row>
      <xdr:rowOff>97608</xdr:rowOff>
    </xdr:to>
    <xdr:sp macro="" textlink="">
      <xdr:nvSpPr>
        <xdr:cNvPr id="419" name="楕円 418">
          <a:extLst>
            <a:ext uri="{FF2B5EF4-FFF2-40B4-BE49-F238E27FC236}">
              <a16:creationId xmlns:a16="http://schemas.microsoft.com/office/drawing/2014/main" id="{587EFA04-EA3A-449A-A0D5-8C30548D57FE}"/>
            </a:ext>
          </a:extLst>
        </xdr:cNvPr>
        <xdr:cNvSpPr/>
      </xdr:nvSpPr>
      <xdr:spPr>
        <a:xfrm>
          <a:off x="14541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46808</xdr:rowOff>
    </xdr:from>
    <xdr:to>
      <xdr:col>81</xdr:col>
      <xdr:colOff>50800</xdr:colOff>
      <xdr:row>37</xdr:row>
      <xdr:rowOff>46808</xdr:rowOff>
    </xdr:to>
    <xdr:cxnSp macro="">
      <xdr:nvCxnSpPr>
        <xdr:cNvPr id="420" name="直線コネクタ 419">
          <a:extLst>
            <a:ext uri="{FF2B5EF4-FFF2-40B4-BE49-F238E27FC236}">
              <a16:creationId xmlns:a16="http://schemas.microsoft.com/office/drawing/2014/main" id="{92B2F10B-88B0-4E3F-B832-90B10FFAD934}"/>
            </a:ext>
          </a:extLst>
        </xdr:cNvPr>
        <xdr:cNvCxnSpPr/>
      </xdr:nvCxnSpPr>
      <xdr:spPr>
        <a:xfrm>
          <a:off x="14592300" y="6390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1" name="楕円 420">
          <a:extLst>
            <a:ext uri="{FF2B5EF4-FFF2-40B4-BE49-F238E27FC236}">
              <a16:creationId xmlns:a16="http://schemas.microsoft.com/office/drawing/2014/main" id="{2F3ED27D-2E8E-4815-B186-47CA9F1157A9}"/>
            </a:ext>
          </a:extLst>
        </xdr:cNvPr>
        <xdr:cNvSpPr/>
      </xdr:nvSpPr>
      <xdr:spPr>
        <a:xfrm>
          <a:off x="13652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1089</xdr:rowOff>
    </xdr:from>
    <xdr:to>
      <xdr:col>76</xdr:col>
      <xdr:colOff>114300</xdr:colOff>
      <xdr:row>37</xdr:row>
      <xdr:rowOff>46808</xdr:rowOff>
    </xdr:to>
    <xdr:cxnSp macro="">
      <xdr:nvCxnSpPr>
        <xdr:cNvPr id="422" name="直線コネクタ 421">
          <a:extLst>
            <a:ext uri="{FF2B5EF4-FFF2-40B4-BE49-F238E27FC236}">
              <a16:creationId xmlns:a16="http://schemas.microsoft.com/office/drawing/2014/main" id="{D83F05DA-D7F9-4047-A4F8-AA574738AEB0}"/>
            </a:ext>
          </a:extLst>
        </xdr:cNvPr>
        <xdr:cNvCxnSpPr/>
      </xdr:nvCxnSpPr>
      <xdr:spPr>
        <a:xfrm>
          <a:off x="13703300" y="634473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5806</xdr:rowOff>
    </xdr:from>
    <xdr:to>
      <xdr:col>67</xdr:col>
      <xdr:colOff>101600</xdr:colOff>
      <xdr:row>38</xdr:row>
      <xdr:rowOff>107406</xdr:rowOff>
    </xdr:to>
    <xdr:sp macro="" textlink="">
      <xdr:nvSpPr>
        <xdr:cNvPr id="423" name="楕円 422">
          <a:extLst>
            <a:ext uri="{FF2B5EF4-FFF2-40B4-BE49-F238E27FC236}">
              <a16:creationId xmlns:a16="http://schemas.microsoft.com/office/drawing/2014/main" id="{66B967CE-E8A1-4CFE-B776-F80E963E4A61}"/>
            </a:ext>
          </a:extLst>
        </xdr:cNvPr>
        <xdr:cNvSpPr/>
      </xdr:nvSpPr>
      <xdr:spPr>
        <a:xfrm>
          <a:off x="1276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1089</xdr:rowOff>
    </xdr:from>
    <xdr:to>
      <xdr:col>71</xdr:col>
      <xdr:colOff>177800</xdr:colOff>
      <xdr:row>38</xdr:row>
      <xdr:rowOff>56606</xdr:rowOff>
    </xdr:to>
    <xdr:cxnSp macro="">
      <xdr:nvCxnSpPr>
        <xdr:cNvPr id="424" name="直線コネクタ 423">
          <a:extLst>
            <a:ext uri="{FF2B5EF4-FFF2-40B4-BE49-F238E27FC236}">
              <a16:creationId xmlns:a16="http://schemas.microsoft.com/office/drawing/2014/main" id="{942C6F7B-52E0-4892-AB85-5AF2F257EE05}"/>
            </a:ext>
          </a:extLst>
        </xdr:cNvPr>
        <xdr:cNvCxnSpPr/>
      </xdr:nvCxnSpPr>
      <xdr:spPr>
        <a:xfrm flipV="1">
          <a:off x="12814300" y="6344739"/>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D5ED0B04-7DE7-4944-ABF7-6838C7B32053}"/>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2989B094-2CD7-4A87-A24D-5272C90DE2FF}"/>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E1A35907-E98E-4D84-B572-62313D92396A}"/>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E5DC1A7B-EB61-45F3-A1DD-520360B553F9}"/>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114135</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3857B0B7-B278-485B-B9B5-04A8BD56F7CF}"/>
            </a:ext>
          </a:extLst>
        </xdr:cNvPr>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114135</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D5784B5D-1BD0-4DEE-B1FA-458C1D7163EE}"/>
            </a:ext>
          </a:extLst>
        </xdr:cNvPr>
        <xdr:cNvSpPr txBox="1"/>
      </xdr:nvSpPr>
      <xdr:spPr>
        <a:xfrm>
          <a:off x="14389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47C43D10-5C4D-4543-B9B8-3F3E5B648619}"/>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2" name="n_4mainValue【認定こども園・幼稚園・保育所】&#10;有形固定資産減価償却率">
          <a:extLst>
            <a:ext uri="{FF2B5EF4-FFF2-40B4-BE49-F238E27FC236}">
              <a16:creationId xmlns:a16="http://schemas.microsoft.com/office/drawing/2014/main" id="{E2021ED6-4B6B-4B68-81E2-307F8C8A86C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49CD2ED6-DE41-410E-B381-4717F00DA1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EDCD340B-BF7A-4A70-9907-8F06C29CF4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24EE1FF5-6D67-45A0-AED6-09BB0B5083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4D2153CA-EBB7-4013-9B63-445EA7FE08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79D1FE2B-4106-47F1-92E8-8611D2DF57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61C20A16-1D88-47F8-BB02-1B6F1D6F61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A57812A6-7BEE-4032-ADB7-4FBE7E8FC8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2D8A09F7-5C73-4E75-9E8D-22AEC42DD6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6A86E3AB-25A5-4BCC-A72D-0A1D9D60CC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CE94D095-805E-4B06-B228-AC90D0E4CEC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a:extLst>
            <a:ext uri="{FF2B5EF4-FFF2-40B4-BE49-F238E27FC236}">
              <a16:creationId xmlns:a16="http://schemas.microsoft.com/office/drawing/2014/main" id="{19ED4804-35F3-40BC-B101-0F7105BE966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a:extLst>
            <a:ext uri="{FF2B5EF4-FFF2-40B4-BE49-F238E27FC236}">
              <a16:creationId xmlns:a16="http://schemas.microsoft.com/office/drawing/2014/main" id="{111BCB00-75EE-4848-A9EB-A56BF9D2ACE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a:extLst>
            <a:ext uri="{FF2B5EF4-FFF2-40B4-BE49-F238E27FC236}">
              <a16:creationId xmlns:a16="http://schemas.microsoft.com/office/drawing/2014/main" id="{B120E41C-4177-4151-A12E-F176E09E87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a:extLst>
            <a:ext uri="{FF2B5EF4-FFF2-40B4-BE49-F238E27FC236}">
              <a16:creationId xmlns:a16="http://schemas.microsoft.com/office/drawing/2014/main" id="{8DCD714F-B93C-4824-B2C8-43A8FFD8E6B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a:extLst>
            <a:ext uri="{FF2B5EF4-FFF2-40B4-BE49-F238E27FC236}">
              <a16:creationId xmlns:a16="http://schemas.microsoft.com/office/drawing/2014/main" id="{6CE45AE8-004D-4998-A056-1F61BC091B9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a:extLst>
            <a:ext uri="{FF2B5EF4-FFF2-40B4-BE49-F238E27FC236}">
              <a16:creationId xmlns:a16="http://schemas.microsoft.com/office/drawing/2014/main" id="{B696205A-1AE9-4344-968F-80F6932EC4F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a:extLst>
            <a:ext uri="{FF2B5EF4-FFF2-40B4-BE49-F238E27FC236}">
              <a16:creationId xmlns:a16="http://schemas.microsoft.com/office/drawing/2014/main" id="{61E0C8F4-3E98-402B-BEC9-C6043216566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a:extLst>
            <a:ext uri="{FF2B5EF4-FFF2-40B4-BE49-F238E27FC236}">
              <a16:creationId xmlns:a16="http://schemas.microsoft.com/office/drawing/2014/main" id="{7BD5A5F0-DAC5-4083-8082-12FCC09ED5F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a:extLst>
            <a:ext uri="{FF2B5EF4-FFF2-40B4-BE49-F238E27FC236}">
              <a16:creationId xmlns:a16="http://schemas.microsoft.com/office/drawing/2014/main" id="{1EDB8847-6D41-465F-B1FA-EAF18921C34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a:extLst>
            <a:ext uri="{FF2B5EF4-FFF2-40B4-BE49-F238E27FC236}">
              <a16:creationId xmlns:a16="http://schemas.microsoft.com/office/drawing/2014/main" id="{DD452741-EC4B-41DF-A670-CBEE3681923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5CC6E550-554D-418E-8302-A0DADB132D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35FDD10F-EC4B-4C0C-BB56-562D190C3ED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A0FEBABD-6F9E-4357-A01A-C4BF97DDDB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56" name="直線コネクタ 455">
          <a:extLst>
            <a:ext uri="{FF2B5EF4-FFF2-40B4-BE49-F238E27FC236}">
              <a16:creationId xmlns:a16="http://schemas.microsoft.com/office/drawing/2014/main" id="{7F41265A-B3F3-489E-B012-24BF83CF48F8}"/>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57" name="【認定こども園・幼稚園・保育所】&#10;一人当たり面積最小値テキスト">
          <a:extLst>
            <a:ext uri="{FF2B5EF4-FFF2-40B4-BE49-F238E27FC236}">
              <a16:creationId xmlns:a16="http://schemas.microsoft.com/office/drawing/2014/main" id="{DE566089-2D4E-45C8-BC81-7BC39A1A2985}"/>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58" name="直線コネクタ 457">
          <a:extLst>
            <a:ext uri="{FF2B5EF4-FFF2-40B4-BE49-F238E27FC236}">
              <a16:creationId xmlns:a16="http://schemas.microsoft.com/office/drawing/2014/main" id="{EB804980-158C-47E6-A874-BC459F45661E}"/>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59" name="【認定こども園・幼稚園・保育所】&#10;一人当たり面積最大値テキスト">
          <a:extLst>
            <a:ext uri="{FF2B5EF4-FFF2-40B4-BE49-F238E27FC236}">
              <a16:creationId xmlns:a16="http://schemas.microsoft.com/office/drawing/2014/main" id="{7E0E9BA6-3DDF-48A1-9BD5-05AA61F6FFAA}"/>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60" name="直線コネクタ 459">
          <a:extLst>
            <a:ext uri="{FF2B5EF4-FFF2-40B4-BE49-F238E27FC236}">
              <a16:creationId xmlns:a16="http://schemas.microsoft.com/office/drawing/2014/main" id="{CE4FD881-89AC-4EC5-B203-0460971C3BA7}"/>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61" name="【認定こども園・幼稚園・保育所】&#10;一人当たり面積平均値テキスト">
          <a:extLst>
            <a:ext uri="{FF2B5EF4-FFF2-40B4-BE49-F238E27FC236}">
              <a16:creationId xmlns:a16="http://schemas.microsoft.com/office/drawing/2014/main" id="{73DF48D7-1FE7-4724-A5BB-AA6E64B21A52}"/>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62" name="フローチャート: 判断 461">
          <a:extLst>
            <a:ext uri="{FF2B5EF4-FFF2-40B4-BE49-F238E27FC236}">
              <a16:creationId xmlns:a16="http://schemas.microsoft.com/office/drawing/2014/main" id="{9C64CDF8-1122-458A-96E0-14FC4FD3A36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63" name="フローチャート: 判断 462">
          <a:extLst>
            <a:ext uri="{FF2B5EF4-FFF2-40B4-BE49-F238E27FC236}">
              <a16:creationId xmlns:a16="http://schemas.microsoft.com/office/drawing/2014/main" id="{8998631B-1905-42A9-B89A-1AD42FF8675B}"/>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64" name="フローチャート: 判断 463">
          <a:extLst>
            <a:ext uri="{FF2B5EF4-FFF2-40B4-BE49-F238E27FC236}">
              <a16:creationId xmlns:a16="http://schemas.microsoft.com/office/drawing/2014/main" id="{F80A830D-A70C-4C3F-B6D8-FC88EBDA7A26}"/>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65" name="フローチャート: 判断 464">
          <a:extLst>
            <a:ext uri="{FF2B5EF4-FFF2-40B4-BE49-F238E27FC236}">
              <a16:creationId xmlns:a16="http://schemas.microsoft.com/office/drawing/2014/main" id="{94EC5F44-62C5-4714-A17F-7066222ACB2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66" name="フローチャート: 判断 465">
          <a:extLst>
            <a:ext uri="{FF2B5EF4-FFF2-40B4-BE49-F238E27FC236}">
              <a16:creationId xmlns:a16="http://schemas.microsoft.com/office/drawing/2014/main" id="{8508B1FB-6E6C-47A3-9083-4A2B73FD64FC}"/>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17482AD-3636-42F0-B4AC-2927B6EE9B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6C9866D-BFF9-4D47-95F2-C0B4C47C1C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373CCA1-097F-4AFE-A5F8-FB5EA1B9A1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6D6FEA6D-2C2E-4439-B819-29905F421E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FF30E554-5E79-42F4-B38C-E809D32761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151130</xdr:rowOff>
    </xdr:from>
    <xdr:to>
      <xdr:col>112</xdr:col>
      <xdr:colOff>38100</xdr:colOff>
      <xdr:row>35</xdr:row>
      <xdr:rowOff>81280</xdr:rowOff>
    </xdr:to>
    <xdr:sp macro="" textlink="">
      <xdr:nvSpPr>
        <xdr:cNvPr id="472" name="楕円 471">
          <a:extLst>
            <a:ext uri="{FF2B5EF4-FFF2-40B4-BE49-F238E27FC236}">
              <a16:creationId xmlns:a16="http://schemas.microsoft.com/office/drawing/2014/main" id="{BC1E54A4-4256-4F58-BCDB-4F5D1363F33C}"/>
            </a:ext>
          </a:extLst>
        </xdr:cNvPr>
        <xdr:cNvSpPr/>
      </xdr:nvSpPr>
      <xdr:spPr>
        <a:xfrm>
          <a:off x="2127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6350</xdr:rowOff>
    </xdr:from>
    <xdr:to>
      <xdr:col>107</xdr:col>
      <xdr:colOff>101600</xdr:colOff>
      <xdr:row>35</xdr:row>
      <xdr:rowOff>107950</xdr:rowOff>
    </xdr:to>
    <xdr:sp macro="" textlink="">
      <xdr:nvSpPr>
        <xdr:cNvPr id="473" name="楕円 472">
          <a:extLst>
            <a:ext uri="{FF2B5EF4-FFF2-40B4-BE49-F238E27FC236}">
              <a16:creationId xmlns:a16="http://schemas.microsoft.com/office/drawing/2014/main" id="{139D2B93-035D-47BE-8CD1-AC8DDC52B0B3}"/>
            </a:ext>
          </a:extLst>
        </xdr:cNvPr>
        <xdr:cNvSpPr/>
      </xdr:nvSpPr>
      <xdr:spPr>
        <a:xfrm>
          <a:off x="20383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30480</xdr:rowOff>
    </xdr:from>
    <xdr:to>
      <xdr:col>111</xdr:col>
      <xdr:colOff>177800</xdr:colOff>
      <xdr:row>35</xdr:row>
      <xdr:rowOff>57150</xdr:rowOff>
    </xdr:to>
    <xdr:cxnSp macro="">
      <xdr:nvCxnSpPr>
        <xdr:cNvPr id="474" name="直線コネクタ 473">
          <a:extLst>
            <a:ext uri="{FF2B5EF4-FFF2-40B4-BE49-F238E27FC236}">
              <a16:creationId xmlns:a16="http://schemas.microsoft.com/office/drawing/2014/main" id="{F1098D90-79C9-421F-9048-646995B44DB8}"/>
            </a:ext>
          </a:extLst>
        </xdr:cNvPr>
        <xdr:cNvCxnSpPr/>
      </xdr:nvCxnSpPr>
      <xdr:spPr>
        <a:xfrm flipV="1">
          <a:off x="20434300" y="6031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33020</xdr:rowOff>
    </xdr:from>
    <xdr:to>
      <xdr:col>102</xdr:col>
      <xdr:colOff>165100</xdr:colOff>
      <xdr:row>35</xdr:row>
      <xdr:rowOff>134620</xdr:rowOff>
    </xdr:to>
    <xdr:sp macro="" textlink="">
      <xdr:nvSpPr>
        <xdr:cNvPr id="475" name="楕円 474">
          <a:extLst>
            <a:ext uri="{FF2B5EF4-FFF2-40B4-BE49-F238E27FC236}">
              <a16:creationId xmlns:a16="http://schemas.microsoft.com/office/drawing/2014/main" id="{EB35B546-A4E2-4534-BD72-CB833B63AC19}"/>
            </a:ext>
          </a:extLst>
        </xdr:cNvPr>
        <xdr:cNvSpPr/>
      </xdr:nvSpPr>
      <xdr:spPr>
        <a:xfrm>
          <a:off x="19494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57150</xdr:rowOff>
    </xdr:from>
    <xdr:to>
      <xdr:col>107</xdr:col>
      <xdr:colOff>50800</xdr:colOff>
      <xdr:row>35</xdr:row>
      <xdr:rowOff>83820</xdr:rowOff>
    </xdr:to>
    <xdr:cxnSp macro="">
      <xdr:nvCxnSpPr>
        <xdr:cNvPr id="476" name="直線コネクタ 475">
          <a:extLst>
            <a:ext uri="{FF2B5EF4-FFF2-40B4-BE49-F238E27FC236}">
              <a16:creationId xmlns:a16="http://schemas.microsoft.com/office/drawing/2014/main" id="{8B2EE71F-45D1-4AFC-AFFC-2DE112D6E315}"/>
            </a:ext>
          </a:extLst>
        </xdr:cNvPr>
        <xdr:cNvCxnSpPr/>
      </xdr:nvCxnSpPr>
      <xdr:spPr>
        <a:xfrm flipV="1">
          <a:off x="19545300" y="605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8255</xdr:rowOff>
    </xdr:from>
    <xdr:to>
      <xdr:col>98</xdr:col>
      <xdr:colOff>38100</xdr:colOff>
      <xdr:row>35</xdr:row>
      <xdr:rowOff>109855</xdr:rowOff>
    </xdr:to>
    <xdr:sp macro="" textlink="">
      <xdr:nvSpPr>
        <xdr:cNvPr id="477" name="楕円 476">
          <a:extLst>
            <a:ext uri="{FF2B5EF4-FFF2-40B4-BE49-F238E27FC236}">
              <a16:creationId xmlns:a16="http://schemas.microsoft.com/office/drawing/2014/main" id="{35DB82A6-EFCC-49F3-9C48-E55E248B0035}"/>
            </a:ext>
          </a:extLst>
        </xdr:cNvPr>
        <xdr:cNvSpPr/>
      </xdr:nvSpPr>
      <xdr:spPr>
        <a:xfrm>
          <a:off x="18605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59055</xdr:rowOff>
    </xdr:from>
    <xdr:to>
      <xdr:col>102</xdr:col>
      <xdr:colOff>114300</xdr:colOff>
      <xdr:row>35</xdr:row>
      <xdr:rowOff>83820</xdr:rowOff>
    </xdr:to>
    <xdr:cxnSp macro="">
      <xdr:nvCxnSpPr>
        <xdr:cNvPr id="478" name="直線コネクタ 477">
          <a:extLst>
            <a:ext uri="{FF2B5EF4-FFF2-40B4-BE49-F238E27FC236}">
              <a16:creationId xmlns:a16="http://schemas.microsoft.com/office/drawing/2014/main" id="{39BFC74B-03C2-4DF4-B5D7-558E95AB74BA}"/>
            </a:ext>
          </a:extLst>
        </xdr:cNvPr>
        <xdr:cNvCxnSpPr/>
      </xdr:nvCxnSpPr>
      <xdr:spPr>
        <a:xfrm>
          <a:off x="18656300" y="60598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6BDDF4A0-5014-47C5-96E2-56D5C2DF1160}"/>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C0C34C98-81FE-48DC-98C3-58FB0F64F8B3}"/>
            </a:ext>
          </a:extLst>
        </xdr:cNvPr>
        <xdr:cNvSpPr txBox="1"/>
      </xdr:nvSpPr>
      <xdr:spPr>
        <a:xfrm>
          <a:off x="20199427"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49168F8B-FC2E-4A35-AC3A-D2F03617AC1E}"/>
            </a:ext>
          </a:extLst>
        </xdr:cNvPr>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D96545C1-C23E-430D-BE6F-35D0FA17DD43}"/>
            </a:ext>
          </a:extLst>
        </xdr:cNvPr>
        <xdr:cNvSpPr txBox="1"/>
      </xdr:nvSpPr>
      <xdr:spPr>
        <a:xfrm>
          <a:off x="18421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97807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C0B3F4A8-46EE-4C3F-A145-DE49DFD707F9}"/>
            </a:ext>
          </a:extLst>
        </xdr:cNvPr>
        <xdr:cNvSpPr txBox="1"/>
      </xdr:nvSpPr>
      <xdr:spPr>
        <a:xfrm>
          <a:off x="21075727"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124477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160B92B3-4538-46E6-BC8B-0D3A29C6BFD0}"/>
            </a:ext>
          </a:extLst>
        </xdr:cNvPr>
        <xdr:cNvSpPr txBox="1"/>
      </xdr:nvSpPr>
      <xdr:spPr>
        <a:xfrm>
          <a:off x="20199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151147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AC4433C0-A42F-44E1-8D4C-DF1D53E7A5F7}"/>
            </a:ext>
          </a:extLst>
        </xdr:cNvPr>
        <xdr:cNvSpPr txBox="1"/>
      </xdr:nvSpPr>
      <xdr:spPr>
        <a:xfrm>
          <a:off x="1931042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126382</xdr:rowOff>
    </xdr:from>
    <xdr:ext cx="469744" cy="259045"/>
    <xdr:sp macro="" textlink="">
      <xdr:nvSpPr>
        <xdr:cNvPr id="486" name="n_4mainValue【認定こども園・幼稚園・保育所】&#10;一人当たり面積">
          <a:extLst>
            <a:ext uri="{FF2B5EF4-FFF2-40B4-BE49-F238E27FC236}">
              <a16:creationId xmlns:a16="http://schemas.microsoft.com/office/drawing/2014/main" id="{704C3920-ED13-49E7-9DFA-694CE0ACCE6B}"/>
            </a:ext>
          </a:extLst>
        </xdr:cNvPr>
        <xdr:cNvSpPr txBox="1"/>
      </xdr:nvSpPr>
      <xdr:spPr>
        <a:xfrm>
          <a:off x="18421427" y="57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CA335E80-A3DC-4E2C-9BF9-4A8EF00421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DC86EECF-1C9E-4335-BA9D-8FBAC66AFA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90119978-4C61-4FD0-9292-D2247F4E31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5F94A7BC-2669-4CF9-AFDA-095DBCE724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74ABA2DB-DA8F-4E26-B17D-B6439EA6E5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47EBC7F2-C401-43A6-8A03-0B62AA3B80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38C01619-DC36-4EE8-A105-4593CD1459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DA4520A9-3729-42FB-9718-1B9948B0AA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E973573A-BDB2-40F4-AF9A-F6EE5BE59E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BFF458EB-0889-44A5-81D1-38331ACFAD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531BA54D-D624-4DA2-8932-4D03050A9A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4410FEB7-D51F-4E6A-96B0-5E43FBC61E3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84FAE275-25FB-4560-A7CD-13635CAE513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B6088417-BBF4-4F98-9FE3-BA4512AD5DE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a:extLst>
            <a:ext uri="{FF2B5EF4-FFF2-40B4-BE49-F238E27FC236}">
              <a16:creationId xmlns:a16="http://schemas.microsoft.com/office/drawing/2014/main" id="{1DFDC114-9F70-43FD-A3F3-8C034C9CF2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2F0559AD-17F8-4D03-8CF9-F21978CEA0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a:extLst>
            <a:ext uri="{FF2B5EF4-FFF2-40B4-BE49-F238E27FC236}">
              <a16:creationId xmlns:a16="http://schemas.microsoft.com/office/drawing/2014/main" id="{9F23EF18-68D5-48CE-833B-EEE1DC97FA2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9B8E7704-091A-4DCD-B0B1-A7ED7B5942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a:extLst>
            <a:ext uri="{FF2B5EF4-FFF2-40B4-BE49-F238E27FC236}">
              <a16:creationId xmlns:a16="http://schemas.microsoft.com/office/drawing/2014/main" id="{804CA46B-3FD7-4555-AD3E-062C0DE02E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E55FF6BB-D80C-4199-8F25-3CC6005A6B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a:extLst>
            <a:ext uri="{FF2B5EF4-FFF2-40B4-BE49-F238E27FC236}">
              <a16:creationId xmlns:a16="http://schemas.microsoft.com/office/drawing/2014/main" id="{C2BD10F4-5EB1-4C81-AC1A-1CC57F5C96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1ACDE338-EC2F-49F9-95DB-097C0A09BC6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a:extLst>
            <a:ext uri="{FF2B5EF4-FFF2-40B4-BE49-F238E27FC236}">
              <a16:creationId xmlns:a16="http://schemas.microsoft.com/office/drawing/2014/main" id="{1E2CAE5B-60BF-4649-98B3-264FCEAA5E2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B127ADA-3509-495D-8D0E-DB57A45856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11" name="直線コネクタ 510">
          <a:extLst>
            <a:ext uri="{FF2B5EF4-FFF2-40B4-BE49-F238E27FC236}">
              <a16:creationId xmlns:a16="http://schemas.microsoft.com/office/drawing/2014/main" id="{70F0442A-F8F8-415A-B5D1-7CB0C71604E7}"/>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770BC60B-7734-4595-B896-B6440BF686DA}"/>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3" name="直線コネクタ 512">
          <a:extLst>
            <a:ext uri="{FF2B5EF4-FFF2-40B4-BE49-F238E27FC236}">
              <a16:creationId xmlns:a16="http://schemas.microsoft.com/office/drawing/2014/main" id="{12CEABA3-6150-42A4-8E70-B2C4174080D9}"/>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B736D9C3-BE7B-4B47-B661-B03E6E2837B3}"/>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15" name="直線コネクタ 514">
          <a:extLst>
            <a:ext uri="{FF2B5EF4-FFF2-40B4-BE49-F238E27FC236}">
              <a16:creationId xmlns:a16="http://schemas.microsoft.com/office/drawing/2014/main" id="{32D08525-C103-4609-8182-92AC8B489C84}"/>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626F78A2-18F2-4F1D-BE90-540CE69FA70F}"/>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7" name="フローチャート: 判断 516">
          <a:extLst>
            <a:ext uri="{FF2B5EF4-FFF2-40B4-BE49-F238E27FC236}">
              <a16:creationId xmlns:a16="http://schemas.microsoft.com/office/drawing/2014/main" id="{D0D43C69-68B2-4106-A863-A0BC1D962A75}"/>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18" name="フローチャート: 判断 517">
          <a:extLst>
            <a:ext uri="{FF2B5EF4-FFF2-40B4-BE49-F238E27FC236}">
              <a16:creationId xmlns:a16="http://schemas.microsoft.com/office/drawing/2014/main" id="{346C3971-BD04-47DA-9041-2143CAF835AB}"/>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19" name="フローチャート: 判断 518">
          <a:extLst>
            <a:ext uri="{FF2B5EF4-FFF2-40B4-BE49-F238E27FC236}">
              <a16:creationId xmlns:a16="http://schemas.microsoft.com/office/drawing/2014/main" id="{791DDEA7-041C-45F2-9948-559CECF1E735}"/>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0" name="フローチャート: 判断 519">
          <a:extLst>
            <a:ext uri="{FF2B5EF4-FFF2-40B4-BE49-F238E27FC236}">
              <a16:creationId xmlns:a16="http://schemas.microsoft.com/office/drawing/2014/main" id="{3B1D566D-C2A9-4214-B992-CA4E5000C76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21" name="フローチャート: 判断 520">
          <a:extLst>
            <a:ext uri="{FF2B5EF4-FFF2-40B4-BE49-F238E27FC236}">
              <a16:creationId xmlns:a16="http://schemas.microsoft.com/office/drawing/2014/main" id="{68C3065F-252B-49FB-B154-681A5E3B7AEC}"/>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F73CA7F-33A2-4733-8648-8D95529BA1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518D4F3-93B1-415E-9E22-AEB6305D6C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6E7F392-05C4-4897-BCB6-E5085F224C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E1EA5A3-7F58-432E-AEB1-FDDCC714C0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DD3D0CC-E63B-4B59-B53B-E0D2F9A6C3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27" name="楕円 526">
          <a:extLst>
            <a:ext uri="{FF2B5EF4-FFF2-40B4-BE49-F238E27FC236}">
              <a16:creationId xmlns:a16="http://schemas.microsoft.com/office/drawing/2014/main" id="{A1E68047-812F-4029-B3F3-8501507A9EAD}"/>
            </a:ext>
          </a:extLst>
        </xdr:cNvPr>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28" name="楕円 527">
          <a:extLst>
            <a:ext uri="{FF2B5EF4-FFF2-40B4-BE49-F238E27FC236}">
              <a16:creationId xmlns:a16="http://schemas.microsoft.com/office/drawing/2014/main" id="{E143EAC2-0592-4C53-A327-D90B7293AC1F}"/>
            </a:ext>
          </a:extLst>
        </xdr:cNvPr>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83820</xdr:rowOff>
    </xdr:to>
    <xdr:cxnSp macro="">
      <xdr:nvCxnSpPr>
        <xdr:cNvPr id="529" name="直線コネクタ 528">
          <a:extLst>
            <a:ext uri="{FF2B5EF4-FFF2-40B4-BE49-F238E27FC236}">
              <a16:creationId xmlns:a16="http://schemas.microsoft.com/office/drawing/2014/main" id="{F83DEB0D-7925-4C2F-99B4-C8B9ED502897}"/>
            </a:ext>
          </a:extLst>
        </xdr:cNvPr>
        <xdr:cNvCxnSpPr/>
      </xdr:nvCxnSpPr>
      <xdr:spPr>
        <a:xfrm>
          <a:off x="14592300" y="10199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530" name="楕円 529">
          <a:extLst>
            <a:ext uri="{FF2B5EF4-FFF2-40B4-BE49-F238E27FC236}">
              <a16:creationId xmlns:a16="http://schemas.microsoft.com/office/drawing/2014/main" id="{08320047-7CB8-49DE-9B18-8D2BAAB4516D}"/>
            </a:ext>
          </a:extLst>
        </xdr:cNvPr>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59</xdr:row>
      <xdr:rowOff>83820</xdr:rowOff>
    </xdr:to>
    <xdr:cxnSp macro="">
      <xdr:nvCxnSpPr>
        <xdr:cNvPr id="531" name="直線コネクタ 530">
          <a:extLst>
            <a:ext uri="{FF2B5EF4-FFF2-40B4-BE49-F238E27FC236}">
              <a16:creationId xmlns:a16="http://schemas.microsoft.com/office/drawing/2014/main" id="{9CA845A8-74D5-4AED-A5D0-EBCAC979B52A}"/>
            </a:ext>
          </a:extLst>
        </xdr:cNvPr>
        <xdr:cNvCxnSpPr/>
      </xdr:nvCxnSpPr>
      <xdr:spPr>
        <a:xfrm>
          <a:off x="13703300" y="10159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532" name="楕円 531">
          <a:extLst>
            <a:ext uri="{FF2B5EF4-FFF2-40B4-BE49-F238E27FC236}">
              <a16:creationId xmlns:a16="http://schemas.microsoft.com/office/drawing/2014/main" id="{E1780DFB-466E-4EE2-B56C-5FFB510DFAF8}"/>
            </a:ext>
          </a:extLst>
        </xdr:cNvPr>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43815</xdr:rowOff>
    </xdr:from>
    <xdr:to>
      <xdr:col>71</xdr:col>
      <xdr:colOff>177800</xdr:colOff>
      <xdr:row>59</xdr:row>
      <xdr:rowOff>68580</xdr:rowOff>
    </xdr:to>
    <xdr:cxnSp macro="">
      <xdr:nvCxnSpPr>
        <xdr:cNvPr id="533" name="直線コネクタ 532">
          <a:extLst>
            <a:ext uri="{FF2B5EF4-FFF2-40B4-BE49-F238E27FC236}">
              <a16:creationId xmlns:a16="http://schemas.microsoft.com/office/drawing/2014/main" id="{84EBAAEB-2F0E-47F9-B8AB-28443F72D511}"/>
            </a:ext>
          </a:extLst>
        </xdr:cNvPr>
        <xdr:cNvCxnSpPr/>
      </xdr:nvCxnSpPr>
      <xdr:spPr>
        <a:xfrm flipV="1">
          <a:off x="12814300" y="10159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34" name="n_1aveValue【学校施設】&#10;有形固定資産減価償却率">
          <a:extLst>
            <a:ext uri="{FF2B5EF4-FFF2-40B4-BE49-F238E27FC236}">
              <a16:creationId xmlns:a16="http://schemas.microsoft.com/office/drawing/2014/main" id="{BAA634BF-F781-441E-A7B6-17EC512664A4}"/>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35" name="n_2aveValue【学校施設】&#10;有形固定資産減価償却率">
          <a:extLst>
            <a:ext uri="{FF2B5EF4-FFF2-40B4-BE49-F238E27FC236}">
              <a16:creationId xmlns:a16="http://schemas.microsoft.com/office/drawing/2014/main" id="{48FE714E-B980-45E0-A6D4-3145D4E3AACD}"/>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36" name="n_3aveValue【学校施設】&#10;有形固定資産減価償却率">
          <a:extLst>
            <a:ext uri="{FF2B5EF4-FFF2-40B4-BE49-F238E27FC236}">
              <a16:creationId xmlns:a16="http://schemas.microsoft.com/office/drawing/2014/main" id="{C74570B5-310B-497C-9E22-F534343730C9}"/>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37" name="n_4aveValue【学校施設】&#10;有形固定資産減価償却率">
          <a:extLst>
            <a:ext uri="{FF2B5EF4-FFF2-40B4-BE49-F238E27FC236}">
              <a16:creationId xmlns:a16="http://schemas.microsoft.com/office/drawing/2014/main" id="{B4484517-24E4-4553-8915-796934BC416E}"/>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38" name="n_1mainValue【学校施設】&#10;有形固定資産減価償却率">
          <a:extLst>
            <a:ext uri="{FF2B5EF4-FFF2-40B4-BE49-F238E27FC236}">
              <a16:creationId xmlns:a16="http://schemas.microsoft.com/office/drawing/2014/main" id="{BA5E0512-4E89-4466-B6A9-6EE4D48EE916}"/>
            </a:ext>
          </a:extLst>
        </xdr:cNvPr>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39" name="n_2mainValue【学校施設】&#10;有形固定資産減価償却率">
          <a:extLst>
            <a:ext uri="{FF2B5EF4-FFF2-40B4-BE49-F238E27FC236}">
              <a16:creationId xmlns:a16="http://schemas.microsoft.com/office/drawing/2014/main" id="{A7EE50F8-5788-4E32-9852-045780C067AD}"/>
            </a:ext>
          </a:extLst>
        </xdr:cNvPr>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111142</xdr:rowOff>
    </xdr:from>
    <xdr:ext cx="405111" cy="259045"/>
    <xdr:sp macro="" textlink="">
      <xdr:nvSpPr>
        <xdr:cNvPr id="540" name="n_3mainValue【学校施設】&#10;有形固定資産減価償却率">
          <a:extLst>
            <a:ext uri="{FF2B5EF4-FFF2-40B4-BE49-F238E27FC236}">
              <a16:creationId xmlns:a16="http://schemas.microsoft.com/office/drawing/2014/main" id="{AA5173CE-1499-4A9A-9A4A-4CDE0952A00A}"/>
            </a:ext>
          </a:extLst>
        </xdr:cNvPr>
        <xdr:cNvSpPr txBox="1"/>
      </xdr:nvSpPr>
      <xdr:spPr>
        <a:xfrm>
          <a:off x="13500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541" name="n_4mainValue【学校施設】&#10;有形固定資産減価償却率">
          <a:extLst>
            <a:ext uri="{FF2B5EF4-FFF2-40B4-BE49-F238E27FC236}">
              <a16:creationId xmlns:a16="http://schemas.microsoft.com/office/drawing/2014/main" id="{FF9ED473-5647-4784-87D0-F829903F92BF}"/>
            </a:ext>
          </a:extLst>
        </xdr:cNvPr>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1B3E3E91-20D2-45A0-A901-3070CE61A9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CFAE79F0-8EB2-4BB6-81E3-2B11258CA3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2B4AD9E4-D08B-4AA9-9DFF-E4E3D6B72F8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B5E3BB09-E1E3-4445-B2FF-9E7B983D1C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34C0F04-9280-426D-87B6-CEC0AEBB8C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82DF8626-F43A-4C3F-B103-0FC1DB4767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A6B3E7B0-6BA7-49C9-9D1B-B238BE844C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BDBE9763-12CF-4ACD-B640-268CCB5037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D4CB2DDD-0025-4070-9204-C7697F0044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8D5394C8-5B1D-4514-B1F0-A0F35E4FC8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8BCCCD0-E3E6-4912-859B-F1F0AE4A00A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6625DF10-3EE2-4A83-8D96-9121CCB497A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58037508-43A7-4D77-9ADB-9DAB84C9E0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a:extLst>
            <a:ext uri="{FF2B5EF4-FFF2-40B4-BE49-F238E27FC236}">
              <a16:creationId xmlns:a16="http://schemas.microsoft.com/office/drawing/2014/main" id="{F6DDFDD8-1BEF-44CF-997D-AA4DF49AED8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06B56B78-AF60-4DCA-AC78-7E160C15A0D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a:extLst>
            <a:ext uri="{FF2B5EF4-FFF2-40B4-BE49-F238E27FC236}">
              <a16:creationId xmlns:a16="http://schemas.microsoft.com/office/drawing/2014/main" id="{893C674B-CB06-45B5-81F7-52E37F8C471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9B017D3A-85FE-4AAB-A5F8-FE3D54637A4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a:extLst>
            <a:ext uri="{FF2B5EF4-FFF2-40B4-BE49-F238E27FC236}">
              <a16:creationId xmlns:a16="http://schemas.microsoft.com/office/drawing/2014/main" id="{993C70BE-C5B7-49E7-84CF-4F0C353A011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1D7D42A2-1354-4344-9163-CE558CC9949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a:extLst>
            <a:ext uri="{FF2B5EF4-FFF2-40B4-BE49-F238E27FC236}">
              <a16:creationId xmlns:a16="http://schemas.microsoft.com/office/drawing/2014/main" id="{5E50FD07-E2E0-41CD-B158-AD133B5843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ACEF9F51-501D-40D1-81C8-8FDB55987CD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6EF1621A-039D-4B0B-BB0B-9B26DDC8F7D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19F71AFB-FF59-4561-9208-90BD817E7B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ED7E8C40-4AEB-44B4-9E26-96FCE99D764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5AC4F1AE-2DCE-4613-A09C-0C109D030C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67" name="直線コネクタ 566">
          <a:extLst>
            <a:ext uri="{FF2B5EF4-FFF2-40B4-BE49-F238E27FC236}">
              <a16:creationId xmlns:a16="http://schemas.microsoft.com/office/drawing/2014/main" id="{1ACA4575-AF92-4FE7-B86B-E057D426C84C}"/>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68" name="【学校施設】&#10;一人当たり面積最小値テキスト">
          <a:extLst>
            <a:ext uri="{FF2B5EF4-FFF2-40B4-BE49-F238E27FC236}">
              <a16:creationId xmlns:a16="http://schemas.microsoft.com/office/drawing/2014/main" id="{54406303-530F-46F0-88A9-7E91E6CEEE05}"/>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69" name="直線コネクタ 568">
          <a:extLst>
            <a:ext uri="{FF2B5EF4-FFF2-40B4-BE49-F238E27FC236}">
              <a16:creationId xmlns:a16="http://schemas.microsoft.com/office/drawing/2014/main" id="{3080B573-3B44-4F46-A48F-702B553AF87B}"/>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70" name="【学校施設】&#10;一人当たり面積最大値テキスト">
          <a:extLst>
            <a:ext uri="{FF2B5EF4-FFF2-40B4-BE49-F238E27FC236}">
              <a16:creationId xmlns:a16="http://schemas.microsoft.com/office/drawing/2014/main" id="{E2DD8CD4-32D0-4277-963C-F1C174864342}"/>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71" name="直線コネクタ 570">
          <a:extLst>
            <a:ext uri="{FF2B5EF4-FFF2-40B4-BE49-F238E27FC236}">
              <a16:creationId xmlns:a16="http://schemas.microsoft.com/office/drawing/2014/main" id="{936B3C0E-2B4D-4458-B27B-4774785A18E6}"/>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72" name="【学校施設】&#10;一人当たり面積平均値テキスト">
          <a:extLst>
            <a:ext uri="{FF2B5EF4-FFF2-40B4-BE49-F238E27FC236}">
              <a16:creationId xmlns:a16="http://schemas.microsoft.com/office/drawing/2014/main" id="{59E8789C-B523-4E58-BDEC-2D9FF9AADA70}"/>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73" name="フローチャート: 判断 572">
          <a:extLst>
            <a:ext uri="{FF2B5EF4-FFF2-40B4-BE49-F238E27FC236}">
              <a16:creationId xmlns:a16="http://schemas.microsoft.com/office/drawing/2014/main" id="{27BB63E1-BD6E-4FDC-9EA4-5A5CB0C69378}"/>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74" name="フローチャート: 判断 573">
          <a:extLst>
            <a:ext uri="{FF2B5EF4-FFF2-40B4-BE49-F238E27FC236}">
              <a16:creationId xmlns:a16="http://schemas.microsoft.com/office/drawing/2014/main" id="{53ECE050-431C-494A-89C0-391020F0EDC3}"/>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75" name="フローチャート: 判断 574">
          <a:extLst>
            <a:ext uri="{FF2B5EF4-FFF2-40B4-BE49-F238E27FC236}">
              <a16:creationId xmlns:a16="http://schemas.microsoft.com/office/drawing/2014/main" id="{E15062DA-B01B-4B97-B604-89B73E4A13A9}"/>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76" name="フローチャート: 判断 575">
          <a:extLst>
            <a:ext uri="{FF2B5EF4-FFF2-40B4-BE49-F238E27FC236}">
              <a16:creationId xmlns:a16="http://schemas.microsoft.com/office/drawing/2014/main" id="{0169DC85-B325-4A1D-A5BE-16492D8E8FC7}"/>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77" name="フローチャート: 判断 576">
          <a:extLst>
            <a:ext uri="{FF2B5EF4-FFF2-40B4-BE49-F238E27FC236}">
              <a16:creationId xmlns:a16="http://schemas.microsoft.com/office/drawing/2014/main" id="{6D3DEFB5-B613-427E-BE6C-B72629C0FD09}"/>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CF15E3E-6C5D-421B-B652-A6DABEAAB9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40F123C9-CA21-4E51-AC81-B2C40A41B5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C7B07D0-C1BA-472F-910C-A55AEFE293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E5B2FF49-A612-4F06-9DC2-E9570CB185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5475E70-BACB-4FC8-A07A-54621CDD72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154613</xdr:rowOff>
    </xdr:from>
    <xdr:to>
      <xdr:col>112</xdr:col>
      <xdr:colOff>38100</xdr:colOff>
      <xdr:row>62</xdr:row>
      <xdr:rowOff>84763</xdr:rowOff>
    </xdr:to>
    <xdr:sp macro="" textlink="">
      <xdr:nvSpPr>
        <xdr:cNvPr id="583" name="楕円 582">
          <a:extLst>
            <a:ext uri="{FF2B5EF4-FFF2-40B4-BE49-F238E27FC236}">
              <a16:creationId xmlns:a16="http://schemas.microsoft.com/office/drawing/2014/main" id="{08041832-E07E-4F71-9BF2-7DF7E91C2136}"/>
            </a:ext>
          </a:extLst>
        </xdr:cNvPr>
        <xdr:cNvSpPr/>
      </xdr:nvSpPr>
      <xdr:spPr>
        <a:xfrm>
          <a:off x="21272500" y="106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164247</xdr:rowOff>
    </xdr:from>
    <xdr:to>
      <xdr:col>107</xdr:col>
      <xdr:colOff>101600</xdr:colOff>
      <xdr:row>62</xdr:row>
      <xdr:rowOff>94397</xdr:rowOff>
    </xdr:to>
    <xdr:sp macro="" textlink="">
      <xdr:nvSpPr>
        <xdr:cNvPr id="584" name="楕円 583">
          <a:extLst>
            <a:ext uri="{FF2B5EF4-FFF2-40B4-BE49-F238E27FC236}">
              <a16:creationId xmlns:a16="http://schemas.microsoft.com/office/drawing/2014/main" id="{5C959EC6-5F51-429B-8C1C-4D66A88E6E18}"/>
            </a:ext>
          </a:extLst>
        </xdr:cNvPr>
        <xdr:cNvSpPr/>
      </xdr:nvSpPr>
      <xdr:spPr>
        <a:xfrm>
          <a:off x="20383500" y="106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33963</xdr:rowOff>
    </xdr:from>
    <xdr:to>
      <xdr:col>111</xdr:col>
      <xdr:colOff>177800</xdr:colOff>
      <xdr:row>62</xdr:row>
      <xdr:rowOff>43597</xdr:rowOff>
    </xdr:to>
    <xdr:cxnSp macro="">
      <xdr:nvCxnSpPr>
        <xdr:cNvPr id="585" name="直線コネクタ 584">
          <a:extLst>
            <a:ext uri="{FF2B5EF4-FFF2-40B4-BE49-F238E27FC236}">
              <a16:creationId xmlns:a16="http://schemas.microsoft.com/office/drawing/2014/main" id="{D18ACE86-B41A-497C-B4EF-1070F4CC3022}"/>
            </a:ext>
          </a:extLst>
        </xdr:cNvPr>
        <xdr:cNvCxnSpPr/>
      </xdr:nvCxnSpPr>
      <xdr:spPr>
        <a:xfrm flipV="1">
          <a:off x="20434300" y="10663863"/>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xdr:rowOff>
    </xdr:from>
    <xdr:to>
      <xdr:col>102</xdr:col>
      <xdr:colOff>165100</xdr:colOff>
      <xdr:row>62</xdr:row>
      <xdr:rowOff>104521</xdr:rowOff>
    </xdr:to>
    <xdr:sp macro="" textlink="">
      <xdr:nvSpPr>
        <xdr:cNvPr id="586" name="楕円 585">
          <a:extLst>
            <a:ext uri="{FF2B5EF4-FFF2-40B4-BE49-F238E27FC236}">
              <a16:creationId xmlns:a16="http://schemas.microsoft.com/office/drawing/2014/main" id="{92A0D9E5-ED46-40F0-9F1C-9826014E5CDB}"/>
            </a:ext>
          </a:extLst>
        </xdr:cNvPr>
        <xdr:cNvSpPr/>
      </xdr:nvSpPr>
      <xdr:spPr>
        <a:xfrm>
          <a:off x="19494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43597</xdr:rowOff>
    </xdr:from>
    <xdr:to>
      <xdr:col>107</xdr:col>
      <xdr:colOff>50800</xdr:colOff>
      <xdr:row>62</xdr:row>
      <xdr:rowOff>53721</xdr:rowOff>
    </xdr:to>
    <xdr:cxnSp macro="">
      <xdr:nvCxnSpPr>
        <xdr:cNvPr id="587" name="直線コネクタ 586">
          <a:extLst>
            <a:ext uri="{FF2B5EF4-FFF2-40B4-BE49-F238E27FC236}">
              <a16:creationId xmlns:a16="http://schemas.microsoft.com/office/drawing/2014/main" id="{90DCF9DB-7A64-461B-82A3-9840977FF2E5}"/>
            </a:ext>
          </a:extLst>
        </xdr:cNvPr>
        <xdr:cNvCxnSpPr/>
      </xdr:nvCxnSpPr>
      <xdr:spPr>
        <a:xfrm flipV="1">
          <a:off x="19545300" y="1067349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28720</xdr:rowOff>
    </xdr:from>
    <xdr:to>
      <xdr:col>98</xdr:col>
      <xdr:colOff>38100</xdr:colOff>
      <xdr:row>62</xdr:row>
      <xdr:rowOff>130320</xdr:rowOff>
    </xdr:to>
    <xdr:sp macro="" textlink="">
      <xdr:nvSpPr>
        <xdr:cNvPr id="588" name="楕円 587">
          <a:extLst>
            <a:ext uri="{FF2B5EF4-FFF2-40B4-BE49-F238E27FC236}">
              <a16:creationId xmlns:a16="http://schemas.microsoft.com/office/drawing/2014/main" id="{3E0900D4-C2A5-472F-8A8E-6CDB7F42A668}"/>
            </a:ext>
          </a:extLst>
        </xdr:cNvPr>
        <xdr:cNvSpPr/>
      </xdr:nvSpPr>
      <xdr:spPr>
        <a:xfrm>
          <a:off x="18605500" y="10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53721</xdr:rowOff>
    </xdr:from>
    <xdr:to>
      <xdr:col>102</xdr:col>
      <xdr:colOff>114300</xdr:colOff>
      <xdr:row>62</xdr:row>
      <xdr:rowOff>79520</xdr:rowOff>
    </xdr:to>
    <xdr:cxnSp macro="">
      <xdr:nvCxnSpPr>
        <xdr:cNvPr id="589" name="直線コネクタ 588">
          <a:extLst>
            <a:ext uri="{FF2B5EF4-FFF2-40B4-BE49-F238E27FC236}">
              <a16:creationId xmlns:a16="http://schemas.microsoft.com/office/drawing/2014/main" id="{31B2184B-9CF6-4FF5-8029-9B80D473902E}"/>
            </a:ext>
          </a:extLst>
        </xdr:cNvPr>
        <xdr:cNvCxnSpPr/>
      </xdr:nvCxnSpPr>
      <xdr:spPr>
        <a:xfrm flipV="1">
          <a:off x="18656300" y="1068362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590" name="n_1aveValue【学校施設】&#10;一人当たり面積">
          <a:extLst>
            <a:ext uri="{FF2B5EF4-FFF2-40B4-BE49-F238E27FC236}">
              <a16:creationId xmlns:a16="http://schemas.microsoft.com/office/drawing/2014/main" id="{78834857-F11A-4777-A01C-A846DFD9A669}"/>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591" name="n_2aveValue【学校施設】&#10;一人当たり面積">
          <a:extLst>
            <a:ext uri="{FF2B5EF4-FFF2-40B4-BE49-F238E27FC236}">
              <a16:creationId xmlns:a16="http://schemas.microsoft.com/office/drawing/2014/main" id="{FABF406F-38D7-40A4-A259-28F1C7F65F1F}"/>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592" name="n_3aveValue【学校施設】&#10;一人当たり面積">
          <a:extLst>
            <a:ext uri="{FF2B5EF4-FFF2-40B4-BE49-F238E27FC236}">
              <a16:creationId xmlns:a16="http://schemas.microsoft.com/office/drawing/2014/main" id="{21CA3FBA-1DE7-4DFC-BDB4-2AB9B49017FD}"/>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93" name="n_4aveValue【学校施設】&#10;一人当たり面積">
          <a:extLst>
            <a:ext uri="{FF2B5EF4-FFF2-40B4-BE49-F238E27FC236}">
              <a16:creationId xmlns:a16="http://schemas.microsoft.com/office/drawing/2014/main" id="{F51551FF-CE5A-4916-99FF-29FE979623B0}"/>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101290</xdr:rowOff>
    </xdr:from>
    <xdr:ext cx="469744" cy="259045"/>
    <xdr:sp macro="" textlink="">
      <xdr:nvSpPr>
        <xdr:cNvPr id="594" name="n_1mainValue【学校施設】&#10;一人当たり面積">
          <a:extLst>
            <a:ext uri="{FF2B5EF4-FFF2-40B4-BE49-F238E27FC236}">
              <a16:creationId xmlns:a16="http://schemas.microsoft.com/office/drawing/2014/main" id="{8E76EE49-4187-48DB-84A2-44CD9D4F3538}"/>
            </a:ext>
          </a:extLst>
        </xdr:cNvPr>
        <xdr:cNvSpPr txBox="1"/>
      </xdr:nvSpPr>
      <xdr:spPr>
        <a:xfrm>
          <a:off x="21075727" y="1038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110924</xdr:rowOff>
    </xdr:from>
    <xdr:ext cx="469744" cy="259045"/>
    <xdr:sp macro="" textlink="">
      <xdr:nvSpPr>
        <xdr:cNvPr id="595" name="n_2mainValue【学校施設】&#10;一人当たり面積">
          <a:extLst>
            <a:ext uri="{FF2B5EF4-FFF2-40B4-BE49-F238E27FC236}">
              <a16:creationId xmlns:a16="http://schemas.microsoft.com/office/drawing/2014/main" id="{D594DF69-E9A7-4817-AF3B-6B0359C6AAB9}"/>
            </a:ext>
          </a:extLst>
        </xdr:cNvPr>
        <xdr:cNvSpPr txBox="1"/>
      </xdr:nvSpPr>
      <xdr:spPr>
        <a:xfrm>
          <a:off x="20199427" y="103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121048</xdr:rowOff>
    </xdr:from>
    <xdr:ext cx="469744" cy="259045"/>
    <xdr:sp macro="" textlink="">
      <xdr:nvSpPr>
        <xdr:cNvPr id="596" name="n_3mainValue【学校施設】&#10;一人当たり面積">
          <a:extLst>
            <a:ext uri="{FF2B5EF4-FFF2-40B4-BE49-F238E27FC236}">
              <a16:creationId xmlns:a16="http://schemas.microsoft.com/office/drawing/2014/main" id="{C457DC0B-F5DA-4FD9-BD7D-EB26AC885094}"/>
            </a:ext>
          </a:extLst>
        </xdr:cNvPr>
        <xdr:cNvSpPr txBox="1"/>
      </xdr:nvSpPr>
      <xdr:spPr>
        <a:xfrm>
          <a:off x="19310427" y="104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146847</xdr:rowOff>
    </xdr:from>
    <xdr:ext cx="469744" cy="259045"/>
    <xdr:sp macro="" textlink="">
      <xdr:nvSpPr>
        <xdr:cNvPr id="597" name="n_4mainValue【学校施設】&#10;一人当たり面積">
          <a:extLst>
            <a:ext uri="{FF2B5EF4-FFF2-40B4-BE49-F238E27FC236}">
              <a16:creationId xmlns:a16="http://schemas.microsoft.com/office/drawing/2014/main" id="{C639FD32-9031-4C2C-B089-7CD4746435D5}"/>
            </a:ext>
          </a:extLst>
        </xdr:cNvPr>
        <xdr:cNvSpPr txBox="1"/>
      </xdr:nvSpPr>
      <xdr:spPr>
        <a:xfrm>
          <a:off x="18421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BE1357A7-05D5-4738-A5D4-CCF430E966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71109545-1A50-4129-BC95-959AB51402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EE8B7950-AD6A-4D4B-A403-B30EFDF4F2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35634061-1A64-4AF0-8384-73324ED0BA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85B43A1F-D293-452E-8595-98AE64E552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7387A005-C495-402F-B027-AC5BE80CB3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63B3832D-AAF3-4EC8-BDBE-3A8AD96AB59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32562882-2B88-4162-8075-302A6DB0B1B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9AA5AA78-516F-48EC-94CA-29D874A720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F47922C3-0921-4EDD-A1ED-0842D92D41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107B5F41-86FB-475F-B456-D092FC5CB0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B60183D6-C57B-4476-9C83-456EF9FF0C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BE55575E-FF8E-4AE1-86AC-68F9E6D84E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AEE8CCD4-3D62-454F-997F-0CFFDFA238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16721C3C-0E80-4FBC-BFAF-887A898BF3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B2C44976-EF7F-4107-8262-ACBB65F0AA0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8FD15908-0636-4192-AE72-761080A232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F89B9A0A-83F2-49EC-9D2D-BD61212030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0CB061DE-2685-44C1-B205-CEE57F711D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4CBDDA83-4D8F-46EF-A289-C19A6C42BB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2CD04CBA-8B50-409F-B8AE-7818798D57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9F6791F0-BCCE-4B4C-8136-741C54F1A3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49F7B4B0-6DCA-4517-A305-79F6230EF5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CABB5CA7-247A-428D-A815-0E15F1BE92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2318C38A-9CD1-48DC-8E2A-F635D4944B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26EC4E24-5A7E-47CE-BA79-0B226ED0CD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07467705-354D-4A46-8A1F-7228F6B680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A91FF4FC-BA69-41F8-9B3B-8DF8A83CDF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5867068C-E495-41C0-9342-3A53D331F99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2682C9EC-55F2-445B-B14D-49820C8A33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A2358442-9DEC-4CC2-95C1-BE16AE32A9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B539F1E8-CD49-4255-83FF-77CDD9FF50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5FA45735-1A41-481B-B357-74AE4ADF1C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99EE4809-37A2-404C-A977-0D0B38DCAD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CA95C0AA-E493-42E0-B6AE-5D0F842D21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1E9D497B-8E3E-421A-B7BF-FD53C8B4951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1CC272EB-3FAA-42AB-AB89-381C4431AA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B305EA8F-ABCE-40FA-B927-C8A0E05F9C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4DC1018E-1C9C-4436-8BB3-98E10A951C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1CC177ED-1C8B-42E1-B340-FCA1AFC1AF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8B89C1D9-5A21-40F0-A1FA-09314A721B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868AFA7E-885E-45EC-88B7-7ECEED672105}"/>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817A7AFC-C4AF-4038-A50B-1A2657D7D34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9E9274A5-A797-432D-8954-FCC7418D7EE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42" name="【公民館】&#10;有形固定資産減価償却率最大値テキスト">
          <a:extLst>
            <a:ext uri="{FF2B5EF4-FFF2-40B4-BE49-F238E27FC236}">
              <a16:creationId xmlns:a16="http://schemas.microsoft.com/office/drawing/2014/main" id="{60F19F69-669E-4EAE-AE97-CAA15473C814}"/>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3" name="直線コネクタ 642">
          <a:extLst>
            <a:ext uri="{FF2B5EF4-FFF2-40B4-BE49-F238E27FC236}">
              <a16:creationId xmlns:a16="http://schemas.microsoft.com/office/drawing/2014/main" id="{C9F00E5B-67EF-404C-A58C-C608D459EDD8}"/>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44" name="【公民館】&#10;有形固定資産減価償却率平均値テキスト">
          <a:extLst>
            <a:ext uri="{FF2B5EF4-FFF2-40B4-BE49-F238E27FC236}">
              <a16:creationId xmlns:a16="http://schemas.microsoft.com/office/drawing/2014/main" id="{32999201-8390-4297-845D-20E4845BD250}"/>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45" name="フローチャート: 判断 644">
          <a:extLst>
            <a:ext uri="{FF2B5EF4-FFF2-40B4-BE49-F238E27FC236}">
              <a16:creationId xmlns:a16="http://schemas.microsoft.com/office/drawing/2014/main" id="{78E1CB46-36FF-4DB0-8343-D0D6D25A0802}"/>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46" name="フローチャート: 判断 645">
          <a:extLst>
            <a:ext uri="{FF2B5EF4-FFF2-40B4-BE49-F238E27FC236}">
              <a16:creationId xmlns:a16="http://schemas.microsoft.com/office/drawing/2014/main" id="{CA561C3B-EB31-4181-A437-D345D839D236}"/>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47" name="フローチャート: 判断 646">
          <a:extLst>
            <a:ext uri="{FF2B5EF4-FFF2-40B4-BE49-F238E27FC236}">
              <a16:creationId xmlns:a16="http://schemas.microsoft.com/office/drawing/2014/main" id="{D16CAF55-CD21-48EA-843C-0EF5AE505443}"/>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48" name="フローチャート: 判断 647">
          <a:extLst>
            <a:ext uri="{FF2B5EF4-FFF2-40B4-BE49-F238E27FC236}">
              <a16:creationId xmlns:a16="http://schemas.microsoft.com/office/drawing/2014/main" id="{9CBDD4AB-536D-44F8-92F5-101CC43B990D}"/>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49" name="フローチャート: 判断 648">
          <a:extLst>
            <a:ext uri="{FF2B5EF4-FFF2-40B4-BE49-F238E27FC236}">
              <a16:creationId xmlns:a16="http://schemas.microsoft.com/office/drawing/2014/main" id="{61DE39BD-67F6-4016-BF93-B8562914A53B}"/>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B5C4227-1EEC-4F28-90C5-0A8A8B3F8C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BE32613E-B225-47A9-9D52-E5FC5B5F31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48CD890-3DA5-4422-BA52-9F492B00F0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9573759E-924A-448F-BD25-6AFAA80BE6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D880B375-4AFF-4440-A84B-B1D7416ADB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655" name="楕円 654">
          <a:extLst>
            <a:ext uri="{FF2B5EF4-FFF2-40B4-BE49-F238E27FC236}">
              <a16:creationId xmlns:a16="http://schemas.microsoft.com/office/drawing/2014/main" id="{DA868F8B-AB93-4ABA-A199-B97141CC5206}"/>
            </a:ext>
          </a:extLst>
        </xdr:cNvPr>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656" name="楕円 655">
          <a:extLst>
            <a:ext uri="{FF2B5EF4-FFF2-40B4-BE49-F238E27FC236}">
              <a16:creationId xmlns:a16="http://schemas.microsoft.com/office/drawing/2014/main" id="{6B3E50C5-965F-49F8-9250-9E3B2A96BD0A}"/>
            </a:ext>
          </a:extLst>
        </xdr:cNvPr>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120287</xdr:rowOff>
    </xdr:to>
    <xdr:cxnSp macro="">
      <xdr:nvCxnSpPr>
        <xdr:cNvPr id="657" name="直線コネクタ 656">
          <a:extLst>
            <a:ext uri="{FF2B5EF4-FFF2-40B4-BE49-F238E27FC236}">
              <a16:creationId xmlns:a16="http://schemas.microsoft.com/office/drawing/2014/main" id="{9A969CE0-A5D5-4CE8-8078-CBFF180FEB15}"/>
            </a:ext>
          </a:extLst>
        </xdr:cNvPr>
        <xdr:cNvCxnSpPr/>
      </xdr:nvCxnSpPr>
      <xdr:spPr>
        <a:xfrm>
          <a:off x="14592300" y="18293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658" name="楕円 657">
          <a:extLst>
            <a:ext uri="{FF2B5EF4-FFF2-40B4-BE49-F238E27FC236}">
              <a16:creationId xmlns:a16="http://schemas.microsoft.com/office/drawing/2014/main" id="{FDCA47E0-A66D-4AB3-8F2A-6CAB9EC78A6D}"/>
            </a:ext>
          </a:extLst>
        </xdr:cNvPr>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120287</xdr:rowOff>
    </xdr:to>
    <xdr:cxnSp macro="">
      <xdr:nvCxnSpPr>
        <xdr:cNvPr id="659" name="直線コネクタ 658">
          <a:extLst>
            <a:ext uri="{FF2B5EF4-FFF2-40B4-BE49-F238E27FC236}">
              <a16:creationId xmlns:a16="http://schemas.microsoft.com/office/drawing/2014/main" id="{0CD5D1E9-64F5-4D1D-BA5D-88D269E4A53F}"/>
            </a:ext>
          </a:extLst>
        </xdr:cNvPr>
        <xdr:cNvCxnSpPr/>
      </xdr:nvCxnSpPr>
      <xdr:spPr>
        <a:xfrm>
          <a:off x="13703300" y="182580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660" name="楕円 659">
          <a:extLst>
            <a:ext uri="{FF2B5EF4-FFF2-40B4-BE49-F238E27FC236}">
              <a16:creationId xmlns:a16="http://schemas.microsoft.com/office/drawing/2014/main" id="{EB255CFF-380B-4D66-B90B-2E7E655CF578}"/>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84364</xdr:rowOff>
    </xdr:to>
    <xdr:cxnSp macro="">
      <xdr:nvCxnSpPr>
        <xdr:cNvPr id="661" name="直線コネクタ 660">
          <a:extLst>
            <a:ext uri="{FF2B5EF4-FFF2-40B4-BE49-F238E27FC236}">
              <a16:creationId xmlns:a16="http://schemas.microsoft.com/office/drawing/2014/main" id="{96828D35-629C-4161-B882-B2B75BF0FDE1}"/>
            </a:ext>
          </a:extLst>
        </xdr:cNvPr>
        <xdr:cNvCxnSpPr/>
      </xdr:nvCxnSpPr>
      <xdr:spPr>
        <a:xfrm>
          <a:off x="12814300" y="18212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62" name="n_1aveValue【公民館】&#10;有形固定資産減価償却率">
          <a:extLst>
            <a:ext uri="{FF2B5EF4-FFF2-40B4-BE49-F238E27FC236}">
              <a16:creationId xmlns:a16="http://schemas.microsoft.com/office/drawing/2014/main" id="{5BFB2882-F8F7-4A7A-BDBD-0BB63C6A76A1}"/>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63" name="n_2aveValue【公民館】&#10;有形固定資産減価償却率">
          <a:extLst>
            <a:ext uri="{FF2B5EF4-FFF2-40B4-BE49-F238E27FC236}">
              <a16:creationId xmlns:a16="http://schemas.microsoft.com/office/drawing/2014/main" id="{F04ABF67-789E-4516-8F50-CD40FE9CBC0B}"/>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64" name="n_3aveValue【公民館】&#10;有形固定資産減価償却率">
          <a:extLst>
            <a:ext uri="{FF2B5EF4-FFF2-40B4-BE49-F238E27FC236}">
              <a16:creationId xmlns:a16="http://schemas.microsoft.com/office/drawing/2014/main" id="{6F6AEFBC-F8C6-407F-8E77-A54D2A542A91}"/>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65" name="n_4aveValue【公民館】&#10;有形固定資産減価償却率">
          <a:extLst>
            <a:ext uri="{FF2B5EF4-FFF2-40B4-BE49-F238E27FC236}">
              <a16:creationId xmlns:a16="http://schemas.microsoft.com/office/drawing/2014/main" id="{73C5F339-2B1D-4603-81DC-561DF8CF2AE0}"/>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666" name="n_1mainValue【公民館】&#10;有形固定資産減価償却率">
          <a:extLst>
            <a:ext uri="{FF2B5EF4-FFF2-40B4-BE49-F238E27FC236}">
              <a16:creationId xmlns:a16="http://schemas.microsoft.com/office/drawing/2014/main" id="{4A3DF682-0B7A-4926-8838-86437394A6B8}"/>
            </a:ext>
          </a:extLst>
        </xdr:cNvPr>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667" name="n_2mainValue【公民館】&#10;有形固定資産減価償却率">
          <a:extLst>
            <a:ext uri="{FF2B5EF4-FFF2-40B4-BE49-F238E27FC236}">
              <a16:creationId xmlns:a16="http://schemas.microsoft.com/office/drawing/2014/main" id="{0DE35D1B-038F-40F4-BD05-742E25BC6A4D}"/>
            </a:ext>
          </a:extLst>
        </xdr:cNvPr>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668" name="n_3mainValue【公民館】&#10;有形固定資産減価償却率">
          <a:extLst>
            <a:ext uri="{FF2B5EF4-FFF2-40B4-BE49-F238E27FC236}">
              <a16:creationId xmlns:a16="http://schemas.microsoft.com/office/drawing/2014/main" id="{33CCE4AC-FED7-4453-B899-9674CFA0ED32}"/>
            </a:ext>
          </a:extLst>
        </xdr:cNvPr>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669" name="n_4mainValue【公民館】&#10;有形固定資産減価償却率">
          <a:extLst>
            <a:ext uri="{FF2B5EF4-FFF2-40B4-BE49-F238E27FC236}">
              <a16:creationId xmlns:a16="http://schemas.microsoft.com/office/drawing/2014/main" id="{12BDA33D-8FD2-422F-896F-7654D1CBA4BE}"/>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1266D409-52E3-4DA2-BC0F-FD5FC7AE68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66A8939F-F94F-4103-ACEC-DC942A2359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C609141D-1463-4A40-A451-92BA3E6A0D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83A44A5B-C7E9-4797-8C0E-B0D6128243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BCEE565-319C-4D56-9811-579F16C10E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C7CD2860-7AEB-4FEE-9724-83499DDC96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CBEFF7C-AD14-46F1-A76C-8DACEA00B0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2810EC96-EF71-4BC8-83BB-9E832EEDF9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F722F21F-9725-4FC7-AE0A-BE34961FBF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97FADECE-DF51-4FC4-A486-80CA193B64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a:extLst>
            <a:ext uri="{FF2B5EF4-FFF2-40B4-BE49-F238E27FC236}">
              <a16:creationId xmlns:a16="http://schemas.microsoft.com/office/drawing/2014/main" id="{6720184C-68B1-4320-9776-400950F6737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a:extLst>
            <a:ext uri="{FF2B5EF4-FFF2-40B4-BE49-F238E27FC236}">
              <a16:creationId xmlns:a16="http://schemas.microsoft.com/office/drawing/2014/main" id="{CA0D1049-F67C-4608-A5AB-0CB4AA02D9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a:extLst>
            <a:ext uri="{FF2B5EF4-FFF2-40B4-BE49-F238E27FC236}">
              <a16:creationId xmlns:a16="http://schemas.microsoft.com/office/drawing/2014/main" id="{2BC34DA1-F8AA-40B5-B582-6D6D2D675F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a:extLst>
            <a:ext uri="{FF2B5EF4-FFF2-40B4-BE49-F238E27FC236}">
              <a16:creationId xmlns:a16="http://schemas.microsoft.com/office/drawing/2014/main" id="{66E5AA6B-907C-4A53-A707-6B93D88732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a:extLst>
            <a:ext uri="{FF2B5EF4-FFF2-40B4-BE49-F238E27FC236}">
              <a16:creationId xmlns:a16="http://schemas.microsoft.com/office/drawing/2014/main" id="{E74C4822-9580-4F96-A270-F3C252A114A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a:extLst>
            <a:ext uri="{FF2B5EF4-FFF2-40B4-BE49-F238E27FC236}">
              <a16:creationId xmlns:a16="http://schemas.microsoft.com/office/drawing/2014/main" id="{16423D4C-36EB-436F-8310-7EB2D134F01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a:extLst>
            <a:ext uri="{FF2B5EF4-FFF2-40B4-BE49-F238E27FC236}">
              <a16:creationId xmlns:a16="http://schemas.microsoft.com/office/drawing/2014/main" id="{D27C05BE-1D9F-462D-B6A7-15369BA8DCA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a:extLst>
            <a:ext uri="{FF2B5EF4-FFF2-40B4-BE49-F238E27FC236}">
              <a16:creationId xmlns:a16="http://schemas.microsoft.com/office/drawing/2014/main" id="{86FE6F5E-4536-42D6-AE3C-43C732D4995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a:extLst>
            <a:ext uri="{FF2B5EF4-FFF2-40B4-BE49-F238E27FC236}">
              <a16:creationId xmlns:a16="http://schemas.microsoft.com/office/drawing/2014/main" id="{EF5585E5-7257-4D80-92DD-5A3FB612623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a:extLst>
            <a:ext uri="{FF2B5EF4-FFF2-40B4-BE49-F238E27FC236}">
              <a16:creationId xmlns:a16="http://schemas.microsoft.com/office/drawing/2014/main" id="{B2A068FF-06A0-4C6D-B371-3CD22A7555B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a:extLst>
            <a:ext uri="{FF2B5EF4-FFF2-40B4-BE49-F238E27FC236}">
              <a16:creationId xmlns:a16="http://schemas.microsoft.com/office/drawing/2014/main" id="{4E8BD895-88E9-49D0-9AED-D9250B5AA65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1" name="テキスト ボックス 690">
          <a:extLst>
            <a:ext uri="{FF2B5EF4-FFF2-40B4-BE49-F238E27FC236}">
              <a16:creationId xmlns:a16="http://schemas.microsoft.com/office/drawing/2014/main" id="{1DE62FDD-6FAB-49F8-B703-F3E047ABCE9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E07B5D44-37C5-45DF-9CD7-55DF6AE605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D8590710-6472-4E86-B85F-142035AE783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a:extLst>
            <a:ext uri="{FF2B5EF4-FFF2-40B4-BE49-F238E27FC236}">
              <a16:creationId xmlns:a16="http://schemas.microsoft.com/office/drawing/2014/main" id="{02847535-14A3-4632-8D92-3D4534284C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95" name="直線コネクタ 694">
          <a:extLst>
            <a:ext uri="{FF2B5EF4-FFF2-40B4-BE49-F238E27FC236}">
              <a16:creationId xmlns:a16="http://schemas.microsoft.com/office/drawing/2014/main" id="{D2886AEC-C954-4436-BFDB-574294C7F1FB}"/>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96" name="【公民館】&#10;一人当たり面積最小値テキスト">
          <a:extLst>
            <a:ext uri="{FF2B5EF4-FFF2-40B4-BE49-F238E27FC236}">
              <a16:creationId xmlns:a16="http://schemas.microsoft.com/office/drawing/2014/main" id="{8F490CBF-4318-4D8F-9AC1-874B37B488E7}"/>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97" name="直線コネクタ 696">
          <a:extLst>
            <a:ext uri="{FF2B5EF4-FFF2-40B4-BE49-F238E27FC236}">
              <a16:creationId xmlns:a16="http://schemas.microsoft.com/office/drawing/2014/main" id="{576DC4EE-2EA7-40E3-97A6-9935DCFA1D78}"/>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98" name="【公民館】&#10;一人当たり面積最大値テキスト">
          <a:extLst>
            <a:ext uri="{FF2B5EF4-FFF2-40B4-BE49-F238E27FC236}">
              <a16:creationId xmlns:a16="http://schemas.microsoft.com/office/drawing/2014/main" id="{274F0E8F-FD48-4E08-80CA-264FFCDF2AA5}"/>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99" name="直線コネクタ 698">
          <a:extLst>
            <a:ext uri="{FF2B5EF4-FFF2-40B4-BE49-F238E27FC236}">
              <a16:creationId xmlns:a16="http://schemas.microsoft.com/office/drawing/2014/main" id="{5D2BA165-6BB4-43F7-90A6-C70E4B516C96}"/>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700" name="【公民館】&#10;一人当たり面積平均値テキスト">
          <a:extLst>
            <a:ext uri="{FF2B5EF4-FFF2-40B4-BE49-F238E27FC236}">
              <a16:creationId xmlns:a16="http://schemas.microsoft.com/office/drawing/2014/main" id="{4DB68BB2-6C0F-4E15-BCAA-31C9B669400F}"/>
            </a:ext>
          </a:extLst>
        </xdr:cNvPr>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01" name="フローチャート: 判断 700">
          <a:extLst>
            <a:ext uri="{FF2B5EF4-FFF2-40B4-BE49-F238E27FC236}">
              <a16:creationId xmlns:a16="http://schemas.microsoft.com/office/drawing/2014/main" id="{B4BAD72B-61A6-4419-8767-195E2A7EA875}"/>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02" name="フローチャート: 判断 701">
          <a:extLst>
            <a:ext uri="{FF2B5EF4-FFF2-40B4-BE49-F238E27FC236}">
              <a16:creationId xmlns:a16="http://schemas.microsoft.com/office/drawing/2014/main" id="{A3098C1B-23B4-467B-BE2F-6F6E7DA0C4CD}"/>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03" name="フローチャート: 判断 702">
          <a:extLst>
            <a:ext uri="{FF2B5EF4-FFF2-40B4-BE49-F238E27FC236}">
              <a16:creationId xmlns:a16="http://schemas.microsoft.com/office/drawing/2014/main" id="{BAFC0827-A093-4E47-B775-EC501DFA5853}"/>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04" name="フローチャート: 判断 703">
          <a:extLst>
            <a:ext uri="{FF2B5EF4-FFF2-40B4-BE49-F238E27FC236}">
              <a16:creationId xmlns:a16="http://schemas.microsoft.com/office/drawing/2014/main" id="{E64D29A0-2F87-4BBB-A6C4-AB467645CA0F}"/>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05" name="フローチャート: 判断 704">
          <a:extLst>
            <a:ext uri="{FF2B5EF4-FFF2-40B4-BE49-F238E27FC236}">
              <a16:creationId xmlns:a16="http://schemas.microsoft.com/office/drawing/2014/main" id="{5C554AFD-4E75-4D7A-835B-592BBB072A93}"/>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8BBC8248-B22C-45FE-AE8A-411FF76B42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26DD214-3C43-4260-A65C-44F6A84953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150A0B2D-258B-4887-9354-46B13F6A9E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487D28D-6952-4D83-A41D-D1FEE5CD52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288AAAA9-CAC3-44F5-B8DF-A09FD05E1E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157118</xdr:rowOff>
    </xdr:from>
    <xdr:to>
      <xdr:col>112</xdr:col>
      <xdr:colOff>38100</xdr:colOff>
      <xdr:row>107</xdr:row>
      <xdr:rowOff>87268</xdr:rowOff>
    </xdr:to>
    <xdr:sp macro="" textlink="">
      <xdr:nvSpPr>
        <xdr:cNvPr id="711" name="楕円 710">
          <a:extLst>
            <a:ext uri="{FF2B5EF4-FFF2-40B4-BE49-F238E27FC236}">
              <a16:creationId xmlns:a16="http://schemas.microsoft.com/office/drawing/2014/main" id="{74FDD5DC-C49A-4002-B008-155330DE1F3A}"/>
            </a:ext>
          </a:extLst>
        </xdr:cNvPr>
        <xdr:cNvSpPr/>
      </xdr:nvSpPr>
      <xdr:spPr>
        <a:xfrm>
          <a:off x="21272500" y="18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164737</xdr:rowOff>
    </xdr:from>
    <xdr:to>
      <xdr:col>107</xdr:col>
      <xdr:colOff>101600</xdr:colOff>
      <xdr:row>107</xdr:row>
      <xdr:rowOff>94887</xdr:rowOff>
    </xdr:to>
    <xdr:sp macro="" textlink="">
      <xdr:nvSpPr>
        <xdr:cNvPr id="712" name="楕円 711">
          <a:extLst>
            <a:ext uri="{FF2B5EF4-FFF2-40B4-BE49-F238E27FC236}">
              <a16:creationId xmlns:a16="http://schemas.microsoft.com/office/drawing/2014/main" id="{880EEFD6-E5E7-4FD4-84FE-1B2F80657AB1}"/>
            </a:ext>
          </a:extLst>
        </xdr:cNvPr>
        <xdr:cNvSpPr/>
      </xdr:nvSpPr>
      <xdr:spPr>
        <a:xfrm>
          <a:off x="20383500" y="183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36468</xdr:rowOff>
    </xdr:from>
    <xdr:to>
      <xdr:col>111</xdr:col>
      <xdr:colOff>177800</xdr:colOff>
      <xdr:row>107</xdr:row>
      <xdr:rowOff>44087</xdr:rowOff>
    </xdr:to>
    <xdr:cxnSp macro="">
      <xdr:nvCxnSpPr>
        <xdr:cNvPr id="713" name="直線コネクタ 712">
          <a:extLst>
            <a:ext uri="{FF2B5EF4-FFF2-40B4-BE49-F238E27FC236}">
              <a16:creationId xmlns:a16="http://schemas.microsoft.com/office/drawing/2014/main" id="{ACD665DE-7D73-4FC6-8B4E-99546F6D22C4}"/>
            </a:ext>
          </a:extLst>
        </xdr:cNvPr>
        <xdr:cNvCxnSpPr/>
      </xdr:nvCxnSpPr>
      <xdr:spPr>
        <a:xfrm flipV="1">
          <a:off x="20434300" y="18381618"/>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14" name="楕円 713">
          <a:extLst>
            <a:ext uri="{FF2B5EF4-FFF2-40B4-BE49-F238E27FC236}">
              <a16:creationId xmlns:a16="http://schemas.microsoft.com/office/drawing/2014/main" id="{55A67C21-49F1-4024-966B-AA6C79FE4AA2}"/>
            </a:ext>
          </a:extLst>
        </xdr:cNvPr>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44087</xdr:rowOff>
    </xdr:from>
    <xdr:to>
      <xdr:col>107</xdr:col>
      <xdr:colOff>50800</xdr:colOff>
      <xdr:row>107</xdr:row>
      <xdr:rowOff>51707</xdr:rowOff>
    </xdr:to>
    <xdr:cxnSp macro="">
      <xdr:nvCxnSpPr>
        <xdr:cNvPr id="715" name="直線コネクタ 714">
          <a:extLst>
            <a:ext uri="{FF2B5EF4-FFF2-40B4-BE49-F238E27FC236}">
              <a16:creationId xmlns:a16="http://schemas.microsoft.com/office/drawing/2014/main" id="{2019F4FE-B440-4A89-A81D-04EF638A8690}"/>
            </a:ext>
          </a:extLst>
        </xdr:cNvPr>
        <xdr:cNvCxnSpPr/>
      </xdr:nvCxnSpPr>
      <xdr:spPr>
        <a:xfrm flipV="1">
          <a:off x="19545300" y="18389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16" name="楕円 715">
          <a:extLst>
            <a:ext uri="{FF2B5EF4-FFF2-40B4-BE49-F238E27FC236}">
              <a16:creationId xmlns:a16="http://schemas.microsoft.com/office/drawing/2014/main" id="{68829E5B-740D-4DA2-94FE-0E7DD98F391E}"/>
            </a:ext>
          </a:extLst>
        </xdr:cNvPr>
        <xdr:cNvSpPr/>
      </xdr:nvSpPr>
      <xdr:spPr>
        <a:xfrm>
          <a:off x="18605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51707</xdr:rowOff>
    </xdr:from>
    <xdr:to>
      <xdr:col>102</xdr:col>
      <xdr:colOff>114300</xdr:colOff>
      <xdr:row>107</xdr:row>
      <xdr:rowOff>61505</xdr:rowOff>
    </xdr:to>
    <xdr:cxnSp macro="">
      <xdr:nvCxnSpPr>
        <xdr:cNvPr id="717" name="直線コネクタ 716">
          <a:extLst>
            <a:ext uri="{FF2B5EF4-FFF2-40B4-BE49-F238E27FC236}">
              <a16:creationId xmlns:a16="http://schemas.microsoft.com/office/drawing/2014/main" id="{F032F8E1-57D4-4579-B407-EAE4ED8422E9}"/>
            </a:ext>
          </a:extLst>
        </xdr:cNvPr>
        <xdr:cNvCxnSpPr/>
      </xdr:nvCxnSpPr>
      <xdr:spPr>
        <a:xfrm flipV="1">
          <a:off x="18656300" y="18396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18" name="n_1aveValue【公民館】&#10;一人当たり面積">
          <a:extLst>
            <a:ext uri="{FF2B5EF4-FFF2-40B4-BE49-F238E27FC236}">
              <a16:creationId xmlns:a16="http://schemas.microsoft.com/office/drawing/2014/main" id="{1811BCC1-7973-4841-9CFC-16A32BCF6621}"/>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719" name="n_2aveValue【公民館】&#10;一人当たり面積">
          <a:extLst>
            <a:ext uri="{FF2B5EF4-FFF2-40B4-BE49-F238E27FC236}">
              <a16:creationId xmlns:a16="http://schemas.microsoft.com/office/drawing/2014/main" id="{A7BD79F3-348E-4E6D-B2CA-67D9706445BA}"/>
            </a:ext>
          </a:extLst>
        </xdr:cNvPr>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20" name="n_3aveValue【公民館】&#10;一人当たり面積">
          <a:extLst>
            <a:ext uri="{FF2B5EF4-FFF2-40B4-BE49-F238E27FC236}">
              <a16:creationId xmlns:a16="http://schemas.microsoft.com/office/drawing/2014/main" id="{26AF260E-E6E5-4C4F-ACE6-F8F0A446EFB4}"/>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721" name="n_4aveValue【公民館】&#10;一人当たり面積">
          <a:extLst>
            <a:ext uri="{FF2B5EF4-FFF2-40B4-BE49-F238E27FC236}">
              <a16:creationId xmlns:a16="http://schemas.microsoft.com/office/drawing/2014/main" id="{C91B72AF-0C98-4C69-B9CF-13F760341AF6}"/>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103795</xdr:rowOff>
    </xdr:from>
    <xdr:ext cx="469744" cy="259045"/>
    <xdr:sp macro="" textlink="">
      <xdr:nvSpPr>
        <xdr:cNvPr id="722" name="n_1mainValue【公民館】&#10;一人当たり面積">
          <a:extLst>
            <a:ext uri="{FF2B5EF4-FFF2-40B4-BE49-F238E27FC236}">
              <a16:creationId xmlns:a16="http://schemas.microsoft.com/office/drawing/2014/main" id="{30196517-BDDB-4D46-BCBD-B6BDDC51CAC7}"/>
            </a:ext>
          </a:extLst>
        </xdr:cNvPr>
        <xdr:cNvSpPr txBox="1"/>
      </xdr:nvSpPr>
      <xdr:spPr>
        <a:xfrm>
          <a:off x="21075727"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111414</xdr:rowOff>
    </xdr:from>
    <xdr:ext cx="469744" cy="259045"/>
    <xdr:sp macro="" textlink="">
      <xdr:nvSpPr>
        <xdr:cNvPr id="723" name="n_2mainValue【公民館】&#10;一人当たり面積">
          <a:extLst>
            <a:ext uri="{FF2B5EF4-FFF2-40B4-BE49-F238E27FC236}">
              <a16:creationId xmlns:a16="http://schemas.microsoft.com/office/drawing/2014/main" id="{78EFAFA2-34B3-4130-8AC9-75FE087552A6}"/>
            </a:ext>
          </a:extLst>
        </xdr:cNvPr>
        <xdr:cNvSpPr txBox="1"/>
      </xdr:nvSpPr>
      <xdr:spPr>
        <a:xfrm>
          <a:off x="20199427" y="181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24" name="n_3mainValue【公民館】&#10;一人当たり面積">
          <a:extLst>
            <a:ext uri="{FF2B5EF4-FFF2-40B4-BE49-F238E27FC236}">
              <a16:creationId xmlns:a16="http://schemas.microsoft.com/office/drawing/2014/main" id="{6B56019A-BCE3-4A37-9843-D626D9D7C419}"/>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725" name="n_4mainValue【公民館】&#10;一人当たり面積">
          <a:extLst>
            <a:ext uri="{FF2B5EF4-FFF2-40B4-BE49-F238E27FC236}">
              <a16:creationId xmlns:a16="http://schemas.microsoft.com/office/drawing/2014/main" id="{25E42A44-EA2C-4607-BD74-FC5670C1F59D}"/>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4EDDC8F9-F2D4-44E5-B68B-CC77A2E42E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356323F5-0F71-4737-AA1C-C2474B6265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9680C4D9-517D-4ABB-9F10-E03426DC68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こども園、保育所については類似団体平均より低くなっている。これは計画的に改修等が行えているためだと思うが、一人当たりの延長や面積については類似団体平均より上回っており、維持管理経費の増大に大きな影響が考えられるため、適正な運営のあり方を検討していきたい。公営住宅、学校施設、公民館については類似団体平均と同水準となっている。これらの施設については、一人当たりの面積も同水準であるため、老朽化が見られる施設に関して建て替え・改修等を行い、適正な管理となるように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4278B0-E9C3-45AE-A0FF-61E9A3AAA1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A62D2C-82A0-415F-85AA-C94CC385D6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516466-01CC-4DCD-B603-494FA33E09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0F4A00-A883-45B7-B3B9-C39D0C784C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CAF599-DE38-4755-A934-E5BDC43CF0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8DCB06-AFAB-4438-A4DF-CD17C989DE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5807AE-241D-4B45-9681-F865CD4479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420936-60DF-4CDA-B66D-26F637CC85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D3534E-CFAC-4F9B-A11B-C562527CF2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0C4D9B-B602-404D-A071-73E5915CBE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243E1B-9958-404C-B006-682F80781F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489ADF-7F16-4FF4-99B4-92929FFC79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E15021-25E7-4B5A-ADBA-F4B1C353DE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8861AC-7D49-4E79-B615-C7E584E8C5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B0A346-6917-4BAE-AE02-F75E4B63552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038766-8735-4E01-8973-3B5CF44EEB9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FE5F09-9159-440B-A619-7CF71E6D6E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C0F5D9-B48C-4F7E-B870-4D2A897F03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392E79-2432-45D4-90E0-99A847BBF4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A53620-1BA8-4866-8E4E-2F1C1ACCBF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E00B5D-7127-43D0-BB84-66EB00498B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52800D-F05C-4751-9382-F671E5E003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2891DF-FB00-4107-9A66-5B8E188172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1270D8-7AC0-4834-8F6D-EFD7DC081B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31A78D-061C-4808-B598-5EB925CA2B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E6F546-739D-4E40-BDFF-A98E429610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BECF19-327C-4D82-A61B-1618265E39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456C18-CA52-4606-B380-B503E06FB4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2FFB3E-93CB-40B3-9B80-92F2A26179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196BC0-F1AE-4E8B-84CA-47024D6AF1B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E6B314-0117-4DBC-A7E3-B98850D5E6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A7330E-9250-4881-946B-E82094C212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F2294F-68AD-4F4E-BE70-1EA05492E8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36EBDF-05A7-4DEF-901F-CE1D591515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C8CDDF-8AB6-45EE-8288-1EF616B9BC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DE72C7-F447-450E-A365-E8B5EFBF7A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27B47A-5193-4879-AF73-C18BBCE152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C7A7F5-35DA-40B7-AF01-6976EFDD85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3C6B15-BBB2-4944-A314-9EE37B774A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30DEE99-EBB1-4ACB-A482-226012B1D9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0802E69-90FD-4BE1-93E9-CE3091895A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7360615-5985-47D7-9915-EC81A31156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8B14525-1EDD-49A0-8A6B-B619B291AE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AB50D9B-B006-49EF-AE07-BFB4EC4223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CD11655-518A-46A0-88C4-DE3B60DA40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E6335C1-8A93-4737-BFB1-ADECCE66F8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3E6115E-DB3C-4EE9-B824-3A3CECA1439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0E01013-B9C1-4188-A081-55D5D8D5EC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92E28EE-D0E4-453A-AD6A-A830CE29C46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9896799-3CD6-4944-B94D-EA37022365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6C496A6-B882-451F-B155-110E258D4C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060A37F-8740-47AE-96CE-6E2C6FFF93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E3C92C3-4EE1-45FA-B71C-008011E32A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CB507A4-6693-4847-A615-29CAF2311F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B923418-1A32-439F-8DBB-A148F707E6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F9AD762-25DF-43B5-86AB-C0F0CB19C7C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71D9B6B-510E-40C3-8EA9-D5C4AC9578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F60C2D6-9A54-4351-9040-AB4553B138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15B8C16-B04B-4C72-ADBE-9E040472EC1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B05D4D8-8776-40C0-B054-EF2A1D97908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5603DA7-7FD8-4F2E-816F-2E2830A39D9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1E50646-A31E-40CD-BFE2-EE0D51A5A47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F167DE7-8F7E-4460-A911-B266D0476F7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C6AFDB6-34ED-4CAA-BFDF-FC8C06C721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60C253FB-B6D3-4778-9E6D-D3A07AFD7F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83C0D41-904E-41F3-AABE-35B218F76F3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B6F01B1-DB59-4ACA-A34A-0562309F65C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B924B6D-B5AD-4179-B387-F659EC8C756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D0AEEB8-C2C9-4794-950D-4ED1538AF2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1C149B4-8D30-4EC6-B883-67F223D525E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27AC821-2879-4AE6-A397-01992119C5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EBBCDD6-83F0-4955-9DFA-73B14451DECC}"/>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35B4134-0FD5-4459-84F5-5B89DD5238E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A423139-6D84-46F1-9E54-80D0D39735D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3E104F4-3408-4508-A8F5-ACBE6BFEBF09}"/>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a:extLst>
            <a:ext uri="{FF2B5EF4-FFF2-40B4-BE49-F238E27FC236}">
              <a16:creationId xmlns:a16="http://schemas.microsoft.com/office/drawing/2014/main" id="{77FF2174-52D0-4F0D-A20F-2572C80DB8F1}"/>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8EF8EE7-4746-4B0B-A8AD-4C8221004C2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a:extLst>
            <a:ext uri="{FF2B5EF4-FFF2-40B4-BE49-F238E27FC236}">
              <a16:creationId xmlns:a16="http://schemas.microsoft.com/office/drawing/2014/main" id="{7BDD0C0F-6CE7-4F1A-A735-3979D7530742}"/>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a:extLst>
            <a:ext uri="{FF2B5EF4-FFF2-40B4-BE49-F238E27FC236}">
              <a16:creationId xmlns:a16="http://schemas.microsoft.com/office/drawing/2014/main" id="{BD77BA03-2ADC-4CDC-89A3-379ED7C65882}"/>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6E28225C-5238-4839-9384-A3D993232D85}"/>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52FE0533-103E-4ECF-9D3F-39E6CBC213FF}"/>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DD5CEB35-08F8-4A12-90FE-B66DC25DAED2}"/>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DA758D3-52CC-4333-85FA-4849F9FB7B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1AF1A1A-7BD5-4D10-A3E0-B7D1258BC5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6153FF8-7A41-4BED-9273-9C89D4776B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4D316CA-5775-4F03-96DD-0CFDEE175D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FAA3E13-E44E-4989-A341-0D311606EE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89" name="楕円 88">
          <a:extLst>
            <a:ext uri="{FF2B5EF4-FFF2-40B4-BE49-F238E27FC236}">
              <a16:creationId xmlns:a16="http://schemas.microsoft.com/office/drawing/2014/main" id="{991BF709-B038-40F9-B4B9-75784E86835D}"/>
            </a:ext>
          </a:extLst>
        </xdr:cNvPr>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133985</xdr:rowOff>
    </xdr:from>
    <xdr:to>
      <xdr:col>15</xdr:col>
      <xdr:colOff>101600</xdr:colOff>
      <xdr:row>63</xdr:row>
      <xdr:rowOff>64135</xdr:rowOff>
    </xdr:to>
    <xdr:sp macro="" textlink="">
      <xdr:nvSpPr>
        <xdr:cNvPr id="90" name="楕円 89">
          <a:extLst>
            <a:ext uri="{FF2B5EF4-FFF2-40B4-BE49-F238E27FC236}">
              <a16:creationId xmlns:a16="http://schemas.microsoft.com/office/drawing/2014/main" id="{9E7DA710-0E1C-46D2-94D1-FCC8E1271740}"/>
            </a:ext>
          </a:extLst>
        </xdr:cNvPr>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13335</xdr:rowOff>
    </xdr:to>
    <xdr:cxnSp macro="">
      <xdr:nvCxnSpPr>
        <xdr:cNvPr id="91" name="直線コネクタ 90">
          <a:extLst>
            <a:ext uri="{FF2B5EF4-FFF2-40B4-BE49-F238E27FC236}">
              <a16:creationId xmlns:a16="http://schemas.microsoft.com/office/drawing/2014/main" id="{617335D3-50DB-4523-9F3D-E25EAE0BF034}"/>
            </a:ext>
          </a:extLst>
        </xdr:cNvPr>
        <xdr:cNvCxnSpPr/>
      </xdr:nvCxnSpPr>
      <xdr:spPr>
        <a:xfrm>
          <a:off x="2908300" y="10814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135890</xdr:rowOff>
    </xdr:from>
    <xdr:to>
      <xdr:col>10</xdr:col>
      <xdr:colOff>165100</xdr:colOff>
      <xdr:row>63</xdr:row>
      <xdr:rowOff>66040</xdr:rowOff>
    </xdr:to>
    <xdr:sp macro="" textlink="">
      <xdr:nvSpPr>
        <xdr:cNvPr id="92" name="楕円 91">
          <a:extLst>
            <a:ext uri="{FF2B5EF4-FFF2-40B4-BE49-F238E27FC236}">
              <a16:creationId xmlns:a16="http://schemas.microsoft.com/office/drawing/2014/main" id="{61614FC0-0934-4319-87F2-84AD57A9991A}"/>
            </a:ext>
          </a:extLst>
        </xdr:cNvPr>
        <xdr:cNvSpPr/>
      </xdr:nvSpPr>
      <xdr:spPr>
        <a:xfrm>
          <a:off x="196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63</xdr:row>
      <xdr:rowOff>15240</xdr:rowOff>
    </xdr:to>
    <xdr:cxnSp macro="">
      <xdr:nvCxnSpPr>
        <xdr:cNvPr id="93" name="直線コネクタ 92">
          <a:extLst>
            <a:ext uri="{FF2B5EF4-FFF2-40B4-BE49-F238E27FC236}">
              <a16:creationId xmlns:a16="http://schemas.microsoft.com/office/drawing/2014/main" id="{BF2D9B6C-D985-435B-9B34-E641323EBF7F}"/>
            </a:ext>
          </a:extLst>
        </xdr:cNvPr>
        <xdr:cNvCxnSpPr/>
      </xdr:nvCxnSpPr>
      <xdr:spPr>
        <a:xfrm flipV="1">
          <a:off x="2019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94" name="楕円 93">
          <a:extLst>
            <a:ext uri="{FF2B5EF4-FFF2-40B4-BE49-F238E27FC236}">
              <a16:creationId xmlns:a16="http://schemas.microsoft.com/office/drawing/2014/main" id="{6DFF737D-98CA-4695-ACBE-397673DDA80C}"/>
            </a:ext>
          </a:extLst>
        </xdr:cNvPr>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63</xdr:row>
      <xdr:rowOff>15240</xdr:rowOff>
    </xdr:to>
    <xdr:cxnSp macro="">
      <xdr:nvCxnSpPr>
        <xdr:cNvPr id="95" name="直線コネクタ 94">
          <a:extLst>
            <a:ext uri="{FF2B5EF4-FFF2-40B4-BE49-F238E27FC236}">
              <a16:creationId xmlns:a16="http://schemas.microsoft.com/office/drawing/2014/main" id="{D5282177-9B6A-4EC8-A3E4-56D0D3A25DD0}"/>
            </a:ext>
          </a:extLst>
        </xdr:cNvPr>
        <xdr:cNvCxnSpPr/>
      </xdr:nvCxnSpPr>
      <xdr:spPr>
        <a:xfrm>
          <a:off x="1130300" y="10789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96" name="n_1aveValue【体育館・プール】&#10;有形固定資産減価償却率">
          <a:extLst>
            <a:ext uri="{FF2B5EF4-FFF2-40B4-BE49-F238E27FC236}">
              <a16:creationId xmlns:a16="http://schemas.microsoft.com/office/drawing/2014/main" id="{DF81559E-1E4D-45E7-AA06-BC432122B76B}"/>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7" name="n_2aveValue【体育館・プール】&#10;有形固定資産減価償却率">
          <a:extLst>
            <a:ext uri="{FF2B5EF4-FFF2-40B4-BE49-F238E27FC236}">
              <a16:creationId xmlns:a16="http://schemas.microsoft.com/office/drawing/2014/main" id="{F3CF170A-2A28-4972-817B-0D11BD2382C4}"/>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98" name="n_3aveValue【体育館・プール】&#10;有形固定資産減価償却率">
          <a:extLst>
            <a:ext uri="{FF2B5EF4-FFF2-40B4-BE49-F238E27FC236}">
              <a16:creationId xmlns:a16="http://schemas.microsoft.com/office/drawing/2014/main" id="{DE1DF109-E3FC-4D23-BB8A-C95DC473D7EA}"/>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99" name="n_4aveValue【体育館・プール】&#10;有形固定資産減価償却率">
          <a:extLst>
            <a:ext uri="{FF2B5EF4-FFF2-40B4-BE49-F238E27FC236}">
              <a16:creationId xmlns:a16="http://schemas.microsoft.com/office/drawing/2014/main" id="{CFAF946B-203A-4566-A5F9-FE373BB488C3}"/>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00" name="n_1mainValue【体育館・プール】&#10;有形固定資産減価償却率">
          <a:extLst>
            <a:ext uri="{FF2B5EF4-FFF2-40B4-BE49-F238E27FC236}">
              <a16:creationId xmlns:a16="http://schemas.microsoft.com/office/drawing/2014/main" id="{9572FCA5-DF4F-453B-9704-FB257FF233C0}"/>
            </a:ext>
          </a:extLst>
        </xdr:cNvPr>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01" name="n_2mainValue【体育館・プール】&#10;有形固定資産減価償却率">
          <a:extLst>
            <a:ext uri="{FF2B5EF4-FFF2-40B4-BE49-F238E27FC236}">
              <a16:creationId xmlns:a16="http://schemas.microsoft.com/office/drawing/2014/main" id="{FE68590F-B341-4597-8BD1-E948DB971E61}"/>
            </a:ext>
          </a:extLst>
        </xdr:cNvPr>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57167</xdr:rowOff>
    </xdr:from>
    <xdr:ext cx="405111" cy="259045"/>
    <xdr:sp macro="" textlink="">
      <xdr:nvSpPr>
        <xdr:cNvPr id="102" name="n_3mainValue【体育館・プール】&#10;有形固定資産減価償却率">
          <a:extLst>
            <a:ext uri="{FF2B5EF4-FFF2-40B4-BE49-F238E27FC236}">
              <a16:creationId xmlns:a16="http://schemas.microsoft.com/office/drawing/2014/main" id="{0A86E6B4-554D-425F-B28C-F00956C7BDBB}"/>
            </a:ext>
          </a:extLst>
        </xdr:cNvPr>
        <xdr:cNvSpPr txBox="1"/>
      </xdr:nvSpPr>
      <xdr:spPr>
        <a:xfrm>
          <a:off x="1816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103" name="n_4mainValue【体育館・プール】&#10;有形固定資産減価償却率">
          <a:extLst>
            <a:ext uri="{FF2B5EF4-FFF2-40B4-BE49-F238E27FC236}">
              <a16:creationId xmlns:a16="http://schemas.microsoft.com/office/drawing/2014/main" id="{FB1EA391-621B-4178-A595-96021EA19BE4}"/>
            </a:ext>
          </a:extLst>
        </xdr:cNvPr>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8661CF2F-E322-437D-9837-27A0BC00BB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A0958B5F-2227-472D-AD26-DA535CD689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B9BBFF3B-AD10-42F7-9268-8B60B92DD9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E7CEE21C-74D4-40FB-8173-040734E774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1E8C1E08-756C-4BFC-B3B1-89B15163A2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BD1F4AEB-C3B0-4F58-99BB-7CD8EB1D9E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9C69C9E0-D12F-4DFF-93A6-08FC731C49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4309D87E-C980-48D7-A0D3-411A255F66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1C9A350B-9A12-4E63-A1C3-F8E0F5F59D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48F1B741-6ED8-4E3F-8B74-9E356931F8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51BF6435-94BE-4FCE-9A74-9B0DA2B007C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902E5209-399B-49D5-BCDC-2C7C68BEA53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31282F29-6540-473B-8168-9CE9089479A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0A900129-C784-4B50-B925-A07DDEF29A3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24434303-0A94-4252-B506-67D5722AB80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40BA840C-6904-4D0C-9D34-048921B85A9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A998FFAE-1F17-4A4B-8377-0656CCE8531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1DCDD451-CEC2-4561-93C4-DF9D6D5EB93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58D472B4-9592-40D6-ABAF-2DDD347A07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E88B4DCC-18CE-49CC-876C-61C4E280E5A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CB30BD0-D811-494C-ABD0-17F2D1A90A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5" name="直線コネクタ 124">
          <a:extLst>
            <a:ext uri="{FF2B5EF4-FFF2-40B4-BE49-F238E27FC236}">
              <a16:creationId xmlns:a16="http://schemas.microsoft.com/office/drawing/2014/main" id="{61995C0C-BD56-4ABC-B621-BD4EDD20FD3C}"/>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6" name="【体育館・プール】&#10;一人当たり面積最小値テキスト">
          <a:extLst>
            <a:ext uri="{FF2B5EF4-FFF2-40B4-BE49-F238E27FC236}">
              <a16:creationId xmlns:a16="http://schemas.microsoft.com/office/drawing/2014/main" id="{302E0702-47FF-46F5-97C4-963BC963C867}"/>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27" name="直線コネクタ 126">
          <a:extLst>
            <a:ext uri="{FF2B5EF4-FFF2-40B4-BE49-F238E27FC236}">
              <a16:creationId xmlns:a16="http://schemas.microsoft.com/office/drawing/2014/main" id="{DC829244-85F5-4140-8287-E3F89C39A4D9}"/>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28" name="【体育館・プール】&#10;一人当たり面積最大値テキスト">
          <a:extLst>
            <a:ext uri="{FF2B5EF4-FFF2-40B4-BE49-F238E27FC236}">
              <a16:creationId xmlns:a16="http://schemas.microsoft.com/office/drawing/2014/main" id="{A7613227-990F-40E6-83F6-51A3F8441CA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29" name="直線コネクタ 128">
          <a:extLst>
            <a:ext uri="{FF2B5EF4-FFF2-40B4-BE49-F238E27FC236}">
              <a16:creationId xmlns:a16="http://schemas.microsoft.com/office/drawing/2014/main" id="{8DCDE458-7008-46F2-90CC-67E73A01585A}"/>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130" name="【体育館・プール】&#10;一人当たり面積平均値テキスト">
          <a:extLst>
            <a:ext uri="{FF2B5EF4-FFF2-40B4-BE49-F238E27FC236}">
              <a16:creationId xmlns:a16="http://schemas.microsoft.com/office/drawing/2014/main" id="{83C0556F-9721-4ACE-9784-B998C1FD3BEB}"/>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1" name="フローチャート: 判断 130">
          <a:extLst>
            <a:ext uri="{FF2B5EF4-FFF2-40B4-BE49-F238E27FC236}">
              <a16:creationId xmlns:a16="http://schemas.microsoft.com/office/drawing/2014/main" id="{A45B7E4A-1297-4B56-9360-F9BBE1B595CC}"/>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2" name="フローチャート: 判断 131">
          <a:extLst>
            <a:ext uri="{FF2B5EF4-FFF2-40B4-BE49-F238E27FC236}">
              <a16:creationId xmlns:a16="http://schemas.microsoft.com/office/drawing/2014/main" id="{03A538BC-B292-4B7D-BB04-436ABE87918F}"/>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3" name="フローチャート: 判断 132">
          <a:extLst>
            <a:ext uri="{FF2B5EF4-FFF2-40B4-BE49-F238E27FC236}">
              <a16:creationId xmlns:a16="http://schemas.microsoft.com/office/drawing/2014/main" id="{D8A7FB16-0260-4A02-A0C6-4F25BA4839D7}"/>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4" name="フローチャート: 判断 133">
          <a:extLst>
            <a:ext uri="{FF2B5EF4-FFF2-40B4-BE49-F238E27FC236}">
              <a16:creationId xmlns:a16="http://schemas.microsoft.com/office/drawing/2014/main" id="{74676A77-C127-43EA-AF76-C9FF1E5EC1DC}"/>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5" name="フローチャート: 判断 134">
          <a:extLst>
            <a:ext uri="{FF2B5EF4-FFF2-40B4-BE49-F238E27FC236}">
              <a16:creationId xmlns:a16="http://schemas.microsoft.com/office/drawing/2014/main" id="{3A42D2DE-EF06-40C3-A3CE-41EABC3FD4E6}"/>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DBD26437-A42E-42E1-A4DB-53F1A0340E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9098BACE-C07B-4DC9-A57D-074A815D75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FD54ADF-529D-4C15-819E-C13667EABA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45C30CB-75A1-4EB2-B7EC-CD859C5627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17EEDC7-D0BF-4B22-87F8-9F359A0DEE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127051</xdr:rowOff>
    </xdr:from>
    <xdr:to>
      <xdr:col>50</xdr:col>
      <xdr:colOff>165100</xdr:colOff>
      <xdr:row>62</xdr:row>
      <xdr:rowOff>57201</xdr:rowOff>
    </xdr:to>
    <xdr:sp macro="" textlink="">
      <xdr:nvSpPr>
        <xdr:cNvPr id="141" name="楕円 140">
          <a:extLst>
            <a:ext uri="{FF2B5EF4-FFF2-40B4-BE49-F238E27FC236}">
              <a16:creationId xmlns:a16="http://schemas.microsoft.com/office/drawing/2014/main" id="{D448940D-81A6-4C6D-8924-2E0F90BFDC3C}"/>
            </a:ext>
          </a:extLst>
        </xdr:cNvPr>
        <xdr:cNvSpPr/>
      </xdr:nvSpPr>
      <xdr:spPr>
        <a:xfrm>
          <a:off x="9588500" y="105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134366</xdr:rowOff>
    </xdr:from>
    <xdr:to>
      <xdr:col>46</xdr:col>
      <xdr:colOff>38100</xdr:colOff>
      <xdr:row>62</xdr:row>
      <xdr:rowOff>64516</xdr:rowOff>
    </xdr:to>
    <xdr:sp macro="" textlink="">
      <xdr:nvSpPr>
        <xdr:cNvPr id="142" name="楕円 141">
          <a:extLst>
            <a:ext uri="{FF2B5EF4-FFF2-40B4-BE49-F238E27FC236}">
              <a16:creationId xmlns:a16="http://schemas.microsoft.com/office/drawing/2014/main" id="{3480E83C-1F74-4A3F-B33A-2D44870161C4}"/>
            </a:ext>
          </a:extLst>
        </xdr:cNvPr>
        <xdr:cNvSpPr/>
      </xdr:nvSpPr>
      <xdr:spPr>
        <a:xfrm>
          <a:off x="8699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6401</xdr:rowOff>
    </xdr:from>
    <xdr:to>
      <xdr:col>50</xdr:col>
      <xdr:colOff>114300</xdr:colOff>
      <xdr:row>62</xdr:row>
      <xdr:rowOff>13716</xdr:rowOff>
    </xdr:to>
    <xdr:cxnSp macro="">
      <xdr:nvCxnSpPr>
        <xdr:cNvPr id="143" name="直線コネクタ 142">
          <a:extLst>
            <a:ext uri="{FF2B5EF4-FFF2-40B4-BE49-F238E27FC236}">
              <a16:creationId xmlns:a16="http://schemas.microsoft.com/office/drawing/2014/main" id="{76A9FB7E-F09E-43C8-AF9B-C08F7135B5EF}"/>
            </a:ext>
          </a:extLst>
        </xdr:cNvPr>
        <xdr:cNvCxnSpPr/>
      </xdr:nvCxnSpPr>
      <xdr:spPr>
        <a:xfrm flipV="1">
          <a:off x="8750300" y="1063630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141681</xdr:rowOff>
    </xdr:from>
    <xdr:to>
      <xdr:col>41</xdr:col>
      <xdr:colOff>101600</xdr:colOff>
      <xdr:row>62</xdr:row>
      <xdr:rowOff>71831</xdr:rowOff>
    </xdr:to>
    <xdr:sp macro="" textlink="">
      <xdr:nvSpPr>
        <xdr:cNvPr id="144" name="楕円 143">
          <a:extLst>
            <a:ext uri="{FF2B5EF4-FFF2-40B4-BE49-F238E27FC236}">
              <a16:creationId xmlns:a16="http://schemas.microsoft.com/office/drawing/2014/main" id="{FC2E576F-1892-46F9-870D-CDD5E1361FD5}"/>
            </a:ext>
          </a:extLst>
        </xdr:cNvPr>
        <xdr:cNvSpPr/>
      </xdr:nvSpPr>
      <xdr:spPr>
        <a:xfrm>
          <a:off x="78105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xdr:rowOff>
    </xdr:from>
    <xdr:to>
      <xdr:col>45</xdr:col>
      <xdr:colOff>177800</xdr:colOff>
      <xdr:row>62</xdr:row>
      <xdr:rowOff>21031</xdr:rowOff>
    </xdr:to>
    <xdr:cxnSp macro="">
      <xdr:nvCxnSpPr>
        <xdr:cNvPr id="145" name="直線コネクタ 144">
          <a:extLst>
            <a:ext uri="{FF2B5EF4-FFF2-40B4-BE49-F238E27FC236}">
              <a16:creationId xmlns:a16="http://schemas.microsoft.com/office/drawing/2014/main" id="{7CF78E77-FF32-40B7-99B7-F1C917754313}"/>
            </a:ext>
          </a:extLst>
        </xdr:cNvPr>
        <xdr:cNvCxnSpPr/>
      </xdr:nvCxnSpPr>
      <xdr:spPr>
        <a:xfrm flipV="1">
          <a:off x="7861300" y="1064361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149911</xdr:rowOff>
    </xdr:from>
    <xdr:to>
      <xdr:col>36</xdr:col>
      <xdr:colOff>165100</xdr:colOff>
      <xdr:row>62</xdr:row>
      <xdr:rowOff>80061</xdr:rowOff>
    </xdr:to>
    <xdr:sp macro="" textlink="">
      <xdr:nvSpPr>
        <xdr:cNvPr id="146" name="楕円 145">
          <a:extLst>
            <a:ext uri="{FF2B5EF4-FFF2-40B4-BE49-F238E27FC236}">
              <a16:creationId xmlns:a16="http://schemas.microsoft.com/office/drawing/2014/main" id="{7D6DDFD3-83B7-444B-B718-F89AF7817E75}"/>
            </a:ext>
          </a:extLst>
        </xdr:cNvPr>
        <xdr:cNvSpPr/>
      </xdr:nvSpPr>
      <xdr:spPr>
        <a:xfrm>
          <a:off x="6921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21031</xdr:rowOff>
    </xdr:from>
    <xdr:to>
      <xdr:col>41</xdr:col>
      <xdr:colOff>50800</xdr:colOff>
      <xdr:row>62</xdr:row>
      <xdr:rowOff>29261</xdr:rowOff>
    </xdr:to>
    <xdr:cxnSp macro="">
      <xdr:nvCxnSpPr>
        <xdr:cNvPr id="147" name="直線コネクタ 146">
          <a:extLst>
            <a:ext uri="{FF2B5EF4-FFF2-40B4-BE49-F238E27FC236}">
              <a16:creationId xmlns:a16="http://schemas.microsoft.com/office/drawing/2014/main" id="{3357FEFB-D6B4-4223-9A7E-D5FEECD95E22}"/>
            </a:ext>
          </a:extLst>
        </xdr:cNvPr>
        <xdr:cNvCxnSpPr/>
      </xdr:nvCxnSpPr>
      <xdr:spPr>
        <a:xfrm flipV="1">
          <a:off x="6972300" y="1065093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48" name="n_1aveValue【体育館・プール】&#10;一人当たり面積">
          <a:extLst>
            <a:ext uri="{FF2B5EF4-FFF2-40B4-BE49-F238E27FC236}">
              <a16:creationId xmlns:a16="http://schemas.microsoft.com/office/drawing/2014/main" id="{345AECCC-296F-414B-ABC6-7C702BBFF756}"/>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49" name="n_2aveValue【体育館・プール】&#10;一人当たり面積">
          <a:extLst>
            <a:ext uri="{FF2B5EF4-FFF2-40B4-BE49-F238E27FC236}">
              <a16:creationId xmlns:a16="http://schemas.microsoft.com/office/drawing/2014/main" id="{6078C1B3-0DD3-4756-ADFF-812EB3B9BDA2}"/>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0" name="n_3aveValue【体育館・プール】&#10;一人当たり面積">
          <a:extLst>
            <a:ext uri="{FF2B5EF4-FFF2-40B4-BE49-F238E27FC236}">
              <a16:creationId xmlns:a16="http://schemas.microsoft.com/office/drawing/2014/main" id="{720827E6-F437-44FF-A070-EA9A238A35C1}"/>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1" name="n_4aveValue【体育館・プール】&#10;一人当たり面積">
          <a:extLst>
            <a:ext uri="{FF2B5EF4-FFF2-40B4-BE49-F238E27FC236}">
              <a16:creationId xmlns:a16="http://schemas.microsoft.com/office/drawing/2014/main" id="{36BFF748-506E-472F-A613-9F966227440F}"/>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48328</xdr:rowOff>
    </xdr:from>
    <xdr:ext cx="469744" cy="259045"/>
    <xdr:sp macro="" textlink="">
      <xdr:nvSpPr>
        <xdr:cNvPr id="152" name="n_1mainValue【体育館・プール】&#10;一人当たり面積">
          <a:extLst>
            <a:ext uri="{FF2B5EF4-FFF2-40B4-BE49-F238E27FC236}">
              <a16:creationId xmlns:a16="http://schemas.microsoft.com/office/drawing/2014/main" id="{4571DD5E-C8B7-4013-9FF4-A728F89445EF}"/>
            </a:ext>
          </a:extLst>
        </xdr:cNvPr>
        <xdr:cNvSpPr txBox="1"/>
      </xdr:nvSpPr>
      <xdr:spPr>
        <a:xfrm>
          <a:off x="9391727"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55643</xdr:rowOff>
    </xdr:from>
    <xdr:ext cx="469744" cy="259045"/>
    <xdr:sp macro="" textlink="">
      <xdr:nvSpPr>
        <xdr:cNvPr id="153" name="n_2mainValue【体育館・プール】&#10;一人当たり面積">
          <a:extLst>
            <a:ext uri="{FF2B5EF4-FFF2-40B4-BE49-F238E27FC236}">
              <a16:creationId xmlns:a16="http://schemas.microsoft.com/office/drawing/2014/main" id="{2B50AE4E-5390-40E6-9257-ABC107DCB19A}"/>
            </a:ext>
          </a:extLst>
        </xdr:cNvPr>
        <xdr:cNvSpPr txBox="1"/>
      </xdr:nvSpPr>
      <xdr:spPr>
        <a:xfrm>
          <a:off x="8515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62958</xdr:rowOff>
    </xdr:from>
    <xdr:ext cx="469744" cy="259045"/>
    <xdr:sp macro="" textlink="">
      <xdr:nvSpPr>
        <xdr:cNvPr id="154" name="n_3mainValue【体育館・プール】&#10;一人当たり面積">
          <a:extLst>
            <a:ext uri="{FF2B5EF4-FFF2-40B4-BE49-F238E27FC236}">
              <a16:creationId xmlns:a16="http://schemas.microsoft.com/office/drawing/2014/main" id="{9F371658-E5E1-4913-92DF-11029CAD9A4D}"/>
            </a:ext>
          </a:extLst>
        </xdr:cNvPr>
        <xdr:cNvSpPr txBox="1"/>
      </xdr:nvSpPr>
      <xdr:spPr>
        <a:xfrm>
          <a:off x="7626427" y="1069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71188</xdr:rowOff>
    </xdr:from>
    <xdr:ext cx="469744" cy="259045"/>
    <xdr:sp macro="" textlink="">
      <xdr:nvSpPr>
        <xdr:cNvPr id="155" name="n_4mainValue【体育館・プール】&#10;一人当たり面積">
          <a:extLst>
            <a:ext uri="{FF2B5EF4-FFF2-40B4-BE49-F238E27FC236}">
              <a16:creationId xmlns:a16="http://schemas.microsoft.com/office/drawing/2014/main" id="{DE8E5EDA-B84C-4138-A6D2-4CFF9BD88740}"/>
            </a:ext>
          </a:extLst>
        </xdr:cNvPr>
        <xdr:cNvSpPr txBox="1"/>
      </xdr:nvSpPr>
      <xdr:spPr>
        <a:xfrm>
          <a:off x="6737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CECC2DF-C73D-40C0-9D05-1EE6C800E7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7C4C1486-CFC0-4E62-B996-2581407E10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9F9FDE9D-3530-4B63-AB92-9987CEF63F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64A3C051-AA1F-4F66-B0CB-B25F061F64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727467C1-28D2-4A6E-9945-B81C8AB6E8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5439F4E2-D188-4FB5-BEE8-C14F423913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9E4A5981-70FD-4BDE-B3A4-6A72E0DF8E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D553D662-E3F3-4346-AFF9-B0A06ACD6EF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ADD624D1-A53C-459E-8892-261BBA5ADD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812A6978-816D-4BF2-9E22-7AA9112FAF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E695CE9F-D999-466E-B887-18D6F91206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57CBAEB0-02C3-4D39-B4E5-C91AC36DE72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885CE384-4542-4F98-88A6-7783463A3D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B6B5568A-9911-48FA-91C5-9EA08764A1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3684EDD0-F590-47A8-ADFF-F6853D2660A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3890FFDC-445F-4CED-BED3-F1FB4072C52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5C458718-836A-4F51-9472-4AB5D843CF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883E27D9-B222-4ABA-843D-D6D6E6CBEED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295FB375-14D6-4EF6-BA25-742AEE8CFFB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E3CD8446-E678-4902-9B11-6E8FF0398C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DE44F199-4E7A-4084-841A-CA34F2F3D75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A47C85C5-F63C-4BA1-BCC3-903EDDF0D6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83D29C08-45DB-4A87-904D-804E76D367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8882AF9-9878-43FE-9D0D-2636C0E1C7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B2FEF755-76FF-4F67-8F54-6AC38D5A6290}"/>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E7E630F4-2DF2-4C31-B20B-861BF02C693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B667216B-920C-4B91-9F1B-E3D1852B960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B7D652F8-69C1-41DA-8372-98F6B11E50EF}"/>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84" name="直線コネクタ 183">
          <a:extLst>
            <a:ext uri="{FF2B5EF4-FFF2-40B4-BE49-F238E27FC236}">
              <a16:creationId xmlns:a16="http://schemas.microsoft.com/office/drawing/2014/main" id="{C6DE1E90-CA62-4A33-9A07-FE0B6ECF9564}"/>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89690E0E-EE36-4D3D-BA61-28B3867927CA}"/>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86" name="フローチャート: 判断 185">
          <a:extLst>
            <a:ext uri="{FF2B5EF4-FFF2-40B4-BE49-F238E27FC236}">
              <a16:creationId xmlns:a16="http://schemas.microsoft.com/office/drawing/2014/main" id="{BF6C6CD7-9182-42D8-B419-8FE06D718F29}"/>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87" name="フローチャート: 判断 186">
          <a:extLst>
            <a:ext uri="{FF2B5EF4-FFF2-40B4-BE49-F238E27FC236}">
              <a16:creationId xmlns:a16="http://schemas.microsoft.com/office/drawing/2014/main" id="{FF1B2504-945D-441D-82BF-06688BD9BB9C}"/>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88" name="フローチャート: 判断 187">
          <a:extLst>
            <a:ext uri="{FF2B5EF4-FFF2-40B4-BE49-F238E27FC236}">
              <a16:creationId xmlns:a16="http://schemas.microsoft.com/office/drawing/2014/main" id="{2B64B874-1F23-4E28-96A2-459873ACBE73}"/>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89" name="フローチャート: 判断 188">
          <a:extLst>
            <a:ext uri="{FF2B5EF4-FFF2-40B4-BE49-F238E27FC236}">
              <a16:creationId xmlns:a16="http://schemas.microsoft.com/office/drawing/2014/main" id="{DA8F1003-005F-4452-A82E-3F8ADCAFD731}"/>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0" name="フローチャート: 判断 189">
          <a:extLst>
            <a:ext uri="{FF2B5EF4-FFF2-40B4-BE49-F238E27FC236}">
              <a16:creationId xmlns:a16="http://schemas.microsoft.com/office/drawing/2014/main" id="{4039C0B7-1948-4DD8-B97C-5EFEBC89CF75}"/>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A3AB8A09-8797-4E81-AB4F-6B2ECF53B2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9A62B897-F7AA-474B-ABA5-34880E1701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1DD4413C-13BF-42D4-90AE-3328690171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A470FC9A-9CBF-4AB4-AD96-12F60C1A8B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6319DED1-C048-4EA7-9817-083860DFEA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196" name="楕円 195">
          <a:extLst>
            <a:ext uri="{FF2B5EF4-FFF2-40B4-BE49-F238E27FC236}">
              <a16:creationId xmlns:a16="http://schemas.microsoft.com/office/drawing/2014/main" id="{A57DB4D3-43FE-4E15-85F6-F456F4B64E01}"/>
            </a:ext>
          </a:extLst>
        </xdr:cNvPr>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197" name="楕円 196">
          <a:extLst>
            <a:ext uri="{FF2B5EF4-FFF2-40B4-BE49-F238E27FC236}">
              <a16:creationId xmlns:a16="http://schemas.microsoft.com/office/drawing/2014/main" id="{2481EE74-99F9-40E8-B70A-902AA28035B2}"/>
            </a:ext>
          </a:extLst>
        </xdr:cNvPr>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102870</xdr:rowOff>
    </xdr:from>
    <xdr:to>
      <xdr:col>19</xdr:col>
      <xdr:colOff>177800</xdr:colOff>
      <xdr:row>82</xdr:row>
      <xdr:rowOff>102870</xdr:rowOff>
    </xdr:to>
    <xdr:cxnSp macro="">
      <xdr:nvCxnSpPr>
        <xdr:cNvPr id="198" name="直線コネクタ 197">
          <a:extLst>
            <a:ext uri="{FF2B5EF4-FFF2-40B4-BE49-F238E27FC236}">
              <a16:creationId xmlns:a16="http://schemas.microsoft.com/office/drawing/2014/main" id="{B80299AB-6C7E-41AA-825F-78525E892C11}"/>
            </a:ext>
          </a:extLst>
        </xdr:cNvPr>
        <xdr:cNvCxnSpPr/>
      </xdr:nvCxnSpPr>
      <xdr:spPr>
        <a:xfrm>
          <a:off x="2908300" y="14161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199" name="楕円 198">
          <a:extLst>
            <a:ext uri="{FF2B5EF4-FFF2-40B4-BE49-F238E27FC236}">
              <a16:creationId xmlns:a16="http://schemas.microsoft.com/office/drawing/2014/main" id="{E58655BE-46A7-4707-85BC-F0EA1059EEFE}"/>
            </a:ext>
          </a:extLst>
        </xdr:cNvPr>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82</xdr:row>
      <xdr:rowOff>102870</xdr:rowOff>
    </xdr:to>
    <xdr:cxnSp macro="">
      <xdr:nvCxnSpPr>
        <xdr:cNvPr id="200" name="直線コネクタ 199">
          <a:extLst>
            <a:ext uri="{FF2B5EF4-FFF2-40B4-BE49-F238E27FC236}">
              <a16:creationId xmlns:a16="http://schemas.microsoft.com/office/drawing/2014/main" id="{2B8DB303-2A23-4277-9965-26B0B3866D8F}"/>
            </a:ext>
          </a:extLst>
        </xdr:cNvPr>
        <xdr:cNvCxnSpPr/>
      </xdr:nvCxnSpPr>
      <xdr:spPr>
        <a:xfrm>
          <a:off x="2019300" y="1412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120650</xdr:rowOff>
    </xdr:from>
    <xdr:to>
      <xdr:col>6</xdr:col>
      <xdr:colOff>38100</xdr:colOff>
      <xdr:row>84</xdr:row>
      <xdr:rowOff>50800</xdr:rowOff>
    </xdr:to>
    <xdr:sp macro="" textlink="">
      <xdr:nvSpPr>
        <xdr:cNvPr id="201" name="楕円 200">
          <a:extLst>
            <a:ext uri="{FF2B5EF4-FFF2-40B4-BE49-F238E27FC236}">
              <a16:creationId xmlns:a16="http://schemas.microsoft.com/office/drawing/2014/main" id="{55562558-B314-4C9D-AA9D-2D1B82146DB9}"/>
            </a:ext>
          </a:extLst>
        </xdr:cNvPr>
        <xdr:cNvSpPr/>
      </xdr:nvSpPr>
      <xdr:spPr>
        <a:xfrm>
          <a:off x="107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66675</xdr:rowOff>
    </xdr:from>
    <xdr:to>
      <xdr:col>10</xdr:col>
      <xdr:colOff>114300</xdr:colOff>
      <xdr:row>84</xdr:row>
      <xdr:rowOff>0</xdr:rowOff>
    </xdr:to>
    <xdr:cxnSp macro="">
      <xdr:nvCxnSpPr>
        <xdr:cNvPr id="202" name="直線コネクタ 201">
          <a:extLst>
            <a:ext uri="{FF2B5EF4-FFF2-40B4-BE49-F238E27FC236}">
              <a16:creationId xmlns:a16="http://schemas.microsoft.com/office/drawing/2014/main" id="{4A74EF11-2FA0-4AE1-9B0B-C5D9EDD2689E}"/>
            </a:ext>
          </a:extLst>
        </xdr:cNvPr>
        <xdr:cNvCxnSpPr/>
      </xdr:nvCxnSpPr>
      <xdr:spPr>
        <a:xfrm flipV="1">
          <a:off x="1130300" y="141255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203" name="n_1aveValue【福祉施設】&#10;有形固定資産減価償却率">
          <a:extLst>
            <a:ext uri="{FF2B5EF4-FFF2-40B4-BE49-F238E27FC236}">
              <a16:creationId xmlns:a16="http://schemas.microsoft.com/office/drawing/2014/main" id="{8A7C4D98-5E05-4521-ABF0-B08065C990BA}"/>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04" name="n_2aveValue【福祉施設】&#10;有形固定資産減価償却率">
          <a:extLst>
            <a:ext uri="{FF2B5EF4-FFF2-40B4-BE49-F238E27FC236}">
              <a16:creationId xmlns:a16="http://schemas.microsoft.com/office/drawing/2014/main" id="{0D0A9D5B-22EB-4A40-AC7B-FAB6DC927F2E}"/>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05" name="n_3aveValue【福祉施設】&#10;有形固定資産減価償却率">
          <a:extLst>
            <a:ext uri="{FF2B5EF4-FFF2-40B4-BE49-F238E27FC236}">
              <a16:creationId xmlns:a16="http://schemas.microsoft.com/office/drawing/2014/main" id="{F0F98789-0B2F-4EBF-936C-5D097CB1F12D}"/>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206" name="n_4aveValue【福祉施設】&#10;有形固定資産減価償却率">
          <a:extLst>
            <a:ext uri="{FF2B5EF4-FFF2-40B4-BE49-F238E27FC236}">
              <a16:creationId xmlns:a16="http://schemas.microsoft.com/office/drawing/2014/main" id="{C96152BC-EBE3-4F50-B881-D891BB577E82}"/>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207" name="n_1mainValue【福祉施設】&#10;有形固定資産減価償却率">
          <a:extLst>
            <a:ext uri="{FF2B5EF4-FFF2-40B4-BE49-F238E27FC236}">
              <a16:creationId xmlns:a16="http://schemas.microsoft.com/office/drawing/2014/main" id="{B6D0FAB1-E61B-4AC1-AFC1-3DC32420F662}"/>
            </a:ext>
          </a:extLst>
        </xdr:cNvPr>
        <xdr:cNvSpPr txBox="1"/>
      </xdr:nvSpPr>
      <xdr:spPr>
        <a:xfrm>
          <a:off x="3582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08" name="n_2mainValue【福祉施設】&#10;有形固定資産減価償却率">
          <a:extLst>
            <a:ext uri="{FF2B5EF4-FFF2-40B4-BE49-F238E27FC236}">
              <a16:creationId xmlns:a16="http://schemas.microsoft.com/office/drawing/2014/main" id="{1A6EF3E9-6935-498B-8170-8D4AEF048E74}"/>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209" name="n_3mainValue【福祉施設】&#10;有形固定資産減価償却率">
          <a:extLst>
            <a:ext uri="{FF2B5EF4-FFF2-40B4-BE49-F238E27FC236}">
              <a16:creationId xmlns:a16="http://schemas.microsoft.com/office/drawing/2014/main" id="{37FCE6CB-2F27-41F8-A7E8-55FB56B315CF}"/>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41927</xdr:rowOff>
    </xdr:from>
    <xdr:ext cx="405111" cy="259045"/>
    <xdr:sp macro="" textlink="">
      <xdr:nvSpPr>
        <xdr:cNvPr id="210" name="n_4mainValue【福祉施設】&#10;有形固定資産減価償却率">
          <a:extLst>
            <a:ext uri="{FF2B5EF4-FFF2-40B4-BE49-F238E27FC236}">
              <a16:creationId xmlns:a16="http://schemas.microsoft.com/office/drawing/2014/main" id="{D4DC6816-B9C4-45E8-941D-5205C2DB37EA}"/>
            </a:ext>
          </a:extLst>
        </xdr:cNvPr>
        <xdr:cNvSpPr txBox="1"/>
      </xdr:nvSpPr>
      <xdr:spPr>
        <a:xfrm>
          <a:off x="927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F28992A1-D3E0-4982-AD48-82F82E8180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F0628CE8-DD2F-40FE-8AB6-2B6895C025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83D75E99-78E6-480F-B0B6-A628AB10F8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1644978C-494C-48A8-A3DC-0D6CD687AB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96217EC0-8105-48EC-BD82-E8E4AADB27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BC24BC28-7BA4-4577-85F8-CB168E7F1C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92C1A978-5F1A-41C8-891B-0826E70BDB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A6CB2472-FBF7-4687-8176-449C53C7CB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F7816477-C319-4E31-B78A-0A95B387CDD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B03B74CD-8BAC-41ED-8E81-A778C1BF3B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1" name="直線コネクタ 220">
          <a:extLst>
            <a:ext uri="{FF2B5EF4-FFF2-40B4-BE49-F238E27FC236}">
              <a16:creationId xmlns:a16="http://schemas.microsoft.com/office/drawing/2014/main" id="{82F01A7D-FCCF-4727-9212-04C5A431E5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2" name="テキスト ボックス 221">
          <a:extLst>
            <a:ext uri="{FF2B5EF4-FFF2-40B4-BE49-F238E27FC236}">
              <a16:creationId xmlns:a16="http://schemas.microsoft.com/office/drawing/2014/main" id="{67D1B7A4-2BC4-4A7D-ADED-E6C5CDB3BBB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3" name="直線コネクタ 222">
          <a:extLst>
            <a:ext uri="{FF2B5EF4-FFF2-40B4-BE49-F238E27FC236}">
              <a16:creationId xmlns:a16="http://schemas.microsoft.com/office/drawing/2014/main" id="{3E982863-BA54-49C9-8EFF-808F00BAE36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4" name="テキスト ボックス 223">
          <a:extLst>
            <a:ext uri="{FF2B5EF4-FFF2-40B4-BE49-F238E27FC236}">
              <a16:creationId xmlns:a16="http://schemas.microsoft.com/office/drawing/2014/main" id="{55E5F822-B80A-47D4-BBB6-8D2E6E3BD47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5" name="直線コネクタ 224">
          <a:extLst>
            <a:ext uri="{FF2B5EF4-FFF2-40B4-BE49-F238E27FC236}">
              <a16:creationId xmlns:a16="http://schemas.microsoft.com/office/drawing/2014/main" id="{A8AD3DD8-E539-45D8-8424-54702E97C78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6" name="テキスト ボックス 225">
          <a:extLst>
            <a:ext uri="{FF2B5EF4-FFF2-40B4-BE49-F238E27FC236}">
              <a16:creationId xmlns:a16="http://schemas.microsoft.com/office/drawing/2014/main" id="{189130FC-0E04-4FBD-A962-8B5815A5586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7" name="直線コネクタ 226">
          <a:extLst>
            <a:ext uri="{FF2B5EF4-FFF2-40B4-BE49-F238E27FC236}">
              <a16:creationId xmlns:a16="http://schemas.microsoft.com/office/drawing/2014/main" id="{E13938E0-3867-433F-9050-AB66F4AA2DA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8" name="テキスト ボックス 227">
          <a:extLst>
            <a:ext uri="{FF2B5EF4-FFF2-40B4-BE49-F238E27FC236}">
              <a16:creationId xmlns:a16="http://schemas.microsoft.com/office/drawing/2014/main" id="{9E22DE1D-CF0D-4B3E-AE48-85ACDD5CCBE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9" name="直線コネクタ 228">
          <a:extLst>
            <a:ext uri="{FF2B5EF4-FFF2-40B4-BE49-F238E27FC236}">
              <a16:creationId xmlns:a16="http://schemas.microsoft.com/office/drawing/2014/main" id="{37067A31-1CBD-429B-BDE6-A852B27AE34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0" name="テキスト ボックス 229">
          <a:extLst>
            <a:ext uri="{FF2B5EF4-FFF2-40B4-BE49-F238E27FC236}">
              <a16:creationId xmlns:a16="http://schemas.microsoft.com/office/drawing/2014/main" id="{CB6AE82A-13A8-410D-B45A-F04763F728D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1" name="直線コネクタ 230">
          <a:extLst>
            <a:ext uri="{FF2B5EF4-FFF2-40B4-BE49-F238E27FC236}">
              <a16:creationId xmlns:a16="http://schemas.microsoft.com/office/drawing/2014/main" id="{35DD7293-A8CE-4E49-9ADD-59C7F0B8909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2" name="テキスト ボックス 231">
          <a:extLst>
            <a:ext uri="{FF2B5EF4-FFF2-40B4-BE49-F238E27FC236}">
              <a16:creationId xmlns:a16="http://schemas.microsoft.com/office/drawing/2014/main" id="{A3C06225-1E4D-4892-B751-34F5E6AA241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a:extLst>
            <a:ext uri="{FF2B5EF4-FFF2-40B4-BE49-F238E27FC236}">
              <a16:creationId xmlns:a16="http://schemas.microsoft.com/office/drawing/2014/main" id="{1E371351-93C1-48D7-B6C8-F5EB77E3F8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EFDDBB40-CFE1-4375-A778-8A56EE03CB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a:extLst>
            <a:ext uri="{FF2B5EF4-FFF2-40B4-BE49-F238E27FC236}">
              <a16:creationId xmlns:a16="http://schemas.microsoft.com/office/drawing/2014/main" id="{2C29D754-14C5-4F0B-A8C0-0D9F45D57C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36" name="直線コネクタ 235">
          <a:extLst>
            <a:ext uri="{FF2B5EF4-FFF2-40B4-BE49-F238E27FC236}">
              <a16:creationId xmlns:a16="http://schemas.microsoft.com/office/drawing/2014/main" id="{57FFF53D-0875-444E-892A-E8696611165D}"/>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37" name="【福祉施設】&#10;一人当たり面積最小値テキスト">
          <a:extLst>
            <a:ext uri="{FF2B5EF4-FFF2-40B4-BE49-F238E27FC236}">
              <a16:creationId xmlns:a16="http://schemas.microsoft.com/office/drawing/2014/main" id="{8E0579B3-5345-4ADA-974A-5873B828ECE7}"/>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38" name="直線コネクタ 237">
          <a:extLst>
            <a:ext uri="{FF2B5EF4-FFF2-40B4-BE49-F238E27FC236}">
              <a16:creationId xmlns:a16="http://schemas.microsoft.com/office/drawing/2014/main" id="{5C74177E-6C0E-4203-A258-DA913E36D445}"/>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39" name="【福祉施設】&#10;一人当たり面積最大値テキスト">
          <a:extLst>
            <a:ext uri="{FF2B5EF4-FFF2-40B4-BE49-F238E27FC236}">
              <a16:creationId xmlns:a16="http://schemas.microsoft.com/office/drawing/2014/main" id="{28EBCD0E-D1BC-46F8-BA2A-EBD893222483}"/>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0" name="直線コネクタ 239">
          <a:extLst>
            <a:ext uri="{FF2B5EF4-FFF2-40B4-BE49-F238E27FC236}">
              <a16:creationId xmlns:a16="http://schemas.microsoft.com/office/drawing/2014/main" id="{D8847E83-43FD-4FCA-AA90-A3A44647F51C}"/>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241" name="【福祉施設】&#10;一人当たり面積平均値テキスト">
          <a:extLst>
            <a:ext uri="{FF2B5EF4-FFF2-40B4-BE49-F238E27FC236}">
              <a16:creationId xmlns:a16="http://schemas.microsoft.com/office/drawing/2014/main" id="{0C921710-A281-4A9A-88F9-D0AFE7B3B389}"/>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42" name="フローチャート: 判断 241">
          <a:extLst>
            <a:ext uri="{FF2B5EF4-FFF2-40B4-BE49-F238E27FC236}">
              <a16:creationId xmlns:a16="http://schemas.microsoft.com/office/drawing/2014/main" id="{51F7665F-D345-4844-A277-62A365548D0F}"/>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43" name="フローチャート: 判断 242">
          <a:extLst>
            <a:ext uri="{FF2B5EF4-FFF2-40B4-BE49-F238E27FC236}">
              <a16:creationId xmlns:a16="http://schemas.microsoft.com/office/drawing/2014/main" id="{C811893B-8C79-435B-8D8C-20E27725A829}"/>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44" name="フローチャート: 判断 243">
          <a:extLst>
            <a:ext uri="{FF2B5EF4-FFF2-40B4-BE49-F238E27FC236}">
              <a16:creationId xmlns:a16="http://schemas.microsoft.com/office/drawing/2014/main" id="{92AE1328-5C10-4200-8A46-A44ACE634445}"/>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45" name="フローチャート: 判断 244">
          <a:extLst>
            <a:ext uri="{FF2B5EF4-FFF2-40B4-BE49-F238E27FC236}">
              <a16:creationId xmlns:a16="http://schemas.microsoft.com/office/drawing/2014/main" id="{257FFB51-30C4-453F-9D2E-EFA2EFBCCDAB}"/>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46" name="フローチャート: 判断 245">
          <a:extLst>
            <a:ext uri="{FF2B5EF4-FFF2-40B4-BE49-F238E27FC236}">
              <a16:creationId xmlns:a16="http://schemas.microsoft.com/office/drawing/2014/main" id="{956CCC5D-3FD6-43C1-837C-3AD2824BCB40}"/>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6F28AFAD-3FA1-44C2-A6BD-53BF93A1BE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97F0F48E-2031-44C5-BB65-7BD0CB67ED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14D74CF6-79E3-4AB4-9EC0-EF4F41F2A0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76297454-F77B-4652-B3F6-ECBCCC7473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FB36858-2F81-49B5-AEFC-539FA8699B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109764</xdr:rowOff>
    </xdr:from>
    <xdr:to>
      <xdr:col>50</xdr:col>
      <xdr:colOff>165100</xdr:colOff>
      <xdr:row>85</xdr:row>
      <xdr:rowOff>39914</xdr:rowOff>
    </xdr:to>
    <xdr:sp macro="" textlink="">
      <xdr:nvSpPr>
        <xdr:cNvPr id="252" name="楕円 251">
          <a:extLst>
            <a:ext uri="{FF2B5EF4-FFF2-40B4-BE49-F238E27FC236}">
              <a16:creationId xmlns:a16="http://schemas.microsoft.com/office/drawing/2014/main" id="{24615D8A-E484-48CC-BFCB-469B0C5E4724}"/>
            </a:ext>
          </a:extLst>
        </xdr:cNvPr>
        <xdr:cNvSpPr/>
      </xdr:nvSpPr>
      <xdr:spPr>
        <a:xfrm>
          <a:off x="958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117929</xdr:rowOff>
    </xdr:from>
    <xdr:to>
      <xdr:col>46</xdr:col>
      <xdr:colOff>38100</xdr:colOff>
      <xdr:row>85</xdr:row>
      <xdr:rowOff>48079</xdr:rowOff>
    </xdr:to>
    <xdr:sp macro="" textlink="">
      <xdr:nvSpPr>
        <xdr:cNvPr id="253" name="楕円 252">
          <a:extLst>
            <a:ext uri="{FF2B5EF4-FFF2-40B4-BE49-F238E27FC236}">
              <a16:creationId xmlns:a16="http://schemas.microsoft.com/office/drawing/2014/main" id="{ABD88613-C1C4-4C2F-8873-7B9C18C460A2}"/>
            </a:ext>
          </a:extLst>
        </xdr:cNvPr>
        <xdr:cNvSpPr/>
      </xdr:nvSpPr>
      <xdr:spPr>
        <a:xfrm>
          <a:off x="8699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160564</xdr:rowOff>
    </xdr:from>
    <xdr:to>
      <xdr:col>50</xdr:col>
      <xdr:colOff>114300</xdr:colOff>
      <xdr:row>84</xdr:row>
      <xdr:rowOff>168729</xdr:rowOff>
    </xdr:to>
    <xdr:cxnSp macro="">
      <xdr:nvCxnSpPr>
        <xdr:cNvPr id="254" name="直線コネクタ 253">
          <a:extLst>
            <a:ext uri="{FF2B5EF4-FFF2-40B4-BE49-F238E27FC236}">
              <a16:creationId xmlns:a16="http://schemas.microsoft.com/office/drawing/2014/main" id="{78D36C98-9598-4DAB-9EF4-CA5AA22C351B}"/>
            </a:ext>
          </a:extLst>
        </xdr:cNvPr>
        <xdr:cNvCxnSpPr/>
      </xdr:nvCxnSpPr>
      <xdr:spPr>
        <a:xfrm flipV="1">
          <a:off x="8750300" y="145623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126093</xdr:rowOff>
    </xdr:from>
    <xdr:to>
      <xdr:col>41</xdr:col>
      <xdr:colOff>101600</xdr:colOff>
      <xdr:row>85</xdr:row>
      <xdr:rowOff>56243</xdr:rowOff>
    </xdr:to>
    <xdr:sp macro="" textlink="">
      <xdr:nvSpPr>
        <xdr:cNvPr id="255" name="楕円 254">
          <a:extLst>
            <a:ext uri="{FF2B5EF4-FFF2-40B4-BE49-F238E27FC236}">
              <a16:creationId xmlns:a16="http://schemas.microsoft.com/office/drawing/2014/main" id="{6BD1D696-FDAD-443A-9271-BC2A0C085C61}"/>
            </a:ext>
          </a:extLst>
        </xdr:cNvPr>
        <xdr:cNvSpPr/>
      </xdr:nvSpPr>
      <xdr:spPr>
        <a:xfrm>
          <a:off x="7810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168729</xdr:rowOff>
    </xdr:from>
    <xdr:to>
      <xdr:col>45</xdr:col>
      <xdr:colOff>177800</xdr:colOff>
      <xdr:row>85</xdr:row>
      <xdr:rowOff>5443</xdr:rowOff>
    </xdr:to>
    <xdr:cxnSp macro="">
      <xdr:nvCxnSpPr>
        <xdr:cNvPr id="256" name="直線コネクタ 255">
          <a:extLst>
            <a:ext uri="{FF2B5EF4-FFF2-40B4-BE49-F238E27FC236}">
              <a16:creationId xmlns:a16="http://schemas.microsoft.com/office/drawing/2014/main" id="{E46AE7A6-4DAC-4E75-986B-A2454994921F}"/>
            </a:ext>
          </a:extLst>
        </xdr:cNvPr>
        <xdr:cNvCxnSpPr/>
      </xdr:nvCxnSpPr>
      <xdr:spPr>
        <a:xfrm flipV="1">
          <a:off x="7861300" y="145705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165281</xdr:rowOff>
    </xdr:from>
    <xdr:to>
      <xdr:col>36</xdr:col>
      <xdr:colOff>165100</xdr:colOff>
      <xdr:row>85</xdr:row>
      <xdr:rowOff>95431</xdr:rowOff>
    </xdr:to>
    <xdr:sp macro="" textlink="">
      <xdr:nvSpPr>
        <xdr:cNvPr id="257" name="楕円 256">
          <a:extLst>
            <a:ext uri="{FF2B5EF4-FFF2-40B4-BE49-F238E27FC236}">
              <a16:creationId xmlns:a16="http://schemas.microsoft.com/office/drawing/2014/main" id="{4D5D0E64-4353-49E2-A413-B76EF6769D90}"/>
            </a:ext>
          </a:extLst>
        </xdr:cNvPr>
        <xdr:cNvSpPr/>
      </xdr:nvSpPr>
      <xdr:spPr>
        <a:xfrm>
          <a:off x="6921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5443</xdr:rowOff>
    </xdr:from>
    <xdr:to>
      <xdr:col>41</xdr:col>
      <xdr:colOff>50800</xdr:colOff>
      <xdr:row>85</xdr:row>
      <xdr:rowOff>44631</xdr:rowOff>
    </xdr:to>
    <xdr:cxnSp macro="">
      <xdr:nvCxnSpPr>
        <xdr:cNvPr id="258" name="直線コネクタ 257">
          <a:extLst>
            <a:ext uri="{FF2B5EF4-FFF2-40B4-BE49-F238E27FC236}">
              <a16:creationId xmlns:a16="http://schemas.microsoft.com/office/drawing/2014/main" id="{BB361C1E-6B63-4C01-81EF-700F3F6CEFE6}"/>
            </a:ext>
          </a:extLst>
        </xdr:cNvPr>
        <xdr:cNvCxnSpPr/>
      </xdr:nvCxnSpPr>
      <xdr:spPr>
        <a:xfrm flipV="1">
          <a:off x="6972300" y="145786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259" name="n_1aveValue【福祉施設】&#10;一人当たり面積">
          <a:extLst>
            <a:ext uri="{FF2B5EF4-FFF2-40B4-BE49-F238E27FC236}">
              <a16:creationId xmlns:a16="http://schemas.microsoft.com/office/drawing/2014/main" id="{79E2FEDD-FFD7-40FD-B9F9-29EFBC9F6512}"/>
            </a:ext>
          </a:extLst>
        </xdr:cNvPr>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260" name="n_2aveValue【福祉施設】&#10;一人当たり面積">
          <a:extLst>
            <a:ext uri="{FF2B5EF4-FFF2-40B4-BE49-F238E27FC236}">
              <a16:creationId xmlns:a16="http://schemas.microsoft.com/office/drawing/2014/main" id="{88961CA1-B2F6-4CB7-B176-A404549EFFC4}"/>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261" name="n_3aveValue【福祉施設】&#10;一人当たり面積">
          <a:extLst>
            <a:ext uri="{FF2B5EF4-FFF2-40B4-BE49-F238E27FC236}">
              <a16:creationId xmlns:a16="http://schemas.microsoft.com/office/drawing/2014/main" id="{561B5AA6-5767-40C8-8F81-D9107A2099EF}"/>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262" name="n_4aveValue【福祉施設】&#10;一人当たり面積">
          <a:extLst>
            <a:ext uri="{FF2B5EF4-FFF2-40B4-BE49-F238E27FC236}">
              <a16:creationId xmlns:a16="http://schemas.microsoft.com/office/drawing/2014/main" id="{CACAE271-87BF-49A2-9754-B6B41C4670B9}"/>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31041</xdr:rowOff>
    </xdr:from>
    <xdr:ext cx="469744" cy="259045"/>
    <xdr:sp macro="" textlink="">
      <xdr:nvSpPr>
        <xdr:cNvPr id="263" name="n_1mainValue【福祉施設】&#10;一人当たり面積">
          <a:extLst>
            <a:ext uri="{FF2B5EF4-FFF2-40B4-BE49-F238E27FC236}">
              <a16:creationId xmlns:a16="http://schemas.microsoft.com/office/drawing/2014/main" id="{44775F12-D670-45C9-97EA-01F845DA0E5F}"/>
            </a:ext>
          </a:extLst>
        </xdr:cNvPr>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39206</xdr:rowOff>
    </xdr:from>
    <xdr:ext cx="469744" cy="259045"/>
    <xdr:sp macro="" textlink="">
      <xdr:nvSpPr>
        <xdr:cNvPr id="264" name="n_2mainValue【福祉施設】&#10;一人当たり面積">
          <a:extLst>
            <a:ext uri="{FF2B5EF4-FFF2-40B4-BE49-F238E27FC236}">
              <a16:creationId xmlns:a16="http://schemas.microsoft.com/office/drawing/2014/main" id="{82FC8855-C9CB-48BE-B3EB-50AA28961425}"/>
            </a:ext>
          </a:extLst>
        </xdr:cNvPr>
        <xdr:cNvSpPr txBox="1"/>
      </xdr:nvSpPr>
      <xdr:spPr>
        <a:xfrm>
          <a:off x="8515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47370</xdr:rowOff>
    </xdr:from>
    <xdr:ext cx="469744" cy="259045"/>
    <xdr:sp macro="" textlink="">
      <xdr:nvSpPr>
        <xdr:cNvPr id="265" name="n_3mainValue【福祉施設】&#10;一人当たり面積">
          <a:extLst>
            <a:ext uri="{FF2B5EF4-FFF2-40B4-BE49-F238E27FC236}">
              <a16:creationId xmlns:a16="http://schemas.microsoft.com/office/drawing/2014/main" id="{40402F2F-9457-4E6E-AFD1-964442BE64DE}"/>
            </a:ext>
          </a:extLst>
        </xdr:cNvPr>
        <xdr:cNvSpPr txBox="1"/>
      </xdr:nvSpPr>
      <xdr:spPr>
        <a:xfrm>
          <a:off x="7626427" y="1462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86558</xdr:rowOff>
    </xdr:from>
    <xdr:ext cx="469744" cy="259045"/>
    <xdr:sp macro="" textlink="">
      <xdr:nvSpPr>
        <xdr:cNvPr id="266" name="n_4mainValue【福祉施設】&#10;一人当たり面積">
          <a:extLst>
            <a:ext uri="{FF2B5EF4-FFF2-40B4-BE49-F238E27FC236}">
              <a16:creationId xmlns:a16="http://schemas.microsoft.com/office/drawing/2014/main" id="{0C0454E1-FE82-43C2-A584-EE769BD1EB32}"/>
            </a:ext>
          </a:extLst>
        </xdr:cNvPr>
        <xdr:cNvSpPr txBox="1"/>
      </xdr:nvSpPr>
      <xdr:spPr>
        <a:xfrm>
          <a:off x="6737427" y="1465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3F7197F1-4170-41AC-8C25-35C8C41F2B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a:extLst>
            <a:ext uri="{FF2B5EF4-FFF2-40B4-BE49-F238E27FC236}">
              <a16:creationId xmlns:a16="http://schemas.microsoft.com/office/drawing/2014/main" id="{71D3A811-3439-46E3-BA8C-43FE58D9EC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a:extLst>
            <a:ext uri="{FF2B5EF4-FFF2-40B4-BE49-F238E27FC236}">
              <a16:creationId xmlns:a16="http://schemas.microsoft.com/office/drawing/2014/main" id="{0C357AD0-B652-42EC-8D69-373036E00F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a:extLst>
            <a:ext uri="{FF2B5EF4-FFF2-40B4-BE49-F238E27FC236}">
              <a16:creationId xmlns:a16="http://schemas.microsoft.com/office/drawing/2014/main" id="{CF9C6138-5AB9-45AC-8988-21EE8C587A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a:extLst>
            <a:ext uri="{FF2B5EF4-FFF2-40B4-BE49-F238E27FC236}">
              <a16:creationId xmlns:a16="http://schemas.microsoft.com/office/drawing/2014/main" id="{B245BBD6-1CED-427C-8B7C-690D60B0A5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a:extLst>
            <a:ext uri="{FF2B5EF4-FFF2-40B4-BE49-F238E27FC236}">
              <a16:creationId xmlns:a16="http://schemas.microsoft.com/office/drawing/2014/main" id="{17343903-FAB6-41AB-B146-8874F187BB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a:extLst>
            <a:ext uri="{FF2B5EF4-FFF2-40B4-BE49-F238E27FC236}">
              <a16:creationId xmlns:a16="http://schemas.microsoft.com/office/drawing/2014/main" id="{E3C2A706-3E80-40EF-A5C0-C3D85D6987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a:extLst>
            <a:ext uri="{FF2B5EF4-FFF2-40B4-BE49-F238E27FC236}">
              <a16:creationId xmlns:a16="http://schemas.microsoft.com/office/drawing/2014/main" id="{E8547A6E-67F3-403C-BDF9-CB60977393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E5A4C793-2E16-498E-852A-3E4E45035D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a:extLst>
            <a:ext uri="{FF2B5EF4-FFF2-40B4-BE49-F238E27FC236}">
              <a16:creationId xmlns:a16="http://schemas.microsoft.com/office/drawing/2014/main" id="{23D58780-8C6F-45ED-A552-CE39D50AB4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7" name="テキスト ボックス 276">
          <a:extLst>
            <a:ext uri="{FF2B5EF4-FFF2-40B4-BE49-F238E27FC236}">
              <a16:creationId xmlns:a16="http://schemas.microsoft.com/office/drawing/2014/main" id="{40F6E4DD-1D74-4F33-980E-2464F67209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8" name="直線コネクタ 277">
          <a:extLst>
            <a:ext uri="{FF2B5EF4-FFF2-40B4-BE49-F238E27FC236}">
              <a16:creationId xmlns:a16="http://schemas.microsoft.com/office/drawing/2014/main" id="{51BBBC7F-6452-4340-AD25-6DE006736A9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9" name="テキスト ボックス 278">
          <a:extLst>
            <a:ext uri="{FF2B5EF4-FFF2-40B4-BE49-F238E27FC236}">
              <a16:creationId xmlns:a16="http://schemas.microsoft.com/office/drawing/2014/main" id="{781E31FC-177F-40B8-A441-8F406DEC082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0" name="直線コネクタ 279">
          <a:extLst>
            <a:ext uri="{FF2B5EF4-FFF2-40B4-BE49-F238E27FC236}">
              <a16:creationId xmlns:a16="http://schemas.microsoft.com/office/drawing/2014/main" id="{001552D7-9450-44FF-BD31-D0528B8223D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1" name="テキスト ボックス 280">
          <a:extLst>
            <a:ext uri="{FF2B5EF4-FFF2-40B4-BE49-F238E27FC236}">
              <a16:creationId xmlns:a16="http://schemas.microsoft.com/office/drawing/2014/main" id="{EF79B1A3-DD3C-4B43-BA62-E59854A32FF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2" name="直線コネクタ 281">
          <a:extLst>
            <a:ext uri="{FF2B5EF4-FFF2-40B4-BE49-F238E27FC236}">
              <a16:creationId xmlns:a16="http://schemas.microsoft.com/office/drawing/2014/main" id="{D59E020C-AFBA-4385-8FA4-EA65C060738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3" name="テキスト ボックス 282">
          <a:extLst>
            <a:ext uri="{FF2B5EF4-FFF2-40B4-BE49-F238E27FC236}">
              <a16:creationId xmlns:a16="http://schemas.microsoft.com/office/drawing/2014/main" id="{01E4AB1D-DA28-4AD4-B9F4-861B8B6FF1E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4" name="直線コネクタ 283">
          <a:extLst>
            <a:ext uri="{FF2B5EF4-FFF2-40B4-BE49-F238E27FC236}">
              <a16:creationId xmlns:a16="http://schemas.microsoft.com/office/drawing/2014/main" id="{81836919-2433-4B34-B95D-2F6D9302251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5" name="テキスト ボックス 284">
          <a:extLst>
            <a:ext uri="{FF2B5EF4-FFF2-40B4-BE49-F238E27FC236}">
              <a16:creationId xmlns:a16="http://schemas.microsoft.com/office/drawing/2014/main" id="{6134EB94-12AC-4163-9CAE-F0FB0BD64CB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6" name="直線コネクタ 285">
          <a:extLst>
            <a:ext uri="{FF2B5EF4-FFF2-40B4-BE49-F238E27FC236}">
              <a16:creationId xmlns:a16="http://schemas.microsoft.com/office/drawing/2014/main" id="{7F57CE67-71AA-49A7-A519-659EDB38FF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7" name="テキスト ボックス 286">
          <a:extLst>
            <a:ext uri="{FF2B5EF4-FFF2-40B4-BE49-F238E27FC236}">
              <a16:creationId xmlns:a16="http://schemas.microsoft.com/office/drawing/2014/main" id="{CFBD1A8E-0D47-4C4B-9F6D-D471F048A7D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14FEB3B9-6C10-417E-B3B0-4356BDF5304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9" name="テキスト ボックス 288">
          <a:extLst>
            <a:ext uri="{FF2B5EF4-FFF2-40B4-BE49-F238E27FC236}">
              <a16:creationId xmlns:a16="http://schemas.microsoft.com/office/drawing/2014/main" id="{D9833DE7-72D4-494F-AC15-2353C74487F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市民会館】&#10;有形固定資産減価償却率グラフ枠">
          <a:extLst>
            <a:ext uri="{FF2B5EF4-FFF2-40B4-BE49-F238E27FC236}">
              <a16:creationId xmlns:a16="http://schemas.microsoft.com/office/drawing/2014/main" id="{B2E1ADAE-A4EA-4381-86B1-1D128B0E22E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291" name="直線コネクタ 290">
          <a:extLst>
            <a:ext uri="{FF2B5EF4-FFF2-40B4-BE49-F238E27FC236}">
              <a16:creationId xmlns:a16="http://schemas.microsoft.com/office/drawing/2014/main" id="{57F442F7-37D5-4CCC-82D3-CEF49AB24053}"/>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2" name="【市民会館】&#10;有形固定資産減価償却率最小値テキスト">
          <a:extLst>
            <a:ext uri="{FF2B5EF4-FFF2-40B4-BE49-F238E27FC236}">
              <a16:creationId xmlns:a16="http://schemas.microsoft.com/office/drawing/2014/main" id="{DD0CB09C-1F3F-48B3-8470-C4EF07B8CFF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3" name="直線コネクタ 292">
          <a:extLst>
            <a:ext uri="{FF2B5EF4-FFF2-40B4-BE49-F238E27FC236}">
              <a16:creationId xmlns:a16="http://schemas.microsoft.com/office/drawing/2014/main" id="{68CF9DD7-8522-48FC-8CCD-A52DA06AC6A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294" name="【市民会館】&#10;有形固定資産減価償却率最大値テキスト">
          <a:extLst>
            <a:ext uri="{FF2B5EF4-FFF2-40B4-BE49-F238E27FC236}">
              <a16:creationId xmlns:a16="http://schemas.microsoft.com/office/drawing/2014/main" id="{81B2C53E-BFF4-48A5-8692-A1B8FAC4CAE4}"/>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295" name="直線コネクタ 294">
          <a:extLst>
            <a:ext uri="{FF2B5EF4-FFF2-40B4-BE49-F238E27FC236}">
              <a16:creationId xmlns:a16="http://schemas.microsoft.com/office/drawing/2014/main" id="{A94CD1C0-87EC-4C54-8257-DFA9530B4F1E}"/>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296" name="【市民会館】&#10;有形固定資産減価償却率平均値テキスト">
          <a:extLst>
            <a:ext uri="{FF2B5EF4-FFF2-40B4-BE49-F238E27FC236}">
              <a16:creationId xmlns:a16="http://schemas.microsoft.com/office/drawing/2014/main" id="{8E04419B-EF9F-4B7B-B69A-6984CFCC04AF}"/>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297" name="フローチャート: 判断 296">
          <a:extLst>
            <a:ext uri="{FF2B5EF4-FFF2-40B4-BE49-F238E27FC236}">
              <a16:creationId xmlns:a16="http://schemas.microsoft.com/office/drawing/2014/main" id="{D6E0A081-128C-48A7-817E-C37995B20C60}"/>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298" name="フローチャート: 判断 297">
          <a:extLst>
            <a:ext uri="{FF2B5EF4-FFF2-40B4-BE49-F238E27FC236}">
              <a16:creationId xmlns:a16="http://schemas.microsoft.com/office/drawing/2014/main" id="{7B0D473F-68DB-4433-9A3F-A892BE81BFF9}"/>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299" name="フローチャート: 判断 298">
          <a:extLst>
            <a:ext uri="{FF2B5EF4-FFF2-40B4-BE49-F238E27FC236}">
              <a16:creationId xmlns:a16="http://schemas.microsoft.com/office/drawing/2014/main" id="{29FAC281-90E3-44F8-8DF7-DD60360036D6}"/>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0" name="フローチャート: 判断 299">
          <a:extLst>
            <a:ext uri="{FF2B5EF4-FFF2-40B4-BE49-F238E27FC236}">
              <a16:creationId xmlns:a16="http://schemas.microsoft.com/office/drawing/2014/main" id="{EFDB5151-66F5-4176-9453-5DA8F4F9EE3B}"/>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01" name="フローチャート: 判断 300">
          <a:extLst>
            <a:ext uri="{FF2B5EF4-FFF2-40B4-BE49-F238E27FC236}">
              <a16:creationId xmlns:a16="http://schemas.microsoft.com/office/drawing/2014/main" id="{F64323B5-13F6-4401-B028-AAD5AA1A653A}"/>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85382159-830E-4402-B961-EAC89997B8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44F6C1EC-6907-49A3-98B5-53840B72B85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E9F1867A-C960-405E-88C1-02DDE169F2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61CB6A68-B642-4FB3-8194-94152BB05A2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3C7A1F94-5612-4330-ADCB-130A4420B1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307" name="楕円 306">
          <a:extLst>
            <a:ext uri="{FF2B5EF4-FFF2-40B4-BE49-F238E27FC236}">
              <a16:creationId xmlns:a16="http://schemas.microsoft.com/office/drawing/2014/main" id="{6F716B70-14C1-46AB-9159-78445EF73D31}"/>
            </a:ext>
          </a:extLst>
        </xdr:cNvPr>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33020</xdr:rowOff>
    </xdr:from>
    <xdr:to>
      <xdr:col>15</xdr:col>
      <xdr:colOff>101600</xdr:colOff>
      <xdr:row>106</xdr:row>
      <xdr:rowOff>134620</xdr:rowOff>
    </xdr:to>
    <xdr:sp macro="" textlink="">
      <xdr:nvSpPr>
        <xdr:cNvPr id="308" name="楕円 307">
          <a:extLst>
            <a:ext uri="{FF2B5EF4-FFF2-40B4-BE49-F238E27FC236}">
              <a16:creationId xmlns:a16="http://schemas.microsoft.com/office/drawing/2014/main" id="{51687F71-0F9D-403A-9278-6CD01A2B83A2}"/>
            </a:ext>
          </a:extLst>
        </xdr:cNvPr>
        <xdr:cNvSpPr/>
      </xdr:nvSpPr>
      <xdr:spPr>
        <a:xfrm>
          <a:off x="2857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83820</xdr:rowOff>
    </xdr:from>
    <xdr:to>
      <xdr:col>19</xdr:col>
      <xdr:colOff>177800</xdr:colOff>
      <xdr:row>106</xdr:row>
      <xdr:rowOff>83820</xdr:rowOff>
    </xdr:to>
    <xdr:cxnSp macro="">
      <xdr:nvCxnSpPr>
        <xdr:cNvPr id="309" name="直線コネクタ 308">
          <a:extLst>
            <a:ext uri="{FF2B5EF4-FFF2-40B4-BE49-F238E27FC236}">
              <a16:creationId xmlns:a16="http://schemas.microsoft.com/office/drawing/2014/main" id="{246157A2-1A5E-4C7A-AAFB-810BD6BF62BC}"/>
            </a:ext>
          </a:extLst>
        </xdr:cNvPr>
        <xdr:cNvCxnSpPr/>
      </xdr:nvCxnSpPr>
      <xdr:spPr>
        <a:xfrm>
          <a:off x="2908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10161</xdr:rowOff>
    </xdr:from>
    <xdr:to>
      <xdr:col>10</xdr:col>
      <xdr:colOff>165100</xdr:colOff>
      <xdr:row>106</xdr:row>
      <xdr:rowOff>111761</xdr:rowOff>
    </xdr:to>
    <xdr:sp macro="" textlink="">
      <xdr:nvSpPr>
        <xdr:cNvPr id="310" name="楕円 309">
          <a:extLst>
            <a:ext uri="{FF2B5EF4-FFF2-40B4-BE49-F238E27FC236}">
              <a16:creationId xmlns:a16="http://schemas.microsoft.com/office/drawing/2014/main" id="{9B230CD1-ABAD-4527-A835-27D8DB87E388}"/>
            </a:ext>
          </a:extLst>
        </xdr:cNvPr>
        <xdr:cNvSpPr/>
      </xdr:nvSpPr>
      <xdr:spPr>
        <a:xfrm>
          <a:off x="196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60961</xdr:rowOff>
    </xdr:from>
    <xdr:to>
      <xdr:col>15</xdr:col>
      <xdr:colOff>50800</xdr:colOff>
      <xdr:row>106</xdr:row>
      <xdr:rowOff>83820</xdr:rowOff>
    </xdr:to>
    <xdr:cxnSp macro="">
      <xdr:nvCxnSpPr>
        <xdr:cNvPr id="311" name="直線コネクタ 310">
          <a:extLst>
            <a:ext uri="{FF2B5EF4-FFF2-40B4-BE49-F238E27FC236}">
              <a16:creationId xmlns:a16="http://schemas.microsoft.com/office/drawing/2014/main" id="{801B1F80-8B98-4C76-BC56-55B5CB01A916}"/>
            </a:ext>
          </a:extLst>
        </xdr:cNvPr>
        <xdr:cNvCxnSpPr/>
      </xdr:nvCxnSpPr>
      <xdr:spPr>
        <a:xfrm>
          <a:off x="2019300" y="18234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158750</xdr:rowOff>
    </xdr:from>
    <xdr:to>
      <xdr:col>6</xdr:col>
      <xdr:colOff>38100</xdr:colOff>
      <xdr:row>106</xdr:row>
      <xdr:rowOff>88900</xdr:rowOff>
    </xdr:to>
    <xdr:sp macro="" textlink="">
      <xdr:nvSpPr>
        <xdr:cNvPr id="312" name="楕円 311">
          <a:extLst>
            <a:ext uri="{FF2B5EF4-FFF2-40B4-BE49-F238E27FC236}">
              <a16:creationId xmlns:a16="http://schemas.microsoft.com/office/drawing/2014/main" id="{4FF051CB-DAD9-46D0-B5A6-72C86E79889C}"/>
            </a:ext>
          </a:extLst>
        </xdr:cNvPr>
        <xdr:cNvSpPr/>
      </xdr:nvSpPr>
      <xdr:spPr>
        <a:xfrm>
          <a:off x="107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38100</xdr:rowOff>
    </xdr:from>
    <xdr:to>
      <xdr:col>10</xdr:col>
      <xdr:colOff>114300</xdr:colOff>
      <xdr:row>106</xdr:row>
      <xdr:rowOff>60961</xdr:rowOff>
    </xdr:to>
    <xdr:cxnSp macro="">
      <xdr:nvCxnSpPr>
        <xdr:cNvPr id="313" name="直線コネクタ 312">
          <a:extLst>
            <a:ext uri="{FF2B5EF4-FFF2-40B4-BE49-F238E27FC236}">
              <a16:creationId xmlns:a16="http://schemas.microsoft.com/office/drawing/2014/main" id="{0F3D3E6B-C915-4308-A3B5-31DF4A030F42}"/>
            </a:ext>
          </a:extLst>
        </xdr:cNvPr>
        <xdr:cNvCxnSpPr/>
      </xdr:nvCxnSpPr>
      <xdr:spPr>
        <a:xfrm>
          <a:off x="1130300" y="1821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314" name="n_1aveValue【市民会館】&#10;有形固定資産減価償却率">
          <a:extLst>
            <a:ext uri="{FF2B5EF4-FFF2-40B4-BE49-F238E27FC236}">
              <a16:creationId xmlns:a16="http://schemas.microsoft.com/office/drawing/2014/main" id="{6360AB20-4914-460E-8FA5-AC21A1487826}"/>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101616</xdr:rowOff>
    </xdr:from>
    <xdr:ext cx="405111" cy="259045"/>
    <xdr:sp macro="" textlink="">
      <xdr:nvSpPr>
        <xdr:cNvPr id="315" name="n_2aveValue【市民会館】&#10;有形固定資産減価償却率">
          <a:extLst>
            <a:ext uri="{FF2B5EF4-FFF2-40B4-BE49-F238E27FC236}">
              <a16:creationId xmlns:a16="http://schemas.microsoft.com/office/drawing/2014/main" id="{29F2A510-82EB-4FEA-94A4-55B7BE8B671A}"/>
            </a:ext>
          </a:extLst>
        </xdr:cNvPr>
        <xdr:cNvSpPr txBox="1"/>
      </xdr:nvSpPr>
      <xdr:spPr>
        <a:xfrm>
          <a:off x="2705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316" name="n_3aveValue【市民会館】&#10;有形固定資産減価償却率">
          <a:extLst>
            <a:ext uri="{FF2B5EF4-FFF2-40B4-BE49-F238E27FC236}">
              <a16:creationId xmlns:a16="http://schemas.microsoft.com/office/drawing/2014/main" id="{451C28A5-1C4D-483E-8B62-123F12EF0E12}"/>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153052</xdr:rowOff>
    </xdr:from>
    <xdr:ext cx="405111" cy="259045"/>
    <xdr:sp macro="" textlink="">
      <xdr:nvSpPr>
        <xdr:cNvPr id="317" name="n_4aveValue【市民会館】&#10;有形固定資産減価償却率">
          <a:extLst>
            <a:ext uri="{FF2B5EF4-FFF2-40B4-BE49-F238E27FC236}">
              <a16:creationId xmlns:a16="http://schemas.microsoft.com/office/drawing/2014/main" id="{F18A6BCC-090B-4F0B-A9AE-57F377E6C99E}"/>
            </a:ext>
          </a:extLst>
        </xdr:cNvPr>
        <xdr:cNvSpPr txBox="1"/>
      </xdr:nvSpPr>
      <xdr:spPr>
        <a:xfrm>
          <a:off x="927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318" name="n_1mainValue【市民会館】&#10;有形固定資産減価償却率">
          <a:extLst>
            <a:ext uri="{FF2B5EF4-FFF2-40B4-BE49-F238E27FC236}">
              <a16:creationId xmlns:a16="http://schemas.microsoft.com/office/drawing/2014/main" id="{09D9AC24-D0E1-450C-B2BF-114648B8322E}"/>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125747</xdr:rowOff>
    </xdr:from>
    <xdr:ext cx="405111" cy="259045"/>
    <xdr:sp macro="" textlink="">
      <xdr:nvSpPr>
        <xdr:cNvPr id="319" name="n_2mainValue【市民会館】&#10;有形固定資産減価償却率">
          <a:extLst>
            <a:ext uri="{FF2B5EF4-FFF2-40B4-BE49-F238E27FC236}">
              <a16:creationId xmlns:a16="http://schemas.microsoft.com/office/drawing/2014/main" id="{6B5811AE-A250-4BF5-A78A-690910CCACCB}"/>
            </a:ext>
          </a:extLst>
        </xdr:cNvPr>
        <xdr:cNvSpPr txBox="1"/>
      </xdr:nvSpPr>
      <xdr:spPr>
        <a:xfrm>
          <a:off x="2705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102888</xdr:rowOff>
    </xdr:from>
    <xdr:ext cx="405111" cy="259045"/>
    <xdr:sp macro="" textlink="">
      <xdr:nvSpPr>
        <xdr:cNvPr id="320" name="n_3mainValue【市民会館】&#10;有形固定資産減価償却率">
          <a:extLst>
            <a:ext uri="{FF2B5EF4-FFF2-40B4-BE49-F238E27FC236}">
              <a16:creationId xmlns:a16="http://schemas.microsoft.com/office/drawing/2014/main" id="{EF48F2E8-9D75-46EF-B16C-4DBC32F6E71B}"/>
            </a:ext>
          </a:extLst>
        </xdr:cNvPr>
        <xdr:cNvSpPr txBox="1"/>
      </xdr:nvSpPr>
      <xdr:spPr>
        <a:xfrm>
          <a:off x="1816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80027</xdr:rowOff>
    </xdr:from>
    <xdr:ext cx="405111" cy="259045"/>
    <xdr:sp macro="" textlink="">
      <xdr:nvSpPr>
        <xdr:cNvPr id="321" name="n_4mainValue【市民会館】&#10;有形固定資産減価償却率">
          <a:extLst>
            <a:ext uri="{FF2B5EF4-FFF2-40B4-BE49-F238E27FC236}">
              <a16:creationId xmlns:a16="http://schemas.microsoft.com/office/drawing/2014/main" id="{CF6EE67A-4656-410D-B36B-5CB6D74EDBDB}"/>
            </a:ext>
          </a:extLst>
        </xdr:cNvPr>
        <xdr:cNvSpPr txBox="1"/>
      </xdr:nvSpPr>
      <xdr:spPr>
        <a:xfrm>
          <a:off x="927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76B81B5C-1868-4684-B512-1924916679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A9348F4A-215C-4E58-ACC1-3C1D8DB75D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D43EF744-9F5E-4BB2-8693-D5E582F44C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5C82E539-DC6E-4805-8328-9964DDA732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03915AB5-1CC6-4EC4-A02E-743051DFE8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438966FD-F777-49FB-81FC-8C3D1C11FA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47F77135-B358-49E8-87BB-6835C8E25A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2131ED5E-FFBE-4BA3-8901-5D51FE3A35C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a:extLst>
            <a:ext uri="{FF2B5EF4-FFF2-40B4-BE49-F238E27FC236}">
              <a16:creationId xmlns:a16="http://schemas.microsoft.com/office/drawing/2014/main" id="{9378E69A-1DDB-4F0C-87A9-53C74B6A1B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a:extLst>
            <a:ext uri="{FF2B5EF4-FFF2-40B4-BE49-F238E27FC236}">
              <a16:creationId xmlns:a16="http://schemas.microsoft.com/office/drawing/2014/main" id="{753D7B57-61AF-4E51-867F-0B700B98527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a:extLst>
            <a:ext uri="{FF2B5EF4-FFF2-40B4-BE49-F238E27FC236}">
              <a16:creationId xmlns:a16="http://schemas.microsoft.com/office/drawing/2014/main" id="{6E9028BB-951C-48FC-AF30-2CB49FCF761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a:extLst>
            <a:ext uri="{FF2B5EF4-FFF2-40B4-BE49-F238E27FC236}">
              <a16:creationId xmlns:a16="http://schemas.microsoft.com/office/drawing/2014/main" id="{6FAFA655-DB52-4915-B456-19C321ADBB1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a:extLst>
            <a:ext uri="{FF2B5EF4-FFF2-40B4-BE49-F238E27FC236}">
              <a16:creationId xmlns:a16="http://schemas.microsoft.com/office/drawing/2014/main" id="{7D428B90-74C7-4F4C-8E53-83DDA37F61D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a:extLst>
            <a:ext uri="{FF2B5EF4-FFF2-40B4-BE49-F238E27FC236}">
              <a16:creationId xmlns:a16="http://schemas.microsoft.com/office/drawing/2014/main" id="{79E63502-D7F1-40D1-A01C-B46C595AAD4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a:extLst>
            <a:ext uri="{FF2B5EF4-FFF2-40B4-BE49-F238E27FC236}">
              <a16:creationId xmlns:a16="http://schemas.microsoft.com/office/drawing/2014/main" id="{45972B5D-87F8-4122-9E36-4AF2E95BD90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a:extLst>
            <a:ext uri="{FF2B5EF4-FFF2-40B4-BE49-F238E27FC236}">
              <a16:creationId xmlns:a16="http://schemas.microsoft.com/office/drawing/2014/main" id="{AF46A914-5999-4A3A-AA5D-681E06A086D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a:extLst>
            <a:ext uri="{FF2B5EF4-FFF2-40B4-BE49-F238E27FC236}">
              <a16:creationId xmlns:a16="http://schemas.microsoft.com/office/drawing/2014/main" id="{43C7A00F-6D8B-46FD-BA80-42127572D04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a:extLst>
            <a:ext uri="{FF2B5EF4-FFF2-40B4-BE49-F238E27FC236}">
              <a16:creationId xmlns:a16="http://schemas.microsoft.com/office/drawing/2014/main" id="{FD821317-CA96-455E-9FC9-1DBC19C902B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a:extLst>
            <a:ext uri="{FF2B5EF4-FFF2-40B4-BE49-F238E27FC236}">
              <a16:creationId xmlns:a16="http://schemas.microsoft.com/office/drawing/2014/main" id="{081BCF86-3DD1-4704-82A7-A60EF4FC2A7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5FE6764D-FEEF-45DB-A836-3BAEE7216FC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A1282FCB-E08F-465E-ABDB-CF1D4CE2C61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72B09070-BF2A-4998-9F1F-F2B966B1473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808A6F56-FE35-4628-B874-89D5BAD6E5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45" name="直線コネクタ 344">
          <a:extLst>
            <a:ext uri="{FF2B5EF4-FFF2-40B4-BE49-F238E27FC236}">
              <a16:creationId xmlns:a16="http://schemas.microsoft.com/office/drawing/2014/main" id="{34EB431C-83F0-4AB5-B964-48BBC2DF422F}"/>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46" name="【市民会館】&#10;一人当たり面積最小値テキスト">
          <a:extLst>
            <a:ext uri="{FF2B5EF4-FFF2-40B4-BE49-F238E27FC236}">
              <a16:creationId xmlns:a16="http://schemas.microsoft.com/office/drawing/2014/main" id="{B1572E40-3FA5-4592-B3D6-B7E857D2EFA6}"/>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47" name="直線コネクタ 346">
          <a:extLst>
            <a:ext uri="{FF2B5EF4-FFF2-40B4-BE49-F238E27FC236}">
              <a16:creationId xmlns:a16="http://schemas.microsoft.com/office/drawing/2014/main" id="{B7EA8369-5007-42BC-9018-51FA80B34AB1}"/>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48" name="【市民会館】&#10;一人当たり面積最大値テキスト">
          <a:extLst>
            <a:ext uri="{FF2B5EF4-FFF2-40B4-BE49-F238E27FC236}">
              <a16:creationId xmlns:a16="http://schemas.microsoft.com/office/drawing/2014/main" id="{45DD9174-EA6C-4B05-AF28-BFAA6D0E802C}"/>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49" name="直線コネクタ 348">
          <a:extLst>
            <a:ext uri="{FF2B5EF4-FFF2-40B4-BE49-F238E27FC236}">
              <a16:creationId xmlns:a16="http://schemas.microsoft.com/office/drawing/2014/main" id="{0DA791A3-6378-4845-B7C7-E59282FA9C72}"/>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350" name="【市民会館】&#10;一人当たり面積平均値テキスト">
          <a:extLst>
            <a:ext uri="{FF2B5EF4-FFF2-40B4-BE49-F238E27FC236}">
              <a16:creationId xmlns:a16="http://schemas.microsoft.com/office/drawing/2014/main" id="{4F8D2455-BB5E-4215-95A1-1D555FB12BAD}"/>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51" name="フローチャート: 判断 350">
          <a:extLst>
            <a:ext uri="{FF2B5EF4-FFF2-40B4-BE49-F238E27FC236}">
              <a16:creationId xmlns:a16="http://schemas.microsoft.com/office/drawing/2014/main" id="{7708C9DE-110E-43A3-AA3B-7A73A9A42F39}"/>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2" name="フローチャート: 判断 351">
          <a:extLst>
            <a:ext uri="{FF2B5EF4-FFF2-40B4-BE49-F238E27FC236}">
              <a16:creationId xmlns:a16="http://schemas.microsoft.com/office/drawing/2014/main" id="{FAFD1E26-D2E6-4FBD-8BF6-85277AB655CC}"/>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53" name="フローチャート: 判断 352">
          <a:extLst>
            <a:ext uri="{FF2B5EF4-FFF2-40B4-BE49-F238E27FC236}">
              <a16:creationId xmlns:a16="http://schemas.microsoft.com/office/drawing/2014/main" id="{28E7E213-A9FC-496F-97B2-85C98F293140}"/>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54" name="フローチャート: 判断 353">
          <a:extLst>
            <a:ext uri="{FF2B5EF4-FFF2-40B4-BE49-F238E27FC236}">
              <a16:creationId xmlns:a16="http://schemas.microsoft.com/office/drawing/2014/main" id="{1BC6B579-B05A-4D34-AA9A-80F4E20FBB3E}"/>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55" name="フローチャート: 判断 354">
          <a:extLst>
            <a:ext uri="{FF2B5EF4-FFF2-40B4-BE49-F238E27FC236}">
              <a16:creationId xmlns:a16="http://schemas.microsoft.com/office/drawing/2014/main" id="{6B712D65-5E31-467D-8F72-D28087452827}"/>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8C9618E2-D4F3-4859-8DD6-656AB33323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79AA83AC-880B-4A89-9849-3084077211D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675561E7-5D27-456F-8A90-EAA69AAADC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12CD417-7B06-4822-84D8-09D08753C7E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88CC3E69-324D-4F5E-AFF6-C18F90146AC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361" name="楕円 360">
          <a:extLst>
            <a:ext uri="{FF2B5EF4-FFF2-40B4-BE49-F238E27FC236}">
              <a16:creationId xmlns:a16="http://schemas.microsoft.com/office/drawing/2014/main" id="{6DEA74B7-2661-4B53-8BCF-895A214AFBED}"/>
            </a:ext>
          </a:extLst>
        </xdr:cNvPr>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84455</xdr:rowOff>
    </xdr:from>
    <xdr:to>
      <xdr:col>46</xdr:col>
      <xdr:colOff>38100</xdr:colOff>
      <xdr:row>107</xdr:row>
      <xdr:rowOff>14605</xdr:rowOff>
    </xdr:to>
    <xdr:sp macro="" textlink="">
      <xdr:nvSpPr>
        <xdr:cNvPr id="362" name="楕円 361">
          <a:extLst>
            <a:ext uri="{FF2B5EF4-FFF2-40B4-BE49-F238E27FC236}">
              <a16:creationId xmlns:a16="http://schemas.microsoft.com/office/drawing/2014/main" id="{A7020189-2952-41FD-A970-492712701200}"/>
            </a:ext>
          </a:extLst>
        </xdr:cNvPr>
        <xdr:cNvSpPr/>
      </xdr:nvSpPr>
      <xdr:spPr>
        <a:xfrm>
          <a:off x="8699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135255</xdr:rowOff>
    </xdr:to>
    <xdr:cxnSp macro="">
      <xdr:nvCxnSpPr>
        <xdr:cNvPr id="363" name="直線コネクタ 362">
          <a:extLst>
            <a:ext uri="{FF2B5EF4-FFF2-40B4-BE49-F238E27FC236}">
              <a16:creationId xmlns:a16="http://schemas.microsoft.com/office/drawing/2014/main" id="{9C8C2384-D079-4E25-8CDB-901F6FB3D45F}"/>
            </a:ext>
          </a:extLst>
        </xdr:cNvPr>
        <xdr:cNvCxnSpPr/>
      </xdr:nvCxnSpPr>
      <xdr:spPr>
        <a:xfrm flipV="1">
          <a:off x="8750300" y="1829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92075</xdr:rowOff>
    </xdr:from>
    <xdr:to>
      <xdr:col>41</xdr:col>
      <xdr:colOff>101600</xdr:colOff>
      <xdr:row>107</xdr:row>
      <xdr:rowOff>22225</xdr:rowOff>
    </xdr:to>
    <xdr:sp macro="" textlink="">
      <xdr:nvSpPr>
        <xdr:cNvPr id="364" name="楕円 363">
          <a:extLst>
            <a:ext uri="{FF2B5EF4-FFF2-40B4-BE49-F238E27FC236}">
              <a16:creationId xmlns:a16="http://schemas.microsoft.com/office/drawing/2014/main" id="{E2237A3F-6CE8-4824-9A3D-2F2B0D6B05A1}"/>
            </a:ext>
          </a:extLst>
        </xdr:cNvPr>
        <xdr:cNvSpPr/>
      </xdr:nvSpPr>
      <xdr:spPr>
        <a:xfrm>
          <a:off x="7810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135255</xdr:rowOff>
    </xdr:from>
    <xdr:to>
      <xdr:col>45</xdr:col>
      <xdr:colOff>177800</xdr:colOff>
      <xdr:row>106</xdr:row>
      <xdr:rowOff>142875</xdr:rowOff>
    </xdr:to>
    <xdr:cxnSp macro="">
      <xdr:nvCxnSpPr>
        <xdr:cNvPr id="365" name="直線コネクタ 364">
          <a:extLst>
            <a:ext uri="{FF2B5EF4-FFF2-40B4-BE49-F238E27FC236}">
              <a16:creationId xmlns:a16="http://schemas.microsoft.com/office/drawing/2014/main" id="{2FE6901D-AB72-4A6A-80F5-E82E749EE21C}"/>
            </a:ext>
          </a:extLst>
        </xdr:cNvPr>
        <xdr:cNvCxnSpPr/>
      </xdr:nvCxnSpPr>
      <xdr:spPr>
        <a:xfrm flipV="1">
          <a:off x="7861300" y="18308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66" name="楕円 365">
          <a:extLst>
            <a:ext uri="{FF2B5EF4-FFF2-40B4-BE49-F238E27FC236}">
              <a16:creationId xmlns:a16="http://schemas.microsoft.com/office/drawing/2014/main" id="{95D92461-0869-4401-ABFC-CF788F160244}"/>
            </a:ext>
          </a:extLst>
        </xdr:cNvPr>
        <xdr:cNvSpPr/>
      </xdr:nvSpPr>
      <xdr:spPr>
        <a:xfrm>
          <a:off x="6921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142875</xdr:rowOff>
    </xdr:from>
    <xdr:to>
      <xdr:col>41</xdr:col>
      <xdr:colOff>50800</xdr:colOff>
      <xdr:row>106</xdr:row>
      <xdr:rowOff>150495</xdr:rowOff>
    </xdr:to>
    <xdr:cxnSp macro="">
      <xdr:nvCxnSpPr>
        <xdr:cNvPr id="367" name="直線コネクタ 366">
          <a:extLst>
            <a:ext uri="{FF2B5EF4-FFF2-40B4-BE49-F238E27FC236}">
              <a16:creationId xmlns:a16="http://schemas.microsoft.com/office/drawing/2014/main" id="{F61FD955-9141-41FA-8444-4908F4D3B97D}"/>
            </a:ext>
          </a:extLst>
        </xdr:cNvPr>
        <xdr:cNvCxnSpPr/>
      </xdr:nvCxnSpPr>
      <xdr:spPr>
        <a:xfrm flipV="1">
          <a:off x="6972300" y="183165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68" name="n_1aveValue【市民会館】&#10;一人当たり面積">
          <a:extLst>
            <a:ext uri="{FF2B5EF4-FFF2-40B4-BE49-F238E27FC236}">
              <a16:creationId xmlns:a16="http://schemas.microsoft.com/office/drawing/2014/main" id="{F2578A4E-C5A9-4256-AAE8-DA803A4A2AB1}"/>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69" name="n_2aveValue【市民会館】&#10;一人当たり面積">
          <a:extLst>
            <a:ext uri="{FF2B5EF4-FFF2-40B4-BE49-F238E27FC236}">
              <a16:creationId xmlns:a16="http://schemas.microsoft.com/office/drawing/2014/main" id="{C07165A8-7FB1-45D0-8C72-865FBA7C7250}"/>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70" name="n_3aveValue【市民会館】&#10;一人当たり面積">
          <a:extLst>
            <a:ext uri="{FF2B5EF4-FFF2-40B4-BE49-F238E27FC236}">
              <a16:creationId xmlns:a16="http://schemas.microsoft.com/office/drawing/2014/main" id="{AB706365-B8F6-4052-9307-B856579496B6}"/>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71" name="n_4aveValue【市民会館】&#10;一人当たり面積">
          <a:extLst>
            <a:ext uri="{FF2B5EF4-FFF2-40B4-BE49-F238E27FC236}">
              <a16:creationId xmlns:a16="http://schemas.microsoft.com/office/drawing/2014/main" id="{4C6BF478-156B-43B9-857C-CFABA24F963C}"/>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372" name="n_1mainValue【市民会館】&#10;一人当たり面積">
          <a:extLst>
            <a:ext uri="{FF2B5EF4-FFF2-40B4-BE49-F238E27FC236}">
              <a16:creationId xmlns:a16="http://schemas.microsoft.com/office/drawing/2014/main" id="{0526FB31-EAB3-4412-9AFA-E6AE5605DC1F}"/>
            </a:ext>
          </a:extLst>
        </xdr:cNvPr>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5732</xdr:rowOff>
    </xdr:from>
    <xdr:ext cx="469744" cy="259045"/>
    <xdr:sp macro="" textlink="">
      <xdr:nvSpPr>
        <xdr:cNvPr id="373" name="n_2mainValue【市民会館】&#10;一人当たり面積">
          <a:extLst>
            <a:ext uri="{FF2B5EF4-FFF2-40B4-BE49-F238E27FC236}">
              <a16:creationId xmlns:a16="http://schemas.microsoft.com/office/drawing/2014/main" id="{391CE734-68D6-4C10-8F56-A11E9824B29A}"/>
            </a:ext>
          </a:extLst>
        </xdr:cNvPr>
        <xdr:cNvSpPr txBox="1"/>
      </xdr:nvSpPr>
      <xdr:spPr>
        <a:xfrm>
          <a:off x="8515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13352</xdr:rowOff>
    </xdr:from>
    <xdr:ext cx="469744" cy="259045"/>
    <xdr:sp macro="" textlink="">
      <xdr:nvSpPr>
        <xdr:cNvPr id="374" name="n_3mainValue【市民会館】&#10;一人当たり面積">
          <a:extLst>
            <a:ext uri="{FF2B5EF4-FFF2-40B4-BE49-F238E27FC236}">
              <a16:creationId xmlns:a16="http://schemas.microsoft.com/office/drawing/2014/main" id="{4785ED6A-AA75-4711-8413-B9EFB843B85A}"/>
            </a:ext>
          </a:extLst>
        </xdr:cNvPr>
        <xdr:cNvSpPr txBox="1"/>
      </xdr:nvSpPr>
      <xdr:spPr>
        <a:xfrm>
          <a:off x="7626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375" name="n_4mainValue【市民会館】&#10;一人当たり面積">
          <a:extLst>
            <a:ext uri="{FF2B5EF4-FFF2-40B4-BE49-F238E27FC236}">
              <a16:creationId xmlns:a16="http://schemas.microsoft.com/office/drawing/2014/main" id="{B52BE98E-A05A-4B53-AEC2-C1B972F4BF2D}"/>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4107A536-22B6-4AE1-A187-FA2A22C054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12FA3103-F957-4006-A39F-47D2AB7AE0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89C37EB8-B112-45DE-8EBE-80374E4FDE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9AB60B9E-2B17-4E9F-A269-CBC82AC5E1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F75BC24-4610-4E1A-9B01-1D02372F83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307B4EAA-83B8-4E26-8BBA-F84B1BA026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8CA50A97-F470-46E2-9EF9-4DEFAAD705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385A94C8-5053-46D2-9943-EDB3994F6C9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2817383B-B8F2-4E6D-B4F1-20E520BA44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6A63A4E2-5163-44D2-A3A2-2F239AD4C8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D7DA0088-BA98-4DFB-B61F-7581D67066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85817C7C-BDE2-4514-8C2B-DDCC7F54BA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F6B8E0C5-5E98-40C2-A280-8D30EE165B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565722A3-B419-4C87-9F03-AF9D7ACAC2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44C73B5B-2BFF-475A-A596-4AA52A9C1C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F429D904-BE46-4ECD-A442-75C33FB1547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CCC8DC15-55C4-464E-8E94-638574BE68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1E55ECC9-C75D-4513-AC56-79E944FCE4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14C9F275-D0EB-4F0F-9D82-D8551CB88E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74A878A9-8458-4E5A-836E-AEE4297C5E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F658937C-FBC7-4672-9C7E-86FD845CF2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F4B1CF2C-DEC1-405D-AF2A-65AB133DEB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E9337CAD-4A36-4813-9320-5F8AE89A44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C99DB978-38DB-4E11-871B-E05A1E86DA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DC92177B-57F4-42F4-B8F9-44C928588EE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BB07AEC3-E1C3-4696-8B11-0357D6DA91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0ADA7486-06D4-4F7D-91F5-1EE96A392A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3" name="直線コネクタ 402">
          <a:extLst>
            <a:ext uri="{FF2B5EF4-FFF2-40B4-BE49-F238E27FC236}">
              <a16:creationId xmlns:a16="http://schemas.microsoft.com/office/drawing/2014/main" id="{81AD29FA-FA68-46F4-BD1C-5425F65CD02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4" name="テキスト ボックス 403">
          <a:extLst>
            <a:ext uri="{FF2B5EF4-FFF2-40B4-BE49-F238E27FC236}">
              <a16:creationId xmlns:a16="http://schemas.microsoft.com/office/drawing/2014/main" id="{99D36728-98D7-48D4-A23A-D85F46C13A3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5" name="直線コネクタ 404">
          <a:extLst>
            <a:ext uri="{FF2B5EF4-FFF2-40B4-BE49-F238E27FC236}">
              <a16:creationId xmlns:a16="http://schemas.microsoft.com/office/drawing/2014/main" id="{91DC58D1-1370-4AA9-9727-9CC2CB428E1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6" name="テキスト ボックス 405">
          <a:extLst>
            <a:ext uri="{FF2B5EF4-FFF2-40B4-BE49-F238E27FC236}">
              <a16:creationId xmlns:a16="http://schemas.microsoft.com/office/drawing/2014/main" id="{8A8939FF-16C6-4CB8-A8C9-FDEA5508CE3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7" name="直線コネクタ 406">
          <a:extLst>
            <a:ext uri="{FF2B5EF4-FFF2-40B4-BE49-F238E27FC236}">
              <a16:creationId xmlns:a16="http://schemas.microsoft.com/office/drawing/2014/main" id="{9D08B220-62AC-4540-9ED6-8878611E11C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8" name="テキスト ボックス 407">
          <a:extLst>
            <a:ext uri="{FF2B5EF4-FFF2-40B4-BE49-F238E27FC236}">
              <a16:creationId xmlns:a16="http://schemas.microsoft.com/office/drawing/2014/main" id="{61994872-CF20-438D-A0E7-8B6A071D0D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9" name="直線コネクタ 408">
          <a:extLst>
            <a:ext uri="{FF2B5EF4-FFF2-40B4-BE49-F238E27FC236}">
              <a16:creationId xmlns:a16="http://schemas.microsoft.com/office/drawing/2014/main" id="{E408D185-768B-497A-B849-891F70ECC9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0" name="テキスト ボックス 409">
          <a:extLst>
            <a:ext uri="{FF2B5EF4-FFF2-40B4-BE49-F238E27FC236}">
              <a16:creationId xmlns:a16="http://schemas.microsoft.com/office/drawing/2014/main" id="{D56D3804-31EB-4502-8C0A-695046D505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1" name="直線コネクタ 410">
          <a:extLst>
            <a:ext uri="{FF2B5EF4-FFF2-40B4-BE49-F238E27FC236}">
              <a16:creationId xmlns:a16="http://schemas.microsoft.com/office/drawing/2014/main" id="{DD96F869-5C8D-4AFC-8974-0A649896AE4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2" name="テキスト ボックス 411">
          <a:extLst>
            <a:ext uri="{FF2B5EF4-FFF2-40B4-BE49-F238E27FC236}">
              <a16:creationId xmlns:a16="http://schemas.microsoft.com/office/drawing/2014/main" id="{C66EE1B4-9FBD-48C9-A52F-29FF32EFD51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63FC61DA-E214-413D-AC08-71751C5326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4" name="テキスト ボックス 413">
          <a:extLst>
            <a:ext uri="{FF2B5EF4-FFF2-40B4-BE49-F238E27FC236}">
              <a16:creationId xmlns:a16="http://schemas.microsoft.com/office/drawing/2014/main" id="{EB1531E6-FDA4-4153-97FE-1212BFF7CA4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F78822FD-EF68-4564-AF9F-317228F9FE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16" name="直線コネクタ 415">
          <a:extLst>
            <a:ext uri="{FF2B5EF4-FFF2-40B4-BE49-F238E27FC236}">
              <a16:creationId xmlns:a16="http://schemas.microsoft.com/office/drawing/2014/main" id="{D819579D-803A-4F21-BF49-2651CAB5985C}"/>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7" name="【保健センター・保健所】&#10;有形固定資産減価償却率最小値テキスト">
          <a:extLst>
            <a:ext uri="{FF2B5EF4-FFF2-40B4-BE49-F238E27FC236}">
              <a16:creationId xmlns:a16="http://schemas.microsoft.com/office/drawing/2014/main" id="{0E698EAC-2D8D-46E8-A53B-D08B4152A4F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8" name="直線コネクタ 417">
          <a:extLst>
            <a:ext uri="{FF2B5EF4-FFF2-40B4-BE49-F238E27FC236}">
              <a16:creationId xmlns:a16="http://schemas.microsoft.com/office/drawing/2014/main" id="{0973483E-44BC-4B1B-95CA-76F182DC2DC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19" name="【保健センター・保健所】&#10;有形固定資産減価償却率最大値テキスト">
          <a:extLst>
            <a:ext uri="{FF2B5EF4-FFF2-40B4-BE49-F238E27FC236}">
              <a16:creationId xmlns:a16="http://schemas.microsoft.com/office/drawing/2014/main" id="{05435CA7-71DA-413F-B999-E1E04483F1AF}"/>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20" name="直線コネクタ 419">
          <a:extLst>
            <a:ext uri="{FF2B5EF4-FFF2-40B4-BE49-F238E27FC236}">
              <a16:creationId xmlns:a16="http://schemas.microsoft.com/office/drawing/2014/main" id="{ECB94D03-A445-4EC6-821D-59B3B3986D32}"/>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8F42D9E7-D7AB-4F79-8531-1BAA98458EA6}"/>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22" name="フローチャート: 判断 421">
          <a:extLst>
            <a:ext uri="{FF2B5EF4-FFF2-40B4-BE49-F238E27FC236}">
              <a16:creationId xmlns:a16="http://schemas.microsoft.com/office/drawing/2014/main" id="{C5C6A361-56A0-4CAC-8BEC-CECAF1FB743D}"/>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23" name="フローチャート: 判断 422">
          <a:extLst>
            <a:ext uri="{FF2B5EF4-FFF2-40B4-BE49-F238E27FC236}">
              <a16:creationId xmlns:a16="http://schemas.microsoft.com/office/drawing/2014/main" id="{4AEBC03A-BFCA-4EA1-8DA7-2744EB1F8E87}"/>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24" name="フローチャート: 判断 423">
          <a:extLst>
            <a:ext uri="{FF2B5EF4-FFF2-40B4-BE49-F238E27FC236}">
              <a16:creationId xmlns:a16="http://schemas.microsoft.com/office/drawing/2014/main" id="{38F00565-95B0-43DE-9708-7ABE87CC6871}"/>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25" name="フローチャート: 判断 424">
          <a:extLst>
            <a:ext uri="{FF2B5EF4-FFF2-40B4-BE49-F238E27FC236}">
              <a16:creationId xmlns:a16="http://schemas.microsoft.com/office/drawing/2014/main" id="{2BD4C305-F045-4E7F-AB43-E9FC3C917CB5}"/>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26" name="フローチャート: 判断 425">
          <a:extLst>
            <a:ext uri="{FF2B5EF4-FFF2-40B4-BE49-F238E27FC236}">
              <a16:creationId xmlns:a16="http://schemas.microsoft.com/office/drawing/2014/main" id="{403818E4-0B92-4FF1-900C-AA6F392C579D}"/>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F8DD0A56-0D7E-4AE4-93CB-A97F037377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7BC82E1B-02AA-4106-B6D9-29897F4CEA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A818A15E-6688-4A27-B4F4-258AC0EF47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26146D16-D641-45AF-AC9D-A682997564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EC22FC5F-1079-4C1A-8E4C-A4F66E0CF8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432" name="楕円 431">
          <a:extLst>
            <a:ext uri="{FF2B5EF4-FFF2-40B4-BE49-F238E27FC236}">
              <a16:creationId xmlns:a16="http://schemas.microsoft.com/office/drawing/2014/main" id="{90A3D468-21F4-426E-984B-1F82E03ED4E6}"/>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50165</xdr:rowOff>
    </xdr:from>
    <xdr:to>
      <xdr:col>76</xdr:col>
      <xdr:colOff>165100</xdr:colOff>
      <xdr:row>60</xdr:row>
      <xdr:rowOff>151765</xdr:rowOff>
    </xdr:to>
    <xdr:sp macro="" textlink="">
      <xdr:nvSpPr>
        <xdr:cNvPr id="433" name="楕円 432">
          <a:extLst>
            <a:ext uri="{FF2B5EF4-FFF2-40B4-BE49-F238E27FC236}">
              <a16:creationId xmlns:a16="http://schemas.microsoft.com/office/drawing/2014/main" id="{D442C2E0-AAF5-4D8A-AE8A-DDC9937FD035}"/>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100965</xdr:rowOff>
    </xdr:to>
    <xdr:cxnSp macro="">
      <xdr:nvCxnSpPr>
        <xdr:cNvPr id="434" name="直線コネクタ 433">
          <a:extLst>
            <a:ext uri="{FF2B5EF4-FFF2-40B4-BE49-F238E27FC236}">
              <a16:creationId xmlns:a16="http://schemas.microsoft.com/office/drawing/2014/main" id="{E2AF3E16-FEEB-4031-A6FD-64C634D78CF5}"/>
            </a:ext>
          </a:extLst>
        </xdr:cNvPr>
        <xdr:cNvCxnSpPr/>
      </xdr:nvCxnSpPr>
      <xdr:spPr>
        <a:xfrm>
          <a:off x="14592300" y="10387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35" name="楕円 434">
          <a:extLst>
            <a:ext uri="{FF2B5EF4-FFF2-40B4-BE49-F238E27FC236}">
              <a16:creationId xmlns:a16="http://schemas.microsoft.com/office/drawing/2014/main" id="{E86067CE-463D-4B07-8C7A-69B4189DAB05}"/>
            </a:ext>
          </a:extLst>
        </xdr:cNvPr>
        <xdr:cNvSpPr/>
      </xdr:nvSpPr>
      <xdr:spPr>
        <a:xfrm>
          <a:off x="1365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60</xdr:row>
      <xdr:rowOff>100965</xdr:rowOff>
    </xdr:to>
    <xdr:cxnSp macro="">
      <xdr:nvCxnSpPr>
        <xdr:cNvPr id="436" name="直線コネクタ 435">
          <a:extLst>
            <a:ext uri="{FF2B5EF4-FFF2-40B4-BE49-F238E27FC236}">
              <a16:creationId xmlns:a16="http://schemas.microsoft.com/office/drawing/2014/main" id="{C74E80A0-C62D-43FE-ADF1-4564C04679E8}"/>
            </a:ext>
          </a:extLst>
        </xdr:cNvPr>
        <xdr:cNvCxnSpPr/>
      </xdr:nvCxnSpPr>
      <xdr:spPr>
        <a:xfrm>
          <a:off x="13703300" y="10347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437" name="楕円 436">
          <a:extLst>
            <a:ext uri="{FF2B5EF4-FFF2-40B4-BE49-F238E27FC236}">
              <a16:creationId xmlns:a16="http://schemas.microsoft.com/office/drawing/2014/main" id="{88B887B9-FAF8-4BD8-B201-AE83A952AFC0}"/>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60960</xdr:rowOff>
    </xdr:to>
    <xdr:cxnSp macro="">
      <xdr:nvCxnSpPr>
        <xdr:cNvPr id="438" name="直線コネクタ 437">
          <a:extLst>
            <a:ext uri="{FF2B5EF4-FFF2-40B4-BE49-F238E27FC236}">
              <a16:creationId xmlns:a16="http://schemas.microsoft.com/office/drawing/2014/main" id="{1B049E5D-FFFE-4B47-9090-5EFF45913971}"/>
            </a:ext>
          </a:extLst>
        </xdr:cNvPr>
        <xdr:cNvCxnSpPr/>
      </xdr:nvCxnSpPr>
      <xdr:spPr>
        <a:xfrm>
          <a:off x="12814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39" name="n_1aveValue【保健センター・保健所】&#10;有形固定資産減価償却率">
          <a:extLst>
            <a:ext uri="{FF2B5EF4-FFF2-40B4-BE49-F238E27FC236}">
              <a16:creationId xmlns:a16="http://schemas.microsoft.com/office/drawing/2014/main" id="{56803957-9EF8-47FF-84F8-05C8775C8FA1}"/>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40" name="n_2aveValue【保健センター・保健所】&#10;有形固定資産減価償却率">
          <a:extLst>
            <a:ext uri="{FF2B5EF4-FFF2-40B4-BE49-F238E27FC236}">
              <a16:creationId xmlns:a16="http://schemas.microsoft.com/office/drawing/2014/main" id="{3A81BC7E-6776-4AAF-9FAB-31BF135A492C}"/>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41" name="n_3aveValue【保健センター・保健所】&#10;有形固定資産減価償却率">
          <a:extLst>
            <a:ext uri="{FF2B5EF4-FFF2-40B4-BE49-F238E27FC236}">
              <a16:creationId xmlns:a16="http://schemas.microsoft.com/office/drawing/2014/main" id="{2DE07372-503A-4AEC-B31C-2050AE13A068}"/>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42" name="n_4aveValue【保健センター・保健所】&#10;有形固定資産減価償却率">
          <a:extLst>
            <a:ext uri="{FF2B5EF4-FFF2-40B4-BE49-F238E27FC236}">
              <a16:creationId xmlns:a16="http://schemas.microsoft.com/office/drawing/2014/main" id="{39FED728-1D31-44BC-8601-4801C675439E}"/>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443" name="n_1mainValue【保健センター・保健所】&#10;有形固定資産減価償却率">
          <a:extLst>
            <a:ext uri="{FF2B5EF4-FFF2-40B4-BE49-F238E27FC236}">
              <a16:creationId xmlns:a16="http://schemas.microsoft.com/office/drawing/2014/main" id="{DA1CF0A4-0B85-4553-9EA6-496555EB20E1}"/>
            </a:ext>
          </a:extLst>
        </xdr:cNvPr>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444" name="n_2mainValue【保健センター・保健所】&#10;有形固定資産減価償却率">
          <a:extLst>
            <a:ext uri="{FF2B5EF4-FFF2-40B4-BE49-F238E27FC236}">
              <a16:creationId xmlns:a16="http://schemas.microsoft.com/office/drawing/2014/main" id="{23BBEA26-503C-4081-8342-85E13377DFFD}"/>
            </a:ext>
          </a:extLst>
        </xdr:cNvPr>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45" name="n_3mainValue【保健センター・保健所】&#10;有形固定資産減価償却率">
          <a:extLst>
            <a:ext uri="{FF2B5EF4-FFF2-40B4-BE49-F238E27FC236}">
              <a16:creationId xmlns:a16="http://schemas.microsoft.com/office/drawing/2014/main" id="{53EBAAE4-5730-4D68-8A53-06A054D1C183}"/>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446" name="n_4mainValue【保健センター・保健所】&#10;有形固定資産減価償却率">
          <a:extLst>
            <a:ext uri="{FF2B5EF4-FFF2-40B4-BE49-F238E27FC236}">
              <a16:creationId xmlns:a16="http://schemas.microsoft.com/office/drawing/2014/main" id="{2EEFF00B-C645-492D-B069-01C62B5D05F4}"/>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6536A4F8-6756-4D44-B3F0-0C356F8C99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6949DDBA-630A-4731-8A6F-539F222257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409DBC6C-53B0-4CAB-B009-CDD02CBCE2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4A66E914-2C17-4358-9D60-F6888F4611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5B99553E-9456-4879-9E23-2AC0D46B2F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60B84DCD-EAE3-4508-AFF4-10528A70A0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0E18E0A4-DA34-41D9-9D75-B278AA10D7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BACA15AF-DACF-4E65-A060-2251B48957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FA481F3F-12E3-41CD-B59F-34CD5C93B8A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AC19E32E-FCA3-4304-8236-DA8FF4C55D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387AFE6C-ED83-4A0F-9BE5-0DDC2F74629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D1EA9EE8-1975-4DAC-BAAF-9366C780A67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B80A58E5-D0F8-4E7E-AF45-C537119757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CCAA017A-50B5-4562-BC82-A45CC9426B3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E2C44725-6CE5-4FC8-A3D8-AD25D9EA6D7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a:extLst>
            <a:ext uri="{FF2B5EF4-FFF2-40B4-BE49-F238E27FC236}">
              <a16:creationId xmlns:a16="http://schemas.microsoft.com/office/drawing/2014/main" id="{CE16537A-8612-479B-9F60-CA69490FF66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034DBCC9-4A04-4D11-BEA9-8DB0AB087D4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a:extLst>
            <a:ext uri="{FF2B5EF4-FFF2-40B4-BE49-F238E27FC236}">
              <a16:creationId xmlns:a16="http://schemas.microsoft.com/office/drawing/2014/main" id="{CCFAE950-E03E-43D7-B24E-D80AA56459A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919E9FAC-447A-4A97-8610-D33A8AD9927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9FA5F7EB-FE8B-49AC-9DD9-3CACA893394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CBED2526-F764-4E84-8400-A314B864DC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4BC90B3B-62A8-4ABC-B8F1-C3AD59F5F5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3B6EA86B-B5C2-4595-B520-66E1402967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70" name="直線コネクタ 469">
          <a:extLst>
            <a:ext uri="{FF2B5EF4-FFF2-40B4-BE49-F238E27FC236}">
              <a16:creationId xmlns:a16="http://schemas.microsoft.com/office/drawing/2014/main" id="{6A6892FF-9E1C-434C-A16D-D6B6D9754F19}"/>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id="{7AD2E870-99CA-48A8-AB1B-263816925432}"/>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72" name="直線コネクタ 471">
          <a:extLst>
            <a:ext uri="{FF2B5EF4-FFF2-40B4-BE49-F238E27FC236}">
              <a16:creationId xmlns:a16="http://schemas.microsoft.com/office/drawing/2014/main" id="{860127EB-1271-4E0C-9600-6C023199FB4C}"/>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id="{380B2632-C7DC-4C51-AB16-9862497A2E95}"/>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4" name="直線コネクタ 473">
          <a:extLst>
            <a:ext uri="{FF2B5EF4-FFF2-40B4-BE49-F238E27FC236}">
              <a16:creationId xmlns:a16="http://schemas.microsoft.com/office/drawing/2014/main" id="{249AAECF-C41C-4003-9489-650CDFF3C4BD}"/>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id="{DF3B9806-E816-43E5-8541-8314589897F8}"/>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76" name="フローチャート: 判断 475">
          <a:extLst>
            <a:ext uri="{FF2B5EF4-FFF2-40B4-BE49-F238E27FC236}">
              <a16:creationId xmlns:a16="http://schemas.microsoft.com/office/drawing/2014/main" id="{9E503900-337A-4212-AC32-530C8009EB89}"/>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77" name="フローチャート: 判断 476">
          <a:extLst>
            <a:ext uri="{FF2B5EF4-FFF2-40B4-BE49-F238E27FC236}">
              <a16:creationId xmlns:a16="http://schemas.microsoft.com/office/drawing/2014/main" id="{71E5D10C-E5CC-4BA1-B644-5088BA4CD555}"/>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78" name="フローチャート: 判断 477">
          <a:extLst>
            <a:ext uri="{FF2B5EF4-FFF2-40B4-BE49-F238E27FC236}">
              <a16:creationId xmlns:a16="http://schemas.microsoft.com/office/drawing/2014/main" id="{5229D7BC-658D-4020-8663-0B467C131629}"/>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79" name="フローチャート: 判断 478">
          <a:extLst>
            <a:ext uri="{FF2B5EF4-FFF2-40B4-BE49-F238E27FC236}">
              <a16:creationId xmlns:a16="http://schemas.microsoft.com/office/drawing/2014/main" id="{D6946446-BB62-4A8A-8624-791D8333F9F1}"/>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80" name="フローチャート: 判断 479">
          <a:extLst>
            <a:ext uri="{FF2B5EF4-FFF2-40B4-BE49-F238E27FC236}">
              <a16:creationId xmlns:a16="http://schemas.microsoft.com/office/drawing/2014/main" id="{45ED89D4-9D78-45FF-859B-6DFF5C3F49C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4FEA659-D397-4208-9629-CA92AF5444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DE37DD75-0B43-4D17-85B7-1078B48B60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231F654-DEA6-42A2-B670-AC506A280D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E5259F4-D20E-4A72-991B-87E11FB1F8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5A246377-7915-4453-A268-589AE15F23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486" name="楕円 485">
          <a:extLst>
            <a:ext uri="{FF2B5EF4-FFF2-40B4-BE49-F238E27FC236}">
              <a16:creationId xmlns:a16="http://schemas.microsoft.com/office/drawing/2014/main" id="{5B32952E-F059-4058-9A2A-11489B4B63CD}"/>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97790</xdr:rowOff>
    </xdr:from>
    <xdr:to>
      <xdr:col>107</xdr:col>
      <xdr:colOff>101600</xdr:colOff>
      <xdr:row>64</xdr:row>
      <xdr:rowOff>27940</xdr:rowOff>
    </xdr:to>
    <xdr:sp macro="" textlink="">
      <xdr:nvSpPr>
        <xdr:cNvPr id="487" name="楕円 486">
          <a:extLst>
            <a:ext uri="{FF2B5EF4-FFF2-40B4-BE49-F238E27FC236}">
              <a16:creationId xmlns:a16="http://schemas.microsoft.com/office/drawing/2014/main" id="{8C41FFCC-2972-429D-9DA6-E45B3B94E15F}"/>
            </a:ext>
          </a:extLst>
        </xdr:cNvPr>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488" name="直線コネクタ 487">
          <a:extLst>
            <a:ext uri="{FF2B5EF4-FFF2-40B4-BE49-F238E27FC236}">
              <a16:creationId xmlns:a16="http://schemas.microsoft.com/office/drawing/2014/main" id="{59555ED4-3087-41DF-AF5A-CD1B428EE138}"/>
            </a:ext>
          </a:extLst>
        </xdr:cNvPr>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489" name="楕円 488">
          <a:extLst>
            <a:ext uri="{FF2B5EF4-FFF2-40B4-BE49-F238E27FC236}">
              <a16:creationId xmlns:a16="http://schemas.microsoft.com/office/drawing/2014/main" id="{25700DD5-F641-48B3-9B89-9802D09C57C5}"/>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152400</xdr:rowOff>
    </xdr:to>
    <xdr:cxnSp macro="">
      <xdr:nvCxnSpPr>
        <xdr:cNvPr id="490" name="直線コネクタ 489">
          <a:extLst>
            <a:ext uri="{FF2B5EF4-FFF2-40B4-BE49-F238E27FC236}">
              <a16:creationId xmlns:a16="http://schemas.microsoft.com/office/drawing/2014/main" id="{B3A9149E-BC21-4036-8B61-D4441229A3DB}"/>
            </a:ext>
          </a:extLst>
        </xdr:cNvPr>
        <xdr:cNvCxnSpPr/>
      </xdr:nvCxnSpPr>
      <xdr:spPr>
        <a:xfrm flipV="1">
          <a:off x="19545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491" name="楕円 490">
          <a:extLst>
            <a:ext uri="{FF2B5EF4-FFF2-40B4-BE49-F238E27FC236}">
              <a16:creationId xmlns:a16="http://schemas.microsoft.com/office/drawing/2014/main" id="{B10C3F18-2307-470C-9C3B-6946956B6B14}"/>
            </a:ext>
          </a:extLst>
        </xdr:cNvPr>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492" name="直線コネクタ 491">
          <a:extLst>
            <a:ext uri="{FF2B5EF4-FFF2-40B4-BE49-F238E27FC236}">
              <a16:creationId xmlns:a16="http://schemas.microsoft.com/office/drawing/2014/main" id="{206D47DB-912B-4F1F-A6F2-D97A8E7B31FA}"/>
            </a:ext>
          </a:extLst>
        </xdr:cNvPr>
        <xdr:cNvCxnSpPr/>
      </xdr:nvCxnSpPr>
      <xdr:spPr>
        <a:xfrm>
          <a:off x="18656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93" name="n_1aveValue【保健センター・保健所】&#10;一人当たり面積">
          <a:extLst>
            <a:ext uri="{FF2B5EF4-FFF2-40B4-BE49-F238E27FC236}">
              <a16:creationId xmlns:a16="http://schemas.microsoft.com/office/drawing/2014/main" id="{3D4D941C-3A0D-405B-99A7-2091B9C3CC54}"/>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94" name="n_2aveValue【保健センター・保健所】&#10;一人当たり面積">
          <a:extLst>
            <a:ext uri="{FF2B5EF4-FFF2-40B4-BE49-F238E27FC236}">
              <a16:creationId xmlns:a16="http://schemas.microsoft.com/office/drawing/2014/main" id="{C736F301-8459-48A5-B948-EFA1D2844FB4}"/>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95" name="n_3aveValue【保健センター・保健所】&#10;一人当たり面積">
          <a:extLst>
            <a:ext uri="{FF2B5EF4-FFF2-40B4-BE49-F238E27FC236}">
              <a16:creationId xmlns:a16="http://schemas.microsoft.com/office/drawing/2014/main" id="{166C9A26-927A-4B28-94BA-9E60283700F4}"/>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96" name="n_4aveValue【保健センター・保健所】&#10;一人当たり面積">
          <a:extLst>
            <a:ext uri="{FF2B5EF4-FFF2-40B4-BE49-F238E27FC236}">
              <a16:creationId xmlns:a16="http://schemas.microsoft.com/office/drawing/2014/main" id="{9C923E19-84D5-4987-B70C-8FB65FACEC5A}"/>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497" name="n_1mainValue【保健センター・保健所】&#10;一人当たり面積">
          <a:extLst>
            <a:ext uri="{FF2B5EF4-FFF2-40B4-BE49-F238E27FC236}">
              <a16:creationId xmlns:a16="http://schemas.microsoft.com/office/drawing/2014/main" id="{E735F3E9-5E3A-4D0E-9F28-707347695330}"/>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498" name="n_2mainValue【保健センター・保健所】&#10;一人当たり面積">
          <a:extLst>
            <a:ext uri="{FF2B5EF4-FFF2-40B4-BE49-F238E27FC236}">
              <a16:creationId xmlns:a16="http://schemas.microsoft.com/office/drawing/2014/main" id="{93EB2BE8-3E9F-4FB7-93EB-BE4F801A1AD6}"/>
            </a:ext>
          </a:extLst>
        </xdr:cNvPr>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499" name="n_3mainValue【保健センター・保健所】&#10;一人当たり面積">
          <a:extLst>
            <a:ext uri="{FF2B5EF4-FFF2-40B4-BE49-F238E27FC236}">
              <a16:creationId xmlns:a16="http://schemas.microsoft.com/office/drawing/2014/main" id="{EDAB1DB2-352E-4A80-8A33-CB7549533F0F}"/>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500" name="n_4mainValue【保健センター・保健所】&#10;一人当たり面積">
          <a:extLst>
            <a:ext uri="{FF2B5EF4-FFF2-40B4-BE49-F238E27FC236}">
              <a16:creationId xmlns:a16="http://schemas.microsoft.com/office/drawing/2014/main" id="{63130AE2-BEF4-41A5-9BD9-E251250D3B38}"/>
            </a:ext>
          </a:extLst>
        </xdr:cNvPr>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E9D107FD-8616-4F09-B342-8137B1ABF4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075A4D60-5EAA-4D79-A2BE-BCE84626DC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38DD7001-150C-4DAC-A8E1-51E74490A9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302A4D47-0288-4CD7-B71D-827DBC2DE6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A18567D9-69ED-40AA-A866-EF470C81A0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06FDA421-AC82-4BD2-B346-7A05713AC0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B6621D0D-FCB9-4AAF-854B-C34760C0D4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B1AC74BD-B6D2-4F19-8934-B332EA9683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C23C6522-A39A-48E8-A9D6-7ED95D5C9A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5AB4485C-E34D-43E4-B77D-AABA043DCF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E7017434-5251-470C-8583-658A167EDB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a:extLst>
            <a:ext uri="{FF2B5EF4-FFF2-40B4-BE49-F238E27FC236}">
              <a16:creationId xmlns:a16="http://schemas.microsoft.com/office/drawing/2014/main" id="{07FE9B76-F0DD-4CDD-9D6F-9AA659D8F76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a:extLst>
            <a:ext uri="{FF2B5EF4-FFF2-40B4-BE49-F238E27FC236}">
              <a16:creationId xmlns:a16="http://schemas.microsoft.com/office/drawing/2014/main" id="{46303298-5C28-4369-AB1D-B760B97519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a:extLst>
            <a:ext uri="{FF2B5EF4-FFF2-40B4-BE49-F238E27FC236}">
              <a16:creationId xmlns:a16="http://schemas.microsoft.com/office/drawing/2014/main" id="{277F0B53-69CA-49DA-A545-93685DE37E0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a:extLst>
            <a:ext uri="{FF2B5EF4-FFF2-40B4-BE49-F238E27FC236}">
              <a16:creationId xmlns:a16="http://schemas.microsoft.com/office/drawing/2014/main" id="{D8A8ADEB-5820-4BBF-8B6C-B2A57D98271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a:extLst>
            <a:ext uri="{FF2B5EF4-FFF2-40B4-BE49-F238E27FC236}">
              <a16:creationId xmlns:a16="http://schemas.microsoft.com/office/drawing/2014/main" id="{5ECE6B50-E92C-4E27-B619-C10F65A89F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a:extLst>
            <a:ext uri="{FF2B5EF4-FFF2-40B4-BE49-F238E27FC236}">
              <a16:creationId xmlns:a16="http://schemas.microsoft.com/office/drawing/2014/main" id="{97DFED40-4808-41DB-9165-880BBCEB7E9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a:extLst>
            <a:ext uri="{FF2B5EF4-FFF2-40B4-BE49-F238E27FC236}">
              <a16:creationId xmlns:a16="http://schemas.microsoft.com/office/drawing/2014/main" id="{13E8D4DA-2105-4497-A698-14C91F773DE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a:extLst>
            <a:ext uri="{FF2B5EF4-FFF2-40B4-BE49-F238E27FC236}">
              <a16:creationId xmlns:a16="http://schemas.microsoft.com/office/drawing/2014/main" id="{ADD0521F-5C7A-4873-9D8A-A790BBF5825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a:extLst>
            <a:ext uri="{FF2B5EF4-FFF2-40B4-BE49-F238E27FC236}">
              <a16:creationId xmlns:a16="http://schemas.microsoft.com/office/drawing/2014/main" id="{BAF6ABF6-9F22-482D-B6DA-642D19BCE1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a:extLst>
            <a:ext uri="{FF2B5EF4-FFF2-40B4-BE49-F238E27FC236}">
              <a16:creationId xmlns:a16="http://schemas.microsoft.com/office/drawing/2014/main" id="{B7D1FA8D-48F7-4294-B8E7-46E991116F1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9302C3B3-92B7-486B-9F3D-0766573C9C0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a:extLst>
            <a:ext uri="{FF2B5EF4-FFF2-40B4-BE49-F238E27FC236}">
              <a16:creationId xmlns:a16="http://schemas.microsoft.com/office/drawing/2014/main" id="{C1B721A1-8FE7-4D8E-A7CB-D8C6954E3D5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241C5F10-A377-4A3F-A464-035CAE66A62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25" name="直線コネクタ 524">
          <a:extLst>
            <a:ext uri="{FF2B5EF4-FFF2-40B4-BE49-F238E27FC236}">
              <a16:creationId xmlns:a16="http://schemas.microsoft.com/office/drawing/2014/main" id="{80CBAEA6-07A6-45AD-880F-6CEA258B79EF}"/>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26" name="【消防施設】&#10;有形固定資産減価償却率最小値テキスト">
          <a:extLst>
            <a:ext uri="{FF2B5EF4-FFF2-40B4-BE49-F238E27FC236}">
              <a16:creationId xmlns:a16="http://schemas.microsoft.com/office/drawing/2014/main" id="{74255F21-DC47-42BA-AB38-EBEE88CE80EA}"/>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27" name="直線コネクタ 526">
          <a:extLst>
            <a:ext uri="{FF2B5EF4-FFF2-40B4-BE49-F238E27FC236}">
              <a16:creationId xmlns:a16="http://schemas.microsoft.com/office/drawing/2014/main" id="{C7BAE35C-5255-4051-993B-D0F8BA41A477}"/>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28" name="【消防施設】&#10;有形固定資産減価償却率最大値テキスト">
          <a:extLst>
            <a:ext uri="{FF2B5EF4-FFF2-40B4-BE49-F238E27FC236}">
              <a16:creationId xmlns:a16="http://schemas.microsoft.com/office/drawing/2014/main" id="{3C8EC18B-2530-4EE1-9590-41D0896611E5}"/>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29" name="直線コネクタ 528">
          <a:extLst>
            <a:ext uri="{FF2B5EF4-FFF2-40B4-BE49-F238E27FC236}">
              <a16:creationId xmlns:a16="http://schemas.microsoft.com/office/drawing/2014/main" id="{B0571F3B-D9CA-4313-A055-5EFED0ECC959}"/>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480E2E6C-6779-4183-BFFD-BF1219D603CC}"/>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31" name="フローチャート: 判断 530">
          <a:extLst>
            <a:ext uri="{FF2B5EF4-FFF2-40B4-BE49-F238E27FC236}">
              <a16:creationId xmlns:a16="http://schemas.microsoft.com/office/drawing/2014/main" id="{FF7E8956-553E-41B7-8026-5541AE233C0A}"/>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32" name="フローチャート: 判断 531">
          <a:extLst>
            <a:ext uri="{FF2B5EF4-FFF2-40B4-BE49-F238E27FC236}">
              <a16:creationId xmlns:a16="http://schemas.microsoft.com/office/drawing/2014/main" id="{3DDF8DCB-0A45-484C-931E-5B6EE9E2D8E5}"/>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33" name="フローチャート: 判断 532">
          <a:extLst>
            <a:ext uri="{FF2B5EF4-FFF2-40B4-BE49-F238E27FC236}">
              <a16:creationId xmlns:a16="http://schemas.microsoft.com/office/drawing/2014/main" id="{16C65F24-482E-4DFA-BC7A-B81614C64E9B}"/>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34" name="フローチャート: 判断 533">
          <a:extLst>
            <a:ext uri="{FF2B5EF4-FFF2-40B4-BE49-F238E27FC236}">
              <a16:creationId xmlns:a16="http://schemas.microsoft.com/office/drawing/2014/main" id="{ABABA119-76C0-4D70-93E8-67B9D288C639}"/>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35" name="フローチャート: 判断 534">
          <a:extLst>
            <a:ext uri="{FF2B5EF4-FFF2-40B4-BE49-F238E27FC236}">
              <a16:creationId xmlns:a16="http://schemas.microsoft.com/office/drawing/2014/main" id="{AC223D9D-7198-4B4E-B813-C8984B5C8D62}"/>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9F1D1BC3-665B-49C3-8B20-A3E93376BD9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8989AC95-0E59-4078-AB25-0F0EA5280F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740F1496-DC79-4466-A998-B28ABEC3C8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C77169DF-F82E-4684-B7F9-589F759E79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C56C6CB0-2849-4E5C-92AB-04434A2DC0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636</xdr:rowOff>
    </xdr:from>
    <xdr:to>
      <xdr:col>81</xdr:col>
      <xdr:colOff>101600</xdr:colOff>
      <xdr:row>86</xdr:row>
      <xdr:rowOff>102236</xdr:rowOff>
    </xdr:to>
    <xdr:sp macro="" textlink="">
      <xdr:nvSpPr>
        <xdr:cNvPr id="541" name="楕円 540">
          <a:extLst>
            <a:ext uri="{FF2B5EF4-FFF2-40B4-BE49-F238E27FC236}">
              <a16:creationId xmlns:a16="http://schemas.microsoft.com/office/drawing/2014/main" id="{32F3BC38-9A5E-4265-9D8F-7A235C5C6999}"/>
            </a:ext>
          </a:extLst>
        </xdr:cNvPr>
        <xdr:cNvSpPr/>
      </xdr:nvSpPr>
      <xdr:spPr>
        <a:xfrm>
          <a:off x="15430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636</xdr:rowOff>
    </xdr:from>
    <xdr:to>
      <xdr:col>76</xdr:col>
      <xdr:colOff>165100</xdr:colOff>
      <xdr:row>86</xdr:row>
      <xdr:rowOff>102236</xdr:rowOff>
    </xdr:to>
    <xdr:sp macro="" textlink="">
      <xdr:nvSpPr>
        <xdr:cNvPr id="542" name="楕円 541">
          <a:extLst>
            <a:ext uri="{FF2B5EF4-FFF2-40B4-BE49-F238E27FC236}">
              <a16:creationId xmlns:a16="http://schemas.microsoft.com/office/drawing/2014/main" id="{43EE28ED-36A4-4322-B17E-8AB96057D99A}"/>
            </a:ext>
          </a:extLst>
        </xdr:cNvPr>
        <xdr:cNvSpPr/>
      </xdr:nvSpPr>
      <xdr:spPr>
        <a:xfrm>
          <a:off x="14541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51436</xdr:rowOff>
    </xdr:from>
    <xdr:to>
      <xdr:col>81</xdr:col>
      <xdr:colOff>50800</xdr:colOff>
      <xdr:row>86</xdr:row>
      <xdr:rowOff>51436</xdr:rowOff>
    </xdr:to>
    <xdr:cxnSp macro="">
      <xdr:nvCxnSpPr>
        <xdr:cNvPr id="543" name="直線コネクタ 542">
          <a:extLst>
            <a:ext uri="{FF2B5EF4-FFF2-40B4-BE49-F238E27FC236}">
              <a16:creationId xmlns:a16="http://schemas.microsoft.com/office/drawing/2014/main" id="{B5635717-42D1-42E1-90B7-CE13F66294DD}"/>
            </a:ext>
          </a:extLst>
        </xdr:cNvPr>
        <xdr:cNvCxnSpPr/>
      </xdr:nvCxnSpPr>
      <xdr:spPr>
        <a:xfrm>
          <a:off x="14592300" y="1479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166370</xdr:rowOff>
    </xdr:from>
    <xdr:to>
      <xdr:col>72</xdr:col>
      <xdr:colOff>38100</xdr:colOff>
      <xdr:row>86</xdr:row>
      <xdr:rowOff>96520</xdr:rowOff>
    </xdr:to>
    <xdr:sp macro="" textlink="">
      <xdr:nvSpPr>
        <xdr:cNvPr id="544" name="楕円 543">
          <a:extLst>
            <a:ext uri="{FF2B5EF4-FFF2-40B4-BE49-F238E27FC236}">
              <a16:creationId xmlns:a16="http://schemas.microsoft.com/office/drawing/2014/main" id="{F0862A93-A79A-47FF-94E6-5028D2DFF894}"/>
            </a:ext>
          </a:extLst>
        </xdr:cNvPr>
        <xdr:cNvSpPr/>
      </xdr:nvSpPr>
      <xdr:spPr>
        <a:xfrm>
          <a:off x="1365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45720</xdr:rowOff>
    </xdr:from>
    <xdr:to>
      <xdr:col>76</xdr:col>
      <xdr:colOff>114300</xdr:colOff>
      <xdr:row>86</xdr:row>
      <xdr:rowOff>51436</xdr:rowOff>
    </xdr:to>
    <xdr:cxnSp macro="">
      <xdr:nvCxnSpPr>
        <xdr:cNvPr id="545" name="直線コネクタ 544">
          <a:extLst>
            <a:ext uri="{FF2B5EF4-FFF2-40B4-BE49-F238E27FC236}">
              <a16:creationId xmlns:a16="http://schemas.microsoft.com/office/drawing/2014/main" id="{64D196C6-A91F-432D-89E9-2BB9B1AEC1A6}"/>
            </a:ext>
          </a:extLst>
        </xdr:cNvPr>
        <xdr:cNvCxnSpPr/>
      </xdr:nvCxnSpPr>
      <xdr:spPr>
        <a:xfrm>
          <a:off x="13703300" y="14790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546" name="楕円 545">
          <a:extLst>
            <a:ext uri="{FF2B5EF4-FFF2-40B4-BE49-F238E27FC236}">
              <a16:creationId xmlns:a16="http://schemas.microsoft.com/office/drawing/2014/main" id="{2F5F7EB6-4D9E-44B2-8F61-EBD7C0C468D3}"/>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45720</xdr:rowOff>
    </xdr:to>
    <xdr:cxnSp macro="">
      <xdr:nvCxnSpPr>
        <xdr:cNvPr id="547" name="直線コネクタ 546">
          <a:extLst>
            <a:ext uri="{FF2B5EF4-FFF2-40B4-BE49-F238E27FC236}">
              <a16:creationId xmlns:a16="http://schemas.microsoft.com/office/drawing/2014/main" id="{D5221B68-9AD0-422F-ADAF-47BE4780CFF0}"/>
            </a:ext>
          </a:extLst>
        </xdr:cNvPr>
        <xdr:cNvCxnSpPr/>
      </xdr:nvCxnSpPr>
      <xdr:spPr>
        <a:xfrm>
          <a:off x="12814300" y="14782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48" name="n_1aveValue【消防施設】&#10;有形固定資産減価償却率">
          <a:extLst>
            <a:ext uri="{FF2B5EF4-FFF2-40B4-BE49-F238E27FC236}">
              <a16:creationId xmlns:a16="http://schemas.microsoft.com/office/drawing/2014/main" id="{E472B0FD-09C0-47B5-A4A3-49F4767B498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49" name="n_2aveValue【消防施設】&#10;有形固定資産減価償却率">
          <a:extLst>
            <a:ext uri="{FF2B5EF4-FFF2-40B4-BE49-F238E27FC236}">
              <a16:creationId xmlns:a16="http://schemas.microsoft.com/office/drawing/2014/main" id="{3B3E7F2B-2E6A-4492-94E6-9A20F9A74AB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50" name="n_3aveValue【消防施設】&#10;有形固定資産減価償却率">
          <a:extLst>
            <a:ext uri="{FF2B5EF4-FFF2-40B4-BE49-F238E27FC236}">
              <a16:creationId xmlns:a16="http://schemas.microsoft.com/office/drawing/2014/main" id="{70702C70-B016-4AC2-9C66-B8FB41DAA302}"/>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51" name="n_4aveValue【消防施設】&#10;有形固定資産減価償却率">
          <a:extLst>
            <a:ext uri="{FF2B5EF4-FFF2-40B4-BE49-F238E27FC236}">
              <a16:creationId xmlns:a16="http://schemas.microsoft.com/office/drawing/2014/main" id="{C5BFC5CD-1BFE-409B-A70C-080E0563F269}"/>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93363</xdr:rowOff>
    </xdr:from>
    <xdr:ext cx="405111" cy="259045"/>
    <xdr:sp macro="" textlink="">
      <xdr:nvSpPr>
        <xdr:cNvPr id="552" name="n_1mainValue【消防施設】&#10;有形固定資産減価償却率">
          <a:extLst>
            <a:ext uri="{FF2B5EF4-FFF2-40B4-BE49-F238E27FC236}">
              <a16:creationId xmlns:a16="http://schemas.microsoft.com/office/drawing/2014/main" id="{6EE25296-C767-4985-B76A-06F88CC73DD0}"/>
            </a:ext>
          </a:extLst>
        </xdr:cNvPr>
        <xdr:cNvSpPr txBox="1"/>
      </xdr:nvSpPr>
      <xdr:spPr>
        <a:xfrm>
          <a:off x="152660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93363</xdr:rowOff>
    </xdr:from>
    <xdr:ext cx="405111" cy="259045"/>
    <xdr:sp macro="" textlink="">
      <xdr:nvSpPr>
        <xdr:cNvPr id="553" name="n_2mainValue【消防施設】&#10;有形固定資産減価償却率">
          <a:extLst>
            <a:ext uri="{FF2B5EF4-FFF2-40B4-BE49-F238E27FC236}">
              <a16:creationId xmlns:a16="http://schemas.microsoft.com/office/drawing/2014/main" id="{76DBA227-76BC-4F42-B259-7F0B40760E56}"/>
            </a:ext>
          </a:extLst>
        </xdr:cNvPr>
        <xdr:cNvSpPr txBox="1"/>
      </xdr:nvSpPr>
      <xdr:spPr>
        <a:xfrm>
          <a:off x="14389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87647</xdr:rowOff>
    </xdr:from>
    <xdr:ext cx="405111" cy="259045"/>
    <xdr:sp macro="" textlink="">
      <xdr:nvSpPr>
        <xdr:cNvPr id="554" name="n_3mainValue【消防施設】&#10;有形固定資産減価償却率">
          <a:extLst>
            <a:ext uri="{FF2B5EF4-FFF2-40B4-BE49-F238E27FC236}">
              <a16:creationId xmlns:a16="http://schemas.microsoft.com/office/drawing/2014/main" id="{E4AC4CDB-B8A9-4F72-AD01-9F389290BB46}"/>
            </a:ext>
          </a:extLst>
        </xdr:cNvPr>
        <xdr:cNvSpPr txBox="1"/>
      </xdr:nvSpPr>
      <xdr:spPr>
        <a:xfrm>
          <a:off x="135007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555" name="n_4mainValue【消防施設】&#10;有形固定資産減価償却率">
          <a:extLst>
            <a:ext uri="{FF2B5EF4-FFF2-40B4-BE49-F238E27FC236}">
              <a16:creationId xmlns:a16="http://schemas.microsoft.com/office/drawing/2014/main" id="{BF2AEA73-3224-40E5-AC25-38F6EEFDB1DB}"/>
            </a:ext>
          </a:extLst>
        </xdr:cNvPr>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5E796CF3-F082-403C-A0AA-320D50AD4F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02FC48EF-7B6D-4D7E-B21A-A921A0C2CF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21AF42AC-ED99-4F83-AA3D-99AC861311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05F1C8A5-C4DD-4CEC-ACC6-A47E23E655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C6496922-ACD4-4503-BFFB-8965E06886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5E8B2BF6-C0C5-4815-B488-0BDE96811FE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550D5C36-37BC-4F81-94AE-D8623AB0EF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84A2B8B5-15CB-49E6-BF8C-F1846CB91D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03983F6D-3D3B-4BA8-8369-092FF214B0B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2E40D29C-C97B-4AD9-B3F2-096645D47E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6" name="直線コネクタ 565">
          <a:extLst>
            <a:ext uri="{FF2B5EF4-FFF2-40B4-BE49-F238E27FC236}">
              <a16:creationId xmlns:a16="http://schemas.microsoft.com/office/drawing/2014/main" id="{67501A9F-9442-4F91-8F16-86962E3B2C6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7" name="テキスト ボックス 566">
          <a:extLst>
            <a:ext uri="{FF2B5EF4-FFF2-40B4-BE49-F238E27FC236}">
              <a16:creationId xmlns:a16="http://schemas.microsoft.com/office/drawing/2014/main" id="{F96E6168-DF14-4254-8ABA-9812AF873FC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8" name="直線コネクタ 567">
          <a:extLst>
            <a:ext uri="{FF2B5EF4-FFF2-40B4-BE49-F238E27FC236}">
              <a16:creationId xmlns:a16="http://schemas.microsoft.com/office/drawing/2014/main" id="{7CFE84DA-1CC4-4D21-9E9F-5D65CF1B457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9" name="テキスト ボックス 568">
          <a:extLst>
            <a:ext uri="{FF2B5EF4-FFF2-40B4-BE49-F238E27FC236}">
              <a16:creationId xmlns:a16="http://schemas.microsoft.com/office/drawing/2014/main" id="{F03E191A-195F-40F6-8919-D1931AADB37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0" name="直線コネクタ 569">
          <a:extLst>
            <a:ext uri="{FF2B5EF4-FFF2-40B4-BE49-F238E27FC236}">
              <a16:creationId xmlns:a16="http://schemas.microsoft.com/office/drawing/2014/main" id="{7C004CC5-1FE1-4A67-B456-F8E072045FC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1" name="テキスト ボックス 570">
          <a:extLst>
            <a:ext uri="{FF2B5EF4-FFF2-40B4-BE49-F238E27FC236}">
              <a16:creationId xmlns:a16="http://schemas.microsoft.com/office/drawing/2014/main" id="{13C079E0-8A45-4BA9-9BE9-9FFED91C5A9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2" name="直線コネクタ 571">
          <a:extLst>
            <a:ext uri="{FF2B5EF4-FFF2-40B4-BE49-F238E27FC236}">
              <a16:creationId xmlns:a16="http://schemas.microsoft.com/office/drawing/2014/main" id="{555CE0B4-B7AB-4C3A-B17F-FDECAF364B9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3" name="テキスト ボックス 572">
          <a:extLst>
            <a:ext uri="{FF2B5EF4-FFF2-40B4-BE49-F238E27FC236}">
              <a16:creationId xmlns:a16="http://schemas.microsoft.com/office/drawing/2014/main" id="{DF13917C-427A-448B-936D-FD8CEA2D6EA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4" name="直線コネクタ 573">
          <a:extLst>
            <a:ext uri="{FF2B5EF4-FFF2-40B4-BE49-F238E27FC236}">
              <a16:creationId xmlns:a16="http://schemas.microsoft.com/office/drawing/2014/main" id="{CCAD5AC5-9A83-47A2-87DD-CD4E01BB8C6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5" name="テキスト ボックス 574">
          <a:extLst>
            <a:ext uri="{FF2B5EF4-FFF2-40B4-BE49-F238E27FC236}">
              <a16:creationId xmlns:a16="http://schemas.microsoft.com/office/drawing/2014/main" id="{072A0EFA-DD2F-4531-90B2-BAF9FCB0B89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6" name="直線コネクタ 575">
          <a:extLst>
            <a:ext uri="{FF2B5EF4-FFF2-40B4-BE49-F238E27FC236}">
              <a16:creationId xmlns:a16="http://schemas.microsoft.com/office/drawing/2014/main" id="{11676B0E-C1EF-4360-B487-592E0C0B3B6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7" name="テキスト ボックス 576">
          <a:extLst>
            <a:ext uri="{FF2B5EF4-FFF2-40B4-BE49-F238E27FC236}">
              <a16:creationId xmlns:a16="http://schemas.microsoft.com/office/drawing/2014/main" id="{63F3229D-7BC6-4501-B954-AE1A76D10EF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4F6699B4-291E-49B2-8449-FF89A5EEF3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B731806E-426F-4F57-9C9C-5C15C6073C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56252530-F2C8-4245-991C-E3635E636A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81" name="直線コネクタ 580">
          <a:extLst>
            <a:ext uri="{FF2B5EF4-FFF2-40B4-BE49-F238E27FC236}">
              <a16:creationId xmlns:a16="http://schemas.microsoft.com/office/drawing/2014/main" id="{7B090F4B-3F61-425C-8376-06F143BD90C8}"/>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82" name="【消防施設】&#10;一人当たり面積最小値テキスト">
          <a:extLst>
            <a:ext uri="{FF2B5EF4-FFF2-40B4-BE49-F238E27FC236}">
              <a16:creationId xmlns:a16="http://schemas.microsoft.com/office/drawing/2014/main" id="{42D1EE55-810F-4B45-8FD5-796AEFF10B93}"/>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83" name="直線コネクタ 582">
          <a:extLst>
            <a:ext uri="{FF2B5EF4-FFF2-40B4-BE49-F238E27FC236}">
              <a16:creationId xmlns:a16="http://schemas.microsoft.com/office/drawing/2014/main" id="{EA4CAFCF-6767-47E8-8A36-D3E3280D15EF}"/>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84" name="【消防施設】&#10;一人当たり面積最大値テキスト">
          <a:extLst>
            <a:ext uri="{FF2B5EF4-FFF2-40B4-BE49-F238E27FC236}">
              <a16:creationId xmlns:a16="http://schemas.microsoft.com/office/drawing/2014/main" id="{34B9F4AC-B2FB-470F-BA6C-844880C3ED24}"/>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85" name="直線コネクタ 584">
          <a:extLst>
            <a:ext uri="{FF2B5EF4-FFF2-40B4-BE49-F238E27FC236}">
              <a16:creationId xmlns:a16="http://schemas.microsoft.com/office/drawing/2014/main" id="{A7DC4D52-EE44-4420-9BEA-1DE820C551CD}"/>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586" name="【消防施設】&#10;一人当たり面積平均値テキスト">
          <a:extLst>
            <a:ext uri="{FF2B5EF4-FFF2-40B4-BE49-F238E27FC236}">
              <a16:creationId xmlns:a16="http://schemas.microsoft.com/office/drawing/2014/main" id="{55361076-895F-4A5F-82E9-9EE90CE496F3}"/>
            </a:ext>
          </a:extLst>
        </xdr:cNvPr>
        <xdr:cNvSpPr txBox="1"/>
      </xdr:nvSpPr>
      <xdr:spPr>
        <a:xfrm>
          <a:off x="22199600" y="1474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87" name="フローチャート: 判断 586">
          <a:extLst>
            <a:ext uri="{FF2B5EF4-FFF2-40B4-BE49-F238E27FC236}">
              <a16:creationId xmlns:a16="http://schemas.microsoft.com/office/drawing/2014/main" id="{F8F288CF-12A9-4AAF-BACB-D303BDACB6B5}"/>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88" name="フローチャート: 判断 587">
          <a:extLst>
            <a:ext uri="{FF2B5EF4-FFF2-40B4-BE49-F238E27FC236}">
              <a16:creationId xmlns:a16="http://schemas.microsoft.com/office/drawing/2014/main" id="{AE843C22-C109-40FD-A629-54D0E537AE0D}"/>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89" name="フローチャート: 判断 588">
          <a:extLst>
            <a:ext uri="{FF2B5EF4-FFF2-40B4-BE49-F238E27FC236}">
              <a16:creationId xmlns:a16="http://schemas.microsoft.com/office/drawing/2014/main" id="{1BE34FF6-D9D1-4BED-8A52-9637B059D5AA}"/>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90" name="フローチャート: 判断 589">
          <a:extLst>
            <a:ext uri="{FF2B5EF4-FFF2-40B4-BE49-F238E27FC236}">
              <a16:creationId xmlns:a16="http://schemas.microsoft.com/office/drawing/2014/main" id="{788A8921-F458-40D6-AC54-FCDB887121B1}"/>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91" name="フローチャート: 判断 590">
          <a:extLst>
            <a:ext uri="{FF2B5EF4-FFF2-40B4-BE49-F238E27FC236}">
              <a16:creationId xmlns:a16="http://schemas.microsoft.com/office/drawing/2014/main" id="{FBCC450A-D23C-436D-B69C-3B769F579CC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DA1DD5CF-2405-4456-ABE7-2765E8B7E05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F4EF49AF-C663-4126-A479-84C7FAA297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12071F5C-5034-4F15-BA18-8B2673E2DB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B742C386-C5A8-4B48-8E3A-33A1B00868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1182DDE4-2C8B-48F5-A0BB-853706210CD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94416</xdr:rowOff>
    </xdr:from>
    <xdr:to>
      <xdr:col>112</xdr:col>
      <xdr:colOff>38100</xdr:colOff>
      <xdr:row>87</xdr:row>
      <xdr:rowOff>24566</xdr:rowOff>
    </xdr:to>
    <xdr:sp macro="" textlink="">
      <xdr:nvSpPr>
        <xdr:cNvPr id="597" name="楕円 596">
          <a:extLst>
            <a:ext uri="{FF2B5EF4-FFF2-40B4-BE49-F238E27FC236}">
              <a16:creationId xmlns:a16="http://schemas.microsoft.com/office/drawing/2014/main" id="{58A9754B-FD39-4CAF-B856-DCA6C710C07C}"/>
            </a:ext>
          </a:extLst>
        </xdr:cNvPr>
        <xdr:cNvSpPr/>
      </xdr:nvSpPr>
      <xdr:spPr>
        <a:xfrm>
          <a:off x="21272500" y="148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94742</xdr:rowOff>
    </xdr:from>
    <xdr:to>
      <xdr:col>107</xdr:col>
      <xdr:colOff>101600</xdr:colOff>
      <xdr:row>87</xdr:row>
      <xdr:rowOff>24892</xdr:rowOff>
    </xdr:to>
    <xdr:sp macro="" textlink="">
      <xdr:nvSpPr>
        <xdr:cNvPr id="598" name="楕円 597">
          <a:extLst>
            <a:ext uri="{FF2B5EF4-FFF2-40B4-BE49-F238E27FC236}">
              <a16:creationId xmlns:a16="http://schemas.microsoft.com/office/drawing/2014/main" id="{544FAEA9-A187-4DA8-BBA7-A238AE697D14}"/>
            </a:ext>
          </a:extLst>
        </xdr:cNvPr>
        <xdr:cNvSpPr/>
      </xdr:nvSpPr>
      <xdr:spPr>
        <a:xfrm>
          <a:off x="20383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145216</xdr:rowOff>
    </xdr:from>
    <xdr:to>
      <xdr:col>111</xdr:col>
      <xdr:colOff>177800</xdr:colOff>
      <xdr:row>86</xdr:row>
      <xdr:rowOff>145542</xdr:rowOff>
    </xdr:to>
    <xdr:cxnSp macro="">
      <xdr:nvCxnSpPr>
        <xdr:cNvPr id="599" name="直線コネクタ 598">
          <a:extLst>
            <a:ext uri="{FF2B5EF4-FFF2-40B4-BE49-F238E27FC236}">
              <a16:creationId xmlns:a16="http://schemas.microsoft.com/office/drawing/2014/main" id="{2C4E0C23-0DA2-4908-8901-B9870CBF5CD7}"/>
            </a:ext>
          </a:extLst>
        </xdr:cNvPr>
        <xdr:cNvCxnSpPr/>
      </xdr:nvCxnSpPr>
      <xdr:spPr>
        <a:xfrm flipV="1">
          <a:off x="20434300" y="1488991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95396</xdr:rowOff>
    </xdr:from>
    <xdr:to>
      <xdr:col>102</xdr:col>
      <xdr:colOff>165100</xdr:colOff>
      <xdr:row>87</xdr:row>
      <xdr:rowOff>25546</xdr:rowOff>
    </xdr:to>
    <xdr:sp macro="" textlink="">
      <xdr:nvSpPr>
        <xdr:cNvPr id="600" name="楕円 599">
          <a:extLst>
            <a:ext uri="{FF2B5EF4-FFF2-40B4-BE49-F238E27FC236}">
              <a16:creationId xmlns:a16="http://schemas.microsoft.com/office/drawing/2014/main" id="{3B1F5966-45BD-431E-961E-B41B2F7F3595}"/>
            </a:ext>
          </a:extLst>
        </xdr:cNvPr>
        <xdr:cNvSpPr/>
      </xdr:nvSpPr>
      <xdr:spPr>
        <a:xfrm>
          <a:off x="19494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145542</xdr:rowOff>
    </xdr:from>
    <xdr:to>
      <xdr:col>107</xdr:col>
      <xdr:colOff>50800</xdr:colOff>
      <xdr:row>86</xdr:row>
      <xdr:rowOff>146196</xdr:rowOff>
    </xdr:to>
    <xdr:cxnSp macro="">
      <xdr:nvCxnSpPr>
        <xdr:cNvPr id="601" name="直線コネクタ 600">
          <a:extLst>
            <a:ext uri="{FF2B5EF4-FFF2-40B4-BE49-F238E27FC236}">
              <a16:creationId xmlns:a16="http://schemas.microsoft.com/office/drawing/2014/main" id="{D8C0D0F7-95B9-465C-8D70-C434490C6BC7}"/>
            </a:ext>
          </a:extLst>
        </xdr:cNvPr>
        <xdr:cNvCxnSpPr/>
      </xdr:nvCxnSpPr>
      <xdr:spPr>
        <a:xfrm flipV="1">
          <a:off x="19545300" y="1489024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95721</xdr:rowOff>
    </xdr:from>
    <xdr:to>
      <xdr:col>98</xdr:col>
      <xdr:colOff>38100</xdr:colOff>
      <xdr:row>87</xdr:row>
      <xdr:rowOff>25871</xdr:rowOff>
    </xdr:to>
    <xdr:sp macro="" textlink="">
      <xdr:nvSpPr>
        <xdr:cNvPr id="602" name="楕円 601">
          <a:extLst>
            <a:ext uri="{FF2B5EF4-FFF2-40B4-BE49-F238E27FC236}">
              <a16:creationId xmlns:a16="http://schemas.microsoft.com/office/drawing/2014/main" id="{CCE90083-B17C-4709-8EF7-6DC500DC3F5E}"/>
            </a:ext>
          </a:extLst>
        </xdr:cNvPr>
        <xdr:cNvSpPr/>
      </xdr:nvSpPr>
      <xdr:spPr>
        <a:xfrm>
          <a:off x="18605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146196</xdr:rowOff>
    </xdr:from>
    <xdr:to>
      <xdr:col>102</xdr:col>
      <xdr:colOff>114300</xdr:colOff>
      <xdr:row>86</xdr:row>
      <xdr:rowOff>146521</xdr:rowOff>
    </xdr:to>
    <xdr:cxnSp macro="">
      <xdr:nvCxnSpPr>
        <xdr:cNvPr id="603" name="直線コネクタ 602">
          <a:extLst>
            <a:ext uri="{FF2B5EF4-FFF2-40B4-BE49-F238E27FC236}">
              <a16:creationId xmlns:a16="http://schemas.microsoft.com/office/drawing/2014/main" id="{78CA39B3-3663-485B-B52E-5C4656C1B555}"/>
            </a:ext>
          </a:extLst>
        </xdr:cNvPr>
        <xdr:cNvCxnSpPr/>
      </xdr:nvCxnSpPr>
      <xdr:spPr>
        <a:xfrm flipV="1">
          <a:off x="18656300" y="14890896"/>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04" name="n_1aveValue【消防施設】&#10;一人当たり面積">
          <a:extLst>
            <a:ext uri="{FF2B5EF4-FFF2-40B4-BE49-F238E27FC236}">
              <a16:creationId xmlns:a16="http://schemas.microsoft.com/office/drawing/2014/main" id="{B12BDB07-1204-4F03-9B60-8BE663A7DDF9}"/>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05" name="n_2aveValue【消防施設】&#10;一人当たり面積">
          <a:extLst>
            <a:ext uri="{FF2B5EF4-FFF2-40B4-BE49-F238E27FC236}">
              <a16:creationId xmlns:a16="http://schemas.microsoft.com/office/drawing/2014/main" id="{CA9E8494-EC56-4D9C-B197-E1521B7C6F98}"/>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06" name="n_3aveValue【消防施設】&#10;一人当たり面積">
          <a:extLst>
            <a:ext uri="{FF2B5EF4-FFF2-40B4-BE49-F238E27FC236}">
              <a16:creationId xmlns:a16="http://schemas.microsoft.com/office/drawing/2014/main" id="{C796DC85-2911-42A3-8B80-A8C3620C46D6}"/>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07" name="n_4aveValue【消防施設】&#10;一人当たり面積">
          <a:extLst>
            <a:ext uri="{FF2B5EF4-FFF2-40B4-BE49-F238E27FC236}">
              <a16:creationId xmlns:a16="http://schemas.microsoft.com/office/drawing/2014/main" id="{91BE8193-E9A7-4F33-B940-2B60CE40C2F0}"/>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15693</xdr:rowOff>
    </xdr:from>
    <xdr:ext cx="469744" cy="259045"/>
    <xdr:sp macro="" textlink="">
      <xdr:nvSpPr>
        <xdr:cNvPr id="608" name="n_1mainValue【消防施設】&#10;一人当たり面積">
          <a:extLst>
            <a:ext uri="{FF2B5EF4-FFF2-40B4-BE49-F238E27FC236}">
              <a16:creationId xmlns:a16="http://schemas.microsoft.com/office/drawing/2014/main" id="{ABB7B1E8-A287-4D28-A947-5EEA5C924BAA}"/>
            </a:ext>
          </a:extLst>
        </xdr:cNvPr>
        <xdr:cNvSpPr txBox="1"/>
      </xdr:nvSpPr>
      <xdr:spPr>
        <a:xfrm>
          <a:off x="21075727" y="1493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16019</xdr:rowOff>
    </xdr:from>
    <xdr:ext cx="469744" cy="259045"/>
    <xdr:sp macro="" textlink="">
      <xdr:nvSpPr>
        <xdr:cNvPr id="609" name="n_2mainValue【消防施設】&#10;一人当たり面積">
          <a:extLst>
            <a:ext uri="{FF2B5EF4-FFF2-40B4-BE49-F238E27FC236}">
              <a16:creationId xmlns:a16="http://schemas.microsoft.com/office/drawing/2014/main" id="{EEE9CA00-F5A4-494F-BBE1-DF2BDD4FCEF9}"/>
            </a:ext>
          </a:extLst>
        </xdr:cNvPr>
        <xdr:cNvSpPr txBox="1"/>
      </xdr:nvSpPr>
      <xdr:spPr>
        <a:xfrm>
          <a:off x="20199427" y="149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16673</xdr:rowOff>
    </xdr:from>
    <xdr:ext cx="469744" cy="259045"/>
    <xdr:sp macro="" textlink="">
      <xdr:nvSpPr>
        <xdr:cNvPr id="610" name="n_3mainValue【消防施設】&#10;一人当たり面積">
          <a:extLst>
            <a:ext uri="{FF2B5EF4-FFF2-40B4-BE49-F238E27FC236}">
              <a16:creationId xmlns:a16="http://schemas.microsoft.com/office/drawing/2014/main" id="{6822935E-ADE3-4794-B1FD-E982B3B44DEA}"/>
            </a:ext>
          </a:extLst>
        </xdr:cNvPr>
        <xdr:cNvSpPr txBox="1"/>
      </xdr:nvSpPr>
      <xdr:spPr>
        <a:xfrm>
          <a:off x="19310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16998</xdr:rowOff>
    </xdr:from>
    <xdr:ext cx="469744" cy="259045"/>
    <xdr:sp macro="" textlink="">
      <xdr:nvSpPr>
        <xdr:cNvPr id="611" name="n_4mainValue【消防施設】&#10;一人当たり面積">
          <a:extLst>
            <a:ext uri="{FF2B5EF4-FFF2-40B4-BE49-F238E27FC236}">
              <a16:creationId xmlns:a16="http://schemas.microsoft.com/office/drawing/2014/main" id="{28BA7522-FC0D-4577-A389-156A5E1E87BD}"/>
            </a:ext>
          </a:extLst>
        </xdr:cNvPr>
        <xdr:cNvSpPr txBox="1"/>
      </xdr:nvSpPr>
      <xdr:spPr>
        <a:xfrm>
          <a:off x="18421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7062074A-7215-4022-976C-96AD2753C4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F84EEAC9-5349-48FE-AFDE-BB44E389F4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C053155B-8622-49C6-B04F-7A2133D06D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6FB03534-359D-4900-B984-2F6A6F806C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071020D9-761C-4045-B80F-A9BCA13874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BFFF8671-F2B5-43A9-820D-71C4EC1370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A8C1F3AA-456A-4F64-9025-8DE37B89E2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54E2531D-559A-4907-9C1A-30DEFA9CC2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75BC7B3D-FB8F-4846-9349-A121810C89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EA030175-C52E-40F7-9C1D-3952915957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51EC69E9-DC7E-441D-8E24-FFEAFF6178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B81B17E8-7F64-46E2-8B9E-4C4C192DB9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38CE3891-4C7C-43D3-9F77-EA9D9FBCBF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9F58AA1D-FF6B-489B-A07E-92E71F1A072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7A67786B-98B0-4BEB-9969-A1315569A3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BF008CB1-C8ED-4476-B651-B962E027949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C2BFED73-FA35-49DE-B3A2-5435EC05AD2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4A4FFB19-6220-47FF-8977-E7F0B67ED3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A525E162-B010-4CB9-BEF5-FFEA1932ED2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6A1F2DDD-13D9-4519-8D67-A7B0BB75674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C7421FD9-9894-4C9A-BDE3-F657115C5D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E70BB7EA-E0B5-430D-A3BE-8F86C70ECF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693A1672-9D15-4C59-96D6-AE8279973C9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2C17F576-3C24-460C-BBD5-47D40614A0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7E8FD5B4-DBE6-4C67-BCB9-CB25231531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A40061CB-0823-402D-89CD-8AFB5E0D9B8B}"/>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庁舎】&#10;有形固定資産減価償却率最小値テキスト">
          <a:extLst>
            <a:ext uri="{FF2B5EF4-FFF2-40B4-BE49-F238E27FC236}">
              <a16:creationId xmlns:a16="http://schemas.microsoft.com/office/drawing/2014/main" id="{1850D7BE-137C-419B-8C59-51BB5B0D919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C0186D8E-D9F3-4C5A-B954-077722E3766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40" name="【庁舎】&#10;有形固定資産減価償却率最大値テキスト">
          <a:extLst>
            <a:ext uri="{FF2B5EF4-FFF2-40B4-BE49-F238E27FC236}">
              <a16:creationId xmlns:a16="http://schemas.microsoft.com/office/drawing/2014/main" id="{155BA2E4-BC35-4F87-AADB-DF4F01A130A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41" name="直線コネクタ 640">
          <a:extLst>
            <a:ext uri="{FF2B5EF4-FFF2-40B4-BE49-F238E27FC236}">
              <a16:creationId xmlns:a16="http://schemas.microsoft.com/office/drawing/2014/main" id="{09BFB731-CFD4-4383-89B2-42543126D97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642" name="【庁舎】&#10;有形固定資産減価償却率平均値テキスト">
          <a:extLst>
            <a:ext uri="{FF2B5EF4-FFF2-40B4-BE49-F238E27FC236}">
              <a16:creationId xmlns:a16="http://schemas.microsoft.com/office/drawing/2014/main" id="{0A21D1FD-8C6A-4760-9F8A-88825973927F}"/>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43" name="フローチャート: 判断 642">
          <a:extLst>
            <a:ext uri="{FF2B5EF4-FFF2-40B4-BE49-F238E27FC236}">
              <a16:creationId xmlns:a16="http://schemas.microsoft.com/office/drawing/2014/main" id="{7DBA0831-0B30-4C5F-88F8-DF7E16168661}"/>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44" name="フローチャート: 判断 643">
          <a:extLst>
            <a:ext uri="{FF2B5EF4-FFF2-40B4-BE49-F238E27FC236}">
              <a16:creationId xmlns:a16="http://schemas.microsoft.com/office/drawing/2014/main" id="{66C60320-9F8B-4956-9890-C79A55B1E931}"/>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45" name="フローチャート: 判断 644">
          <a:extLst>
            <a:ext uri="{FF2B5EF4-FFF2-40B4-BE49-F238E27FC236}">
              <a16:creationId xmlns:a16="http://schemas.microsoft.com/office/drawing/2014/main" id="{75F4F22D-21A4-4627-A191-9E9C7D4A43CF}"/>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46" name="フローチャート: 判断 645">
          <a:extLst>
            <a:ext uri="{FF2B5EF4-FFF2-40B4-BE49-F238E27FC236}">
              <a16:creationId xmlns:a16="http://schemas.microsoft.com/office/drawing/2014/main" id="{58E0B6CE-2D94-468D-934C-C8EB9EE6F77A}"/>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47" name="フローチャート: 判断 646">
          <a:extLst>
            <a:ext uri="{FF2B5EF4-FFF2-40B4-BE49-F238E27FC236}">
              <a16:creationId xmlns:a16="http://schemas.microsoft.com/office/drawing/2014/main" id="{4250B177-AE17-4BED-B0AF-A2519C7FE7B9}"/>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0D4F5AF-2227-4DE7-95D3-10E8CFDFD6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C55E3AB-AF5D-4A32-84B8-4E58A5A6A5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78243423-AEFB-4913-AE77-D7B883D72B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75D88681-6AAF-45F2-83AC-4D38E8EA07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E59D773-6713-4A5B-A53C-6BCC363F23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53" name="楕円 652">
          <a:extLst>
            <a:ext uri="{FF2B5EF4-FFF2-40B4-BE49-F238E27FC236}">
              <a16:creationId xmlns:a16="http://schemas.microsoft.com/office/drawing/2014/main" id="{8DEAB529-7A41-430F-81E6-6F575B0C6776}"/>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54" name="楕円 653">
          <a:extLst>
            <a:ext uri="{FF2B5EF4-FFF2-40B4-BE49-F238E27FC236}">
              <a16:creationId xmlns:a16="http://schemas.microsoft.com/office/drawing/2014/main" id="{FB42DDA4-7716-41F9-86C6-BC60AF8BF0F1}"/>
            </a:ext>
          </a:extLst>
        </xdr:cNvPr>
        <xdr:cNvSpPr/>
      </xdr:nvSpPr>
      <xdr:spPr>
        <a:xfrm>
          <a:off x="14541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103958</xdr:rowOff>
    </xdr:from>
    <xdr:to>
      <xdr:col>81</xdr:col>
      <xdr:colOff>50800</xdr:colOff>
      <xdr:row>103</xdr:row>
      <xdr:rowOff>103958</xdr:rowOff>
    </xdr:to>
    <xdr:cxnSp macro="">
      <xdr:nvCxnSpPr>
        <xdr:cNvPr id="655" name="直線コネクタ 654">
          <a:extLst>
            <a:ext uri="{FF2B5EF4-FFF2-40B4-BE49-F238E27FC236}">
              <a16:creationId xmlns:a16="http://schemas.microsoft.com/office/drawing/2014/main" id="{0164684A-BC27-45DB-8E8A-07E43D03584B}"/>
            </a:ext>
          </a:extLst>
        </xdr:cNvPr>
        <xdr:cNvCxnSpPr/>
      </xdr:nvCxnSpPr>
      <xdr:spPr>
        <a:xfrm>
          <a:off x="14592300" y="17763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656" name="楕円 655">
          <a:extLst>
            <a:ext uri="{FF2B5EF4-FFF2-40B4-BE49-F238E27FC236}">
              <a16:creationId xmlns:a16="http://schemas.microsoft.com/office/drawing/2014/main" id="{7BD9DDB7-8641-45A9-9B0D-3DA70CF54583}"/>
            </a:ext>
          </a:extLst>
        </xdr:cNvPr>
        <xdr:cNvSpPr/>
      </xdr:nvSpPr>
      <xdr:spPr>
        <a:xfrm>
          <a:off x="1365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103958</xdr:rowOff>
    </xdr:to>
    <xdr:cxnSp macro="">
      <xdr:nvCxnSpPr>
        <xdr:cNvPr id="657" name="直線コネクタ 656">
          <a:extLst>
            <a:ext uri="{FF2B5EF4-FFF2-40B4-BE49-F238E27FC236}">
              <a16:creationId xmlns:a16="http://schemas.microsoft.com/office/drawing/2014/main" id="{8622D7F6-5211-490E-ADAF-9DD1B2CDBF90}"/>
            </a:ext>
          </a:extLst>
        </xdr:cNvPr>
        <xdr:cNvCxnSpPr/>
      </xdr:nvCxnSpPr>
      <xdr:spPr>
        <a:xfrm>
          <a:off x="13703300" y="177241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658" name="楕円 657">
          <a:extLst>
            <a:ext uri="{FF2B5EF4-FFF2-40B4-BE49-F238E27FC236}">
              <a16:creationId xmlns:a16="http://schemas.microsoft.com/office/drawing/2014/main" id="{A13124A4-6F38-4EE2-8F07-B89092F61739}"/>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106</xdr:row>
      <xdr:rowOff>92529</xdr:rowOff>
    </xdr:to>
    <xdr:cxnSp macro="">
      <xdr:nvCxnSpPr>
        <xdr:cNvPr id="659" name="直線コネクタ 658">
          <a:extLst>
            <a:ext uri="{FF2B5EF4-FFF2-40B4-BE49-F238E27FC236}">
              <a16:creationId xmlns:a16="http://schemas.microsoft.com/office/drawing/2014/main" id="{2D48A11B-585E-4A48-A62D-3515FADDDF02}"/>
            </a:ext>
          </a:extLst>
        </xdr:cNvPr>
        <xdr:cNvCxnSpPr/>
      </xdr:nvCxnSpPr>
      <xdr:spPr>
        <a:xfrm flipV="1">
          <a:off x="12814300" y="17724120"/>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660" name="n_1aveValue【庁舎】&#10;有形固定資産減価償却率">
          <a:extLst>
            <a:ext uri="{FF2B5EF4-FFF2-40B4-BE49-F238E27FC236}">
              <a16:creationId xmlns:a16="http://schemas.microsoft.com/office/drawing/2014/main" id="{3B3C893B-A213-4109-8E7E-025E65220312}"/>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661" name="n_2aveValue【庁舎】&#10;有形固定資産減価償却率">
          <a:extLst>
            <a:ext uri="{FF2B5EF4-FFF2-40B4-BE49-F238E27FC236}">
              <a16:creationId xmlns:a16="http://schemas.microsoft.com/office/drawing/2014/main" id="{C43220F8-F155-4DA0-B145-50C8329A6BE3}"/>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62" name="n_3aveValue【庁舎】&#10;有形固定資産減価償却率">
          <a:extLst>
            <a:ext uri="{FF2B5EF4-FFF2-40B4-BE49-F238E27FC236}">
              <a16:creationId xmlns:a16="http://schemas.microsoft.com/office/drawing/2014/main" id="{FE489D36-71AA-4579-A8E5-399DE5338ECD}"/>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63" name="n_4aveValue【庁舎】&#10;有形固定資産減価償却率">
          <a:extLst>
            <a:ext uri="{FF2B5EF4-FFF2-40B4-BE49-F238E27FC236}">
              <a16:creationId xmlns:a16="http://schemas.microsoft.com/office/drawing/2014/main" id="{1977D05D-097A-4F24-9C97-D2B92F5B84A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664" name="n_1mainValue【庁舎】&#10;有形固定資産減価償却率">
          <a:extLst>
            <a:ext uri="{FF2B5EF4-FFF2-40B4-BE49-F238E27FC236}">
              <a16:creationId xmlns:a16="http://schemas.microsoft.com/office/drawing/2014/main" id="{E141C967-E619-4DB6-86AE-DFF80A684DC3}"/>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665" name="n_2mainValue【庁舎】&#10;有形固定資産減価償却率">
          <a:extLst>
            <a:ext uri="{FF2B5EF4-FFF2-40B4-BE49-F238E27FC236}">
              <a16:creationId xmlns:a16="http://schemas.microsoft.com/office/drawing/2014/main" id="{8D0FF763-22BA-4591-A55E-F786385A36D6}"/>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666" name="n_3mainValue【庁舎】&#10;有形固定資産減価償却率">
          <a:extLst>
            <a:ext uri="{FF2B5EF4-FFF2-40B4-BE49-F238E27FC236}">
              <a16:creationId xmlns:a16="http://schemas.microsoft.com/office/drawing/2014/main" id="{D7A1361F-8FF1-4732-94A6-C64DB27F0E54}"/>
            </a:ext>
          </a:extLst>
        </xdr:cNvPr>
        <xdr:cNvSpPr txBox="1"/>
      </xdr:nvSpPr>
      <xdr:spPr>
        <a:xfrm>
          <a:off x="13500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667" name="n_4mainValue【庁舎】&#10;有形固定資産減価償却率">
          <a:extLst>
            <a:ext uri="{FF2B5EF4-FFF2-40B4-BE49-F238E27FC236}">
              <a16:creationId xmlns:a16="http://schemas.microsoft.com/office/drawing/2014/main" id="{42C63AE5-11E4-4B12-B5C5-1FBC00ABFE0B}"/>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0CDDD203-37A6-4F59-84B0-69A3553ED1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841A4505-5D26-44AC-B902-61DA196260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C33C7CBE-A1B9-4325-A3B3-8D9D105FE7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F3E27D55-E7D7-41CC-82D3-A033E651F2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E65FE72B-08A1-4701-8CE3-5A6D3A745E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BBDB36E1-24A6-4C5A-A21B-6F1A142534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0AB046F1-CC16-4BA7-9DB5-739B16C8F5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1BFEE436-7735-4B99-BF9D-FC9B2A9116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1AB5046C-5B10-4AE5-B722-990107A677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575996A3-3710-4C7F-9F9E-351CB7A17A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C7DA55C8-1DEC-42B0-AE8C-4769E94D459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9C7D1257-3063-4577-9074-2337DEC1647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63253E0C-71F4-4E9F-9220-B3CF1A11756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0A82669E-CAB6-4A97-A19E-8C2563C11D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C39BDFAF-DB8A-46CD-B33A-3BA9854E9C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4B98E06F-2E60-438E-8A90-519B7A87D6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45084361-AD31-46A6-A1F5-D44514803F9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F043B86F-90A6-406C-BBB5-69540ADEA6F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BAB4F421-66B4-4639-AAAF-2DA0A95DB97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E4FF8ACE-3CBF-4FFB-8206-EB5497010F0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368BC9C5-49C0-45CA-9DCF-10999F15EC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46A0BE55-CEA9-4225-A5EE-72F62DD437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71573E2D-1EC8-4301-9CBC-9E1A683441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C89D4FC2-D76A-4249-BC20-71B894D3C8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CC00A8C0-6F7A-4335-88DE-02C739FA99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93" name="直線コネクタ 692">
          <a:extLst>
            <a:ext uri="{FF2B5EF4-FFF2-40B4-BE49-F238E27FC236}">
              <a16:creationId xmlns:a16="http://schemas.microsoft.com/office/drawing/2014/main" id="{7F0E44FF-590A-4CB3-960B-17D44B43DB85}"/>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94" name="【庁舎】&#10;一人当たり面積最小値テキスト">
          <a:extLst>
            <a:ext uri="{FF2B5EF4-FFF2-40B4-BE49-F238E27FC236}">
              <a16:creationId xmlns:a16="http://schemas.microsoft.com/office/drawing/2014/main" id="{4B7B088B-BCD5-4762-A03D-252D69B8D476}"/>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95" name="直線コネクタ 694">
          <a:extLst>
            <a:ext uri="{FF2B5EF4-FFF2-40B4-BE49-F238E27FC236}">
              <a16:creationId xmlns:a16="http://schemas.microsoft.com/office/drawing/2014/main" id="{04372F38-F1BC-42CB-9063-868208C52EF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96" name="【庁舎】&#10;一人当たり面積最大値テキスト">
          <a:extLst>
            <a:ext uri="{FF2B5EF4-FFF2-40B4-BE49-F238E27FC236}">
              <a16:creationId xmlns:a16="http://schemas.microsoft.com/office/drawing/2014/main" id="{E20C0896-C350-47F8-A803-666953F25CFE}"/>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97" name="直線コネクタ 696">
          <a:extLst>
            <a:ext uri="{FF2B5EF4-FFF2-40B4-BE49-F238E27FC236}">
              <a16:creationId xmlns:a16="http://schemas.microsoft.com/office/drawing/2014/main" id="{F78EF6AD-D700-4D0D-A89D-DC4777086559}"/>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698" name="【庁舎】&#10;一人当たり面積平均値テキスト">
          <a:extLst>
            <a:ext uri="{FF2B5EF4-FFF2-40B4-BE49-F238E27FC236}">
              <a16:creationId xmlns:a16="http://schemas.microsoft.com/office/drawing/2014/main" id="{FE8DE65A-AE1F-4ECB-A4B0-426C42D16733}"/>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99" name="フローチャート: 判断 698">
          <a:extLst>
            <a:ext uri="{FF2B5EF4-FFF2-40B4-BE49-F238E27FC236}">
              <a16:creationId xmlns:a16="http://schemas.microsoft.com/office/drawing/2014/main" id="{704368A9-4E30-4202-9556-3162FD1E2AC9}"/>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00" name="フローチャート: 判断 699">
          <a:extLst>
            <a:ext uri="{FF2B5EF4-FFF2-40B4-BE49-F238E27FC236}">
              <a16:creationId xmlns:a16="http://schemas.microsoft.com/office/drawing/2014/main" id="{20617FB9-8EB5-4FD2-B71C-3DCBBDB4A65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01" name="フローチャート: 判断 700">
          <a:extLst>
            <a:ext uri="{FF2B5EF4-FFF2-40B4-BE49-F238E27FC236}">
              <a16:creationId xmlns:a16="http://schemas.microsoft.com/office/drawing/2014/main" id="{56340F67-6EE5-448B-8344-5915C691B230}"/>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02" name="フローチャート: 判断 701">
          <a:extLst>
            <a:ext uri="{FF2B5EF4-FFF2-40B4-BE49-F238E27FC236}">
              <a16:creationId xmlns:a16="http://schemas.microsoft.com/office/drawing/2014/main" id="{2BE890B2-DC95-4365-A7F2-A03D508C6A37}"/>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03" name="フローチャート: 判断 702">
          <a:extLst>
            <a:ext uri="{FF2B5EF4-FFF2-40B4-BE49-F238E27FC236}">
              <a16:creationId xmlns:a16="http://schemas.microsoft.com/office/drawing/2014/main" id="{5C88B6D7-F941-4642-AA59-6D06EAE31DB1}"/>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BD9995B6-F3A7-42E3-BF2A-040206B7B8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11C44D91-972A-40BC-8B2B-918DAAA5D3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D415AAC6-FE82-4848-AA1A-F0E166515A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E97AC98-3300-43EF-A710-E10CA7BBEB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797B8D24-8AF6-433A-86BF-37C3FDFC68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41729</xdr:rowOff>
    </xdr:from>
    <xdr:to>
      <xdr:col>112</xdr:col>
      <xdr:colOff>38100</xdr:colOff>
      <xdr:row>100</xdr:row>
      <xdr:rowOff>143329</xdr:rowOff>
    </xdr:to>
    <xdr:sp macro="" textlink="">
      <xdr:nvSpPr>
        <xdr:cNvPr id="709" name="楕円 708">
          <a:extLst>
            <a:ext uri="{FF2B5EF4-FFF2-40B4-BE49-F238E27FC236}">
              <a16:creationId xmlns:a16="http://schemas.microsoft.com/office/drawing/2014/main" id="{2519CE70-9173-448A-B00F-8F1C0387CD1A}"/>
            </a:ext>
          </a:extLst>
        </xdr:cNvPr>
        <xdr:cNvSpPr/>
      </xdr:nvSpPr>
      <xdr:spPr>
        <a:xfrm>
          <a:off x="21272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74386</xdr:rowOff>
    </xdr:from>
    <xdr:to>
      <xdr:col>107</xdr:col>
      <xdr:colOff>101600</xdr:colOff>
      <xdr:row>101</xdr:row>
      <xdr:rowOff>4536</xdr:rowOff>
    </xdr:to>
    <xdr:sp macro="" textlink="">
      <xdr:nvSpPr>
        <xdr:cNvPr id="710" name="楕円 709">
          <a:extLst>
            <a:ext uri="{FF2B5EF4-FFF2-40B4-BE49-F238E27FC236}">
              <a16:creationId xmlns:a16="http://schemas.microsoft.com/office/drawing/2014/main" id="{822F4FAF-A177-4054-997E-7995127D6FBD}"/>
            </a:ext>
          </a:extLst>
        </xdr:cNvPr>
        <xdr:cNvSpPr/>
      </xdr:nvSpPr>
      <xdr:spPr>
        <a:xfrm>
          <a:off x="20383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92529</xdr:rowOff>
    </xdr:from>
    <xdr:to>
      <xdr:col>111</xdr:col>
      <xdr:colOff>177800</xdr:colOff>
      <xdr:row>100</xdr:row>
      <xdr:rowOff>125186</xdr:rowOff>
    </xdr:to>
    <xdr:cxnSp macro="">
      <xdr:nvCxnSpPr>
        <xdr:cNvPr id="711" name="直線コネクタ 710">
          <a:extLst>
            <a:ext uri="{FF2B5EF4-FFF2-40B4-BE49-F238E27FC236}">
              <a16:creationId xmlns:a16="http://schemas.microsoft.com/office/drawing/2014/main" id="{6A1B26FF-9ACA-46D5-9E84-A9472002582F}"/>
            </a:ext>
          </a:extLst>
        </xdr:cNvPr>
        <xdr:cNvCxnSpPr/>
      </xdr:nvCxnSpPr>
      <xdr:spPr>
        <a:xfrm flipV="1">
          <a:off x="20434300" y="17237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108676</xdr:rowOff>
    </xdr:from>
    <xdr:to>
      <xdr:col>102</xdr:col>
      <xdr:colOff>165100</xdr:colOff>
      <xdr:row>101</xdr:row>
      <xdr:rowOff>38826</xdr:rowOff>
    </xdr:to>
    <xdr:sp macro="" textlink="">
      <xdr:nvSpPr>
        <xdr:cNvPr id="712" name="楕円 711">
          <a:extLst>
            <a:ext uri="{FF2B5EF4-FFF2-40B4-BE49-F238E27FC236}">
              <a16:creationId xmlns:a16="http://schemas.microsoft.com/office/drawing/2014/main" id="{AA43EC0D-0FE0-40F6-96B3-1984CCB73C28}"/>
            </a:ext>
          </a:extLst>
        </xdr:cNvPr>
        <xdr:cNvSpPr/>
      </xdr:nvSpPr>
      <xdr:spPr>
        <a:xfrm>
          <a:off x="19494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125186</xdr:rowOff>
    </xdr:from>
    <xdr:to>
      <xdr:col>107</xdr:col>
      <xdr:colOff>50800</xdr:colOff>
      <xdr:row>100</xdr:row>
      <xdr:rowOff>159476</xdr:rowOff>
    </xdr:to>
    <xdr:cxnSp macro="">
      <xdr:nvCxnSpPr>
        <xdr:cNvPr id="713" name="直線コネクタ 712">
          <a:extLst>
            <a:ext uri="{FF2B5EF4-FFF2-40B4-BE49-F238E27FC236}">
              <a16:creationId xmlns:a16="http://schemas.microsoft.com/office/drawing/2014/main" id="{42A0DCD4-E288-4D4B-BADA-B8818913FDF8}"/>
            </a:ext>
          </a:extLst>
        </xdr:cNvPr>
        <xdr:cNvCxnSpPr/>
      </xdr:nvCxnSpPr>
      <xdr:spPr>
        <a:xfrm flipV="1">
          <a:off x="19545300" y="172701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14" name="楕円 713">
          <a:extLst>
            <a:ext uri="{FF2B5EF4-FFF2-40B4-BE49-F238E27FC236}">
              <a16:creationId xmlns:a16="http://schemas.microsoft.com/office/drawing/2014/main" id="{4D9C63A7-A185-4DC6-A4CC-796F11B110D8}"/>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159476</xdr:rowOff>
    </xdr:from>
    <xdr:to>
      <xdr:col>102</xdr:col>
      <xdr:colOff>114300</xdr:colOff>
      <xdr:row>106</xdr:row>
      <xdr:rowOff>53339</xdr:rowOff>
    </xdr:to>
    <xdr:cxnSp macro="">
      <xdr:nvCxnSpPr>
        <xdr:cNvPr id="715" name="直線コネクタ 714">
          <a:extLst>
            <a:ext uri="{FF2B5EF4-FFF2-40B4-BE49-F238E27FC236}">
              <a16:creationId xmlns:a16="http://schemas.microsoft.com/office/drawing/2014/main" id="{3D9EFDFD-DFC4-4BC3-9D02-180FD6F39C4F}"/>
            </a:ext>
          </a:extLst>
        </xdr:cNvPr>
        <xdr:cNvCxnSpPr/>
      </xdr:nvCxnSpPr>
      <xdr:spPr>
        <a:xfrm flipV="1">
          <a:off x="18656300" y="17304476"/>
          <a:ext cx="889000" cy="9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16" name="n_1aveValue【庁舎】&#10;一人当たり面積">
          <a:extLst>
            <a:ext uri="{FF2B5EF4-FFF2-40B4-BE49-F238E27FC236}">
              <a16:creationId xmlns:a16="http://schemas.microsoft.com/office/drawing/2014/main" id="{874890C1-1F75-4438-900B-A715D9D8E784}"/>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17" name="n_2aveValue【庁舎】&#10;一人当たり面積">
          <a:extLst>
            <a:ext uri="{FF2B5EF4-FFF2-40B4-BE49-F238E27FC236}">
              <a16:creationId xmlns:a16="http://schemas.microsoft.com/office/drawing/2014/main" id="{3CCAC9C6-00C2-4238-9A6A-40C32A8AB005}"/>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18" name="n_3aveValue【庁舎】&#10;一人当たり面積">
          <a:extLst>
            <a:ext uri="{FF2B5EF4-FFF2-40B4-BE49-F238E27FC236}">
              <a16:creationId xmlns:a16="http://schemas.microsoft.com/office/drawing/2014/main" id="{508C6C39-528F-477B-919C-9C0BDBC580A6}"/>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19" name="n_4aveValue【庁舎】&#10;一人当たり面積">
          <a:extLst>
            <a:ext uri="{FF2B5EF4-FFF2-40B4-BE49-F238E27FC236}">
              <a16:creationId xmlns:a16="http://schemas.microsoft.com/office/drawing/2014/main" id="{7E711E21-EA25-4182-979B-28C5B03ECA5A}"/>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159856</xdr:rowOff>
    </xdr:from>
    <xdr:ext cx="469744" cy="259045"/>
    <xdr:sp macro="" textlink="">
      <xdr:nvSpPr>
        <xdr:cNvPr id="720" name="n_1mainValue【庁舎】&#10;一人当たり面積">
          <a:extLst>
            <a:ext uri="{FF2B5EF4-FFF2-40B4-BE49-F238E27FC236}">
              <a16:creationId xmlns:a16="http://schemas.microsoft.com/office/drawing/2014/main" id="{6980839B-BA46-4B50-A789-3B601495892A}"/>
            </a:ext>
          </a:extLst>
        </xdr:cNvPr>
        <xdr:cNvSpPr txBox="1"/>
      </xdr:nvSpPr>
      <xdr:spPr>
        <a:xfrm>
          <a:off x="21075727" y="169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21063</xdr:rowOff>
    </xdr:from>
    <xdr:ext cx="469744" cy="259045"/>
    <xdr:sp macro="" textlink="">
      <xdr:nvSpPr>
        <xdr:cNvPr id="721" name="n_2mainValue【庁舎】&#10;一人当たり面積">
          <a:extLst>
            <a:ext uri="{FF2B5EF4-FFF2-40B4-BE49-F238E27FC236}">
              <a16:creationId xmlns:a16="http://schemas.microsoft.com/office/drawing/2014/main" id="{A27926FE-0907-4135-A7D5-985FC22AD3D7}"/>
            </a:ext>
          </a:extLst>
        </xdr:cNvPr>
        <xdr:cNvSpPr txBox="1"/>
      </xdr:nvSpPr>
      <xdr:spPr>
        <a:xfrm>
          <a:off x="201994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55353</xdr:rowOff>
    </xdr:from>
    <xdr:ext cx="469744" cy="259045"/>
    <xdr:sp macro="" textlink="">
      <xdr:nvSpPr>
        <xdr:cNvPr id="722" name="n_3mainValue【庁舎】&#10;一人当たり面積">
          <a:extLst>
            <a:ext uri="{FF2B5EF4-FFF2-40B4-BE49-F238E27FC236}">
              <a16:creationId xmlns:a16="http://schemas.microsoft.com/office/drawing/2014/main" id="{D757E1B3-7DED-4735-B779-4B989908C851}"/>
            </a:ext>
          </a:extLst>
        </xdr:cNvPr>
        <xdr:cNvSpPr txBox="1"/>
      </xdr:nvSpPr>
      <xdr:spPr>
        <a:xfrm>
          <a:off x="19310427" y="170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723" name="n_4mainValue【庁舎】&#10;一人当たり面積">
          <a:extLst>
            <a:ext uri="{FF2B5EF4-FFF2-40B4-BE49-F238E27FC236}">
              <a16:creationId xmlns:a16="http://schemas.microsoft.com/office/drawing/2014/main" id="{5D68633B-241A-43AD-B866-22E0FCF20500}"/>
            </a:ext>
          </a:extLst>
        </xdr:cNvPr>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6388B487-D523-40E7-81CB-C295389C2A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896C56D5-0275-4FDD-A690-E5CBA1E4A6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96B209BB-2613-4E0F-856A-74A84135ED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において類似団体平均と比べ高くなっている。庁舎や福祉施設は新設事業等を行い大きく改善されているが、老朽化対策に取り組めていない施設が未だに多くある。町の財政面を鑑みながら計画的に建て替えや改修等に取り組んで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人口の減少及び町内に中心となる産業が少ないことにより、財政基盤が弱く、類似団体平均を下回っている。企業版ふるさと納税制度や財政調整基金等を活用した債権運用など自主財源の強化に努める。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普通交付税の再算定</a:t>
          </a:r>
          <a:r>
            <a:rPr kumimoji="1" lang="ja-JP" altLang="en-US" sz="1300">
              <a:solidFill>
                <a:srgbClr val="FF0000"/>
              </a:solidFill>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により経常一般財源</a:t>
          </a:r>
          <a:r>
            <a:rPr kumimoji="1" lang="ja-JP" altLang="en-US" sz="1300">
              <a:solidFill>
                <a:srgbClr val="FF0000"/>
              </a:solidFill>
              <a:latin typeface="ＭＳ Ｐゴシック" panose="020B0600070205080204" pitchFamily="50" charset="-128"/>
              <a:ea typeface="ＭＳ Ｐゴシック" panose="020B0600070205080204" pitchFamily="50" charset="-128"/>
            </a:rPr>
            <a:t>収入</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394</a:t>
          </a:r>
          <a:r>
            <a:rPr kumimoji="1" lang="ja-JP" altLang="en-US" sz="1300">
              <a:solidFill>
                <a:srgbClr val="FF0000"/>
              </a:solidFill>
              <a:latin typeface="ＭＳ Ｐゴシック" panose="020B0600070205080204" pitchFamily="50" charset="-128"/>
              <a:ea typeface="ＭＳ Ｐゴシック" panose="020B0600070205080204" pitchFamily="50" charset="-128"/>
            </a:rPr>
            <a:t>百万円</a:t>
          </a:r>
          <a:r>
            <a:rPr kumimoji="1" lang="ja-JP" altLang="en-US" sz="1300">
              <a:latin typeface="ＭＳ Ｐゴシック" panose="020B0600070205080204" pitchFamily="50" charset="-128"/>
              <a:ea typeface="ＭＳ Ｐゴシック" panose="020B0600070205080204" pitchFamily="50" charset="-128"/>
            </a:rPr>
            <a:t>増加し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たことにより</a:t>
          </a:r>
          <a:r>
            <a:rPr kumimoji="1" lang="ja-JP" altLang="en-US" sz="1300">
              <a:latin typeface="ＭＳ Ｐゴシック" panose="020B0600070205080204" pitchFamily="50" charset="-128"/>
              <a:ea typeface="ＭＳ Ｐゴシック" panose="020B0600070205080204" pitchFamily="50" charset="-128"/>
            </a:rPr>
            <a:t>、経常収支比率が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ポイント改善した。事業の必要性等を検討し、経常経費の削減に努めたい。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143933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558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165523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67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146896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097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146896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534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円増と微増であったが、類似団体平均を少し下回った。</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スクール構想に伴うタブレット購入費の皆減や除却事業費は減少したものの、</a:t>
          </a:r>
          <a:r>
            <a:rPr kumimoji="1" lang="ja-JP" altLang="en-US" sz="1300">
              <a:solidFill>
                <a:srgbClr val="FF0000"/>
              </a:solidFill>
              <a:latin typeface="ＭＳ Ｐゴシック" panose="020B0600070205080204" pitchFamily="50" charset="-128"/>
              <a:ea typeface="ＭＳ Ｐゴシック" panose="020B0600070205080204" pitchFamily="50" charset="-128"/>
            </a:rPr>
            <a:t>会計年度任用職員の増加による人件費の増加と人口減が要因となる。</a:t>
          </a:r>
          <a:r>
            <a:rPr kumimoji="1" lang="ja-JP" altLang="en-US" sz="1300">
              <a:latin typeface="ＭＳ Ｐゴシック" panose="020B0600070205080204" pitchFamily="50" charset="-128"/>
              <a:ea typeface="ＭＳ Ｐゴシック" panose="020B0600070205080204" pitchFamily="50" charset="-128"/>
            </a:rPr>
            <a:t>今後も事業が継続されると思われるため単年度の経費が過大にならないように努めたい。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32517</xdr:rowOff>
    </xdr:from>
    <xdr:to>
      <xdr:col>23</xdr:col>
      <xdr:colOff>133350</xdr:colOff>
      <xdr:row>82</xdr:row>
      <xdr:rowOff>38891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91417"/>
          <a:ext cx="8382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121862</xdr:rowOff>
    </xdr:from>
    <xdr:to>
      <xdr:col>19</xdr:col>
      <xdr:colOff>133350</xdr:colOff>
      <xdr:row>82</xdr:row>
      <xdr:rowOff>32517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09312"/>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121862</xdr:rowOff>
    </xdr:from>
    <xdr:to>
      <xdr:col>15</xdr:col>
      <xdr:colOff>82550</xdr:colOff>
      <xdr:row>81</xdr:row>
      <xdr:rowOff>127671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09312"/>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96061</xdr:rowOff>
    </xdr:from>
    <xdr:to>
      <xdr:col>11</xdr:col>
      <xdr:colOff>31750</xdr:colOff>
      <xdr:row>81</xdr:row>
      <xdr:rowOff>127671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3511"/>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159541</xdr:rowOff>
    </xdr:from>
    <xdr:to>
      <xdr:col>23</xdr:col>
      <xdr:colOff>184150</xdr:colOff>
      <xdr:row>82</xdr:row>
      <xdr:rowOff>89691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153167</xdr:rowOff>
    </xdr:from>
    <xdr:to>
      <xdr:col>19</xdr:col>
      <xdr:colOff>184150</xdr:colOff>
      <xdr:row>82</xdr:row>
      <xdr:rowOff>83317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68094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2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71062</xdr:rowOff>
    </xdr:from>
    <xdr:to>
      <xdr:col>15</xdr:col>
      <xdr:colOff>133350</xdr:colOff>
      <xdr:row>82</xdr:row>
      <xdr:rowOff>1212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2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76871</xdr:rowOff>
    </xdr:from>
    <xdr:to>
      <xdr:col>11</xdr:col>
      <xdr:colOff>82550</xdr:colOff>
      <xdr:row>82</xdr:row>
      <xdr:rowOff>7021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163248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45261</xdr:rowOff>
    </xdr:from>
    <xdr:to>
      <xdr:col>7</xdr:col>
      <xdr:colOff>31750</xdr:colOff>
      <xdr:row>81</xdr:row>
      <xdr:rowOff>146861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157038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今年度のラスパイレス指数は</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ポイントとなっている。類似団体平均や全国町村平均と比較するとまだ高い水準にあるので、民間給与と比較をしながら適切な給与水準の維持に努める。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類似団体平均や群馬県平均と比較し人口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人あたりの職員数が多くなっている。今後も町の人口は減少していくと思われるため、定員管理適正化計画等に基づき適正な人数管理を行っていく。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69729</xdr:rowOff>
    </xdr:from>
    <xdr:to>
      <xdr:col>81</xdr:col>
      <xdr:colOff>44450</xdr:colOff>
      <xdr:row>62</xdr:row>
      <xdr:rowOff>104201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9962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21469</xdr:rowOff>
    </xdr:from>
    <xdr:to>
      <xdr:col>77</xdr:col>
      <xdr:colOff>44450</xdr:colOff>
      <xdr:row>62</xdr:row>
      <xdr:rowOff>69729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513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21469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1804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159596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53401</xdr:rowOff>
    </xdr:from>
    <xdr:to>
      <xdr:col>81</xdr:col>
      <xdr:colOff>95250</xdr:colOff>
      <xdr:row>62</xdr:row>
      <xdr:rowOff>155001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25478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5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18929</xdr:rowOff>
    </xdr:from>
    <xdr:to>
      <xdr:col>77</xdr:col>
      <xdr:colOff>95250</xdr:colOff>
      <xdr:row>62</xdr:row>
      <xdr:rowOff>120529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105306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3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142119</xdr:rowOff>
    </xdr:from>
    <xdr:to>
      <xdr:col>73</xdr:col>
      <xdr:colOff>44450</xdr:colOff>
      <xdr:row>62</xdr:row>
      <xdr:rowOff>72269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57046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8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借入と償還がほぼ同程度であったため実質公債費比率は変わらなかった。借入を行っている地方債は過疎債や合併特例債等財政措置の有利な起債が増えてきているため、償還が進めば数値は改善していくと思われ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97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92287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普通交付税の増加や地方債残高の減少等により、昨年度より</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ポイント改善している。類似団体や群馬県平均と比較すると未だ高い数値となるため、借入と償還とのバランスに留意しながら適切な行政サービスの提供に努める。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54005</xdr:rowOff>
    </xdr:from>
    <xdr:to>
      <xdr:col>81</xdr:col>
      <xdr:colOff>44450</xdr:colOff>
      <xdr:row>16</xdr:row>
      <xdr:rowOff>80191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25755"/>
          <a:ext cx="8382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80191</xdr:rowOff>
    </xdr:from>
    <xdr:to>
      <xdr:col>77</xdr:col>
      <xdr:colOff>44450</xdr:colOff>
      <xdr:row>17</xdr:row>
      <xdr:rowOff>58118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82339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42031</xdr:rowOff>
    </xdr:from>
    <xdr:to>
      <xdr:col>72</xdr:col>
      <xdr:colOff>203200</xdr:colOff>
      <xdr:row>17</xdr:row>
      <xdr:rowOff>58118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95668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32838</xdr:rowOff>
    </xdr:from>
    <xdr:to>
      <xdr:col>68</xdr:col>
      <xdr:colOff>152400</xdr:colOff>
      <xdr:row>17</xdr:row>
      <xdr:rowOff>42031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94748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3205</xdr:rowOff>
    </xdr:from>
    <xdr:to>
      <xdr:col>81</xdr:col>
      <xdr:colOff>95250</xdr:colOff>
      <xdr:row>15</xdr:row>
      <xdr:rowOff>104805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146732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29391</xdr:rowOff>
    </xdr:from>
    <xdr:to>
      <xdr:col>77</xdr:col>
      <xdr:colOff>95250</xdr:colOff>
      <xdr:row>16</xdr:row>
      <xdr:rowOff>130991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115768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5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7318</xdr:rowOff>
    </xdr:from>
    <xdr:to>
      <xdr:col>73</xdr:col>
      <xdr:colOff>44450</xdr:colOff>
      <xdr:row>17</xdr:row>
      <xdr:rowOff>108918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93695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162681</xdr:rowOff>
    </xdr:from>
    <xdr:to>
      <xdr:col>68</xdr:col>
      <xdr:colOff>203200</xdr:colOff>
      <xdr:row>17</xdr:row>
      <xdr:rowOff>92831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77608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153488</xdr:rowOff>
    </xdr:from>
    <xdr:to>
      <xdr:col>64</xdr:col>
      <xdr:colOff>152400</xdr:colOff>
      <xdr:row>17</xdr:row>
      <xdr:rowOff>83638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68415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67235</xdr:rowOff>
    </xdr:from>
    <xdr:ext cx="9099176" cy="425758"/>
    <xdr:sp macro="" textlink="">
      <xdr:nvSpPr>
        <xdr:cNvPr id="478" name="テキスト ボックス 477">
          <a:extLst>
            <a:ext uri="{FF2B5EF4-FFF2-40B4-BE49-F238E27FC236}">
              <a16:creationId xmlns:a16="http://schemas.microsoft.com/office/drawing/2014/main" id="{93A355DA-1F56-499F-B62D-58E4DBF93237}"/>
            </a:ext>
          </a:extLst>
        </xdr:cNvPr>
        <xdr:cNvSpPr txBox="1"/>
      </xdr:nvSpPr>
      <xdr:spPr>
        <a:xfrm>
          <a:off x="773207" y="443752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新型コロナワクチン接種事業等の補助対象事業の人件費の増加により経常経費比率が減少した。人件費としては多少増加しているため、今後は規模の縮小や民間委託等実情に合わせた検討を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39</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243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39</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6894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39</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68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スクール構想に伴う備品購入費や除却事業費の減少により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ポイント減少している。類似団体平均とほぼ同水準であるため、この水準を維持しながら見直せる部分は改善し、財政の健全化に努めたい。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121285</xdr:rowOff>
    </xdr:from>
    <xdr:to>
      <xdr:col>82</xdr:col>
      <xdr:colOff>107950</xdr:colOff>
      <xdr:row>14</xdr:row>
      <xdr:rowOff>167005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21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673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15</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01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29845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70485</xdr:rowOff>
    </xdr:from>
    <xdr:to>
      <xdr:col>82</xdr:col>
      <xdr:colOff>158750</xdr:colOff>
      <xdr:row>15</xdr:row>
      <xdr:rowOff>635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87012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1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125112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非課税世帯臨時特別給付金や子育て世帯臨時特別給付金等の臨時経費が大きく増加したため、経常経費比率は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ポイント減少した。昨年に引き続き類似団体平均を下回っているが、今後の動向に注視していきたい。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6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56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昨年度と横ばいな状況である。今後施設の老朽化等に伴う更新等により、公営企業への繰出金が増加することが予想されるが、使用料の適正化等により普通会計の負担を減らすように努めたい。</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26307</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07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新型コロナウイルスに係る特別定額給付金が令和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実施のため経常経費比率は増加しているが、中小企業への持続化給付金や事業継続支援金等引き続き行っているものもあるため例年と比較するとやや減少している。今後は町単独補助金の見直し等経常経費の抑制に努めたい。</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118836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09346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158024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0934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36</xdr:row>
      <xdr:rowOff>25763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25763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107224</xdr:rowOff>
    </xdr:from>
    <xdr:to>
      <xdr:col>74</xdr:col>
      <xdr:colOff>31750</xdr:colOff>
      <xdr:row>36</xdr:row>
      <xdr:rowOff>37374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146413</xdr:rowOff>
    </xdr:from>
    <xdr:to>
      <xdr:col>69</xdr:col>
      <xdr:colOff>142875</xdr:colOff>
      <xdr:row>36</xdr:row>
      <xdr:rowOff>76563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86740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類似団体平均や群馬県平均と比較し高い数値で推移している。新発債は財政措置の有利な起債のみに抑え、将来負担比率等に影響を及ぼさないように努める。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863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35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等の影響により経常経費比率はやや減少したが、類似団体平均とほぼ同程度である。施設の維持管理や運営方法などによって経常経費に影響があるため、住民サービスと財政負担のバランスを考慮して経費の縮減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133858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19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926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14987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160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16792</xdr:rowOff>
    </xdr:from>
    <xdr:to>
      <xdr:col>29</xdr:col>
      <xdr:colOff>127000</xdr:colOff>
      <xdr:row>16</xdr:row>
      <xdr:rowOff>92832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7617"/>
          <a:ext cx="647700" cy="7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92832</xdr:rowOff>
    </xdr:from>
    <xdr:to>
      <xdr:col>26</xdr:col>
      <xdr:colOff>50800</xdr:colOff>
      <xdr:row>16</xdr:row>
      <xdr:rowOff>163058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3657"/>
          <a:ext cx="6985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143604</xdr:rowOff>
    </xdr:from>
    <xdr:to>
      <xdr:col>22</xdr:col>
      <xdr:colOff>114300</xdr:colOff>
      <xdr:row>16</xdr:row>
      <xdr:rowOff>163058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34429"/>
          <a:ext cx="698500" cy="1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143604</xdr:rowOff>
    </xdr:from>
    <xdr:to>
      <xdr:col>18</xdr:col>
      <xdr:colOff>177800</xdr:colOff>
      <xdr:row>16</xdr:row>
      <xdr:rowOff>167318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4429"/>
          <a:ext cx="6985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137442</xdr:rowOff>
    </xdr:from>
    <xdr:to>
      <xdr:col>29</xdr:col>
      <xdr:colOff>177800</xdr:colOff>
      <xdr:row>16</xdr:row>
      <xdr:rowOff>67592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153969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42032</xdr:rowOff>
    </xdr:from>
    <xdr:to>
      <xdr:col>26</xdr:col>
      <xdr:colOff>101600</xdr:colOff>
      <xdr:row>16</xdr:row>
      <xdr:rowOff>143632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153809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112258</xdr:rowOff>
    </xdr:from>
    <xdr:to>
      <xdr:col>22</xdr:col>
      <xdr:colOff>165100</xdr:colOff>
      <xdr:row>17</xdr:row>
      <xdr:rowOff>42408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52585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7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92804</xdr:rowOff>
    </xdr:from>
    <xdr:to>
      <xdr:col>19</xdr:col>
      <xdr:colOff>38100</xdr:colOff>
      <xdr:row>17</xdr:row>
      <xdr:rowOff>22954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116518</xdr:rowOff>
    </xdr:from>
    <xdr:to>
      <xdr:col>15</xdr:col>
      <xdr:colOff>101600</xdr:colOff>
      <xdr:row>17</xdr:row>
      <xdr:rowOff>46668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56845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84575</xdr:rowOff>
    </xdr:from>
    <xdr:to>
      <xdr:col>29</xdr:col>
      <xdr:colOff>127000</xdr:colOff>
      <xdr:row>35</xdr:row>
      <xdr:rowOff>212706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94925"/>
          <a:ext cx="647700" cy="12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187293</xdr:rowOff>
    </xdr:from>
    <xdr:to>
      <xdr:col>26</xdr:col>
      <xdr:colOff>50800</xdr:colOff>
      <xdr:row>35</xdr:row>
      <xdr:rowOff>212706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97643"/>
          <a:ext cx="698500" cy="2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187293</xdr:rowOff>
    </xdr:from>
    <xdr:to>
      <xdr:col>22</xdr:col>
      <xdr:colOff>114300</xdr:colOff>
      <xdr:row>35</xdr:row>
      <xdr:rowOff>221488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97643"/>
          <a:ext cx="6985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221488</xdr:rowOff>
    </xdr:from>
    <xdr:to>
      <xdr:col>18</xdr:col>
      <xdr:colOff>177800</xdr:colOff>
      <xdr:row>35</xdr:row>
      <xdr:rowOff>236557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31838"/>
          <a:ext cx="698500" cy="1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33775</xdr:rowOff>
    </xdr:from>
    <xdr:to>
      <xdr:col>29</xdr:col>
      <xdr:colOff>177800</xdr:colOff>
      <xdr:row>35</xdr:row>
      <xdr:rowOff>135375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4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221752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161906</xdr:rowOff>
    </xdr:from>
    <xdr:to>
      <xdr:col>26</xdr:col>
      <xdr:colOff>101600</xdr:colOff>
      <xdr:row>35</xdr:row>
      <xdr:rowOff>263506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136493</xdr:rowOff>
    </xdr:from>
    <xdr:to>
      <xdr:col>22</xdr:col>
      <xdr:colOff>165100</xdr:colOff>
      <xdr:row>35</xdr:row>
      <xdr:rowOff>238093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6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248270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170688</xdr:rowOff>
    </xdr:from>
    <xdr:to>
      <xdr:col>19</xdr:col>
      <xdr:colOff>38100</xdr:colOff>
      <xdr:row>35</xdr:row>
      <xdr:rowOff>272288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8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282465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185757</xdr:rowOff>
    </xdr:from>
    <xdr:to>
      <xdr:col>15</xdr:col>
      <xdr:colOff>101600</xdr:colOff>
      <xdr:row>35</xdr:row>
      <xdr:rowOff>287357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297534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6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31305</xdr:rowOff>
    </xdr:from>
    <xdr:to>
      <xdr:col>24</xdr:col>
      <xdr:colOff>63500</xdr:colOff>
      <xdr:row>34</xdr:row>
      <xdr:rowOff>121679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0605"/>
          <a:ext cx="8382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121679</xdr:rowOff>
    </xdr:from>
    <xdr:to>
      <xdr:col>19</xdr:col>
      <xdr:colOff>177800</xdr:colOff>
      <xdr:row>36</xdr:row>
      <xdr:rowOff>17069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0979"/>
          <a:ext cx="889000" cy="2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4686</xdr:rowOff>
    </xdr:from>
    <xdr:to>
      <xdr:col>15</xdr:col>
      <xdr:colOff>50800</xdr:colOff>
      <xdr:row>36</xdr:row>
      <xdr:rowOff>17069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7688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4686</xdr:rowOff>
    </xdr:from>
    <xdr:to>
      <xdr:col>10</xdr:col>
      <xdr:colOff>114300</xdr:colOff>
      <xdr:row>36</xdr:row>
      <xdr:rowOff>4953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688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151955</xdr:rowOff>
    </xdr:from>
    <xdr:to>
      <xdr:col>24</xdr:col>
      <xdr:colOff>114300</xdr:colOff>
      <xdr:row>34</xdr:row>
      <xdr:rowOff>82105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3382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70879</xdr:rowOff>
    </xdr:from>
    <xdr:to>
      <xdr:col>20</xdr:col>
      <xdr:colOff>38100</xdr:colOff>
      <xdr:row>35</xdr:row>
      <xdr:rowOff>1029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17556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137719</xdr:rowOff>
    </xdr:from>
    <xdr:to>
      <xdr:col>15</xdr:col>
      <xdr:colOff>101600</xdr:colOff>
      <xdr:row>36</xdr:row>
      <xdr:rowOff>67869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84396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125336</xdr:rowOff>
    </xdr:from>
    <xdr:to>
      <xdr:col>10</xdr:col>
      <xdr:colOff>165100</xdr:colOff>
      <xdr:row>36</xdr:row>
      <xdr:rowOff>55486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72013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125603</xdr:rowOff>
    </xdr:from>
    <xdr:to>
      <xdr:col>6</xdr:col>
      <xdr:colOff>38100</xdr:colOff>
      <xdr:row>36</xdr:row>
      <xdr:rowOff>55753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72280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113269</xdr:rowOff>
    </xdr:from>
    <xdr:to>
      <xdr:col>24</xdr:col>
      <xdr:colOff>63500</xdr:colOff>
      <xdr:row>56</xdr:row>
      <xdr:rowOff>133852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4469"/>
          <a:ext cx="8382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113269</xdr:rowOff>
    </xdr:from>
    <xdr:to>
      <xdr:col>19</xdr:col>
      <xdr:colOff>177800</xdr:colOff>
      <xdr:row>56</xdr:row>
      <xdr:rowOff>141922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4469"/>
          <a:ext cx="8890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136001</xdr:rowOff>
    </xdr:from>
    <xdr:to>
      <xdr:col>15</xdr:col>
      <xdr:colOff>50800</xdr:colOff>
      <xdr:row>56</xdr:row>
      <xdr:rowOff>141922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3720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136001</xdr:rowOff>
    </xdr:from>
    <xdr:to>
      <xdr:col>10</xdr:col>
      <xdr:colOff>114300</xdr:colOff>
      <xdr:row>57</xdr:row>
      <xdr:rowOff>1516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7201"/>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83052</xdr:rowOff>
    </xdr:from>
    <xdr:to>
      <xdr:col>24</xdr:col>
      <xdr:colOff>114300</xdr:colOff>
      <xdr:row>57</xdr:row>
      <xdr:rowOff>13202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169429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62469</xdr:rowOff>
    </xdr:from>
    <xdr:to>
      <xdr:col>20</xdr:col>
      <xdr:colOff>38100</xdr:colOff>
      <xdr:row>56</xdr:row>
      <xdr:rowOff>164069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155196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91122</xdr:rowOff>
    </xdr:from>
    <xdr:to>
      <xdr:col>15</xdr:col>
      <xdr:colOff>101600</xdr:colOff>
      <xdr:row>57</xdr:row>
      <xdr:rowOff>21272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85201</xdr:rowOff>
    </xdr:from>
    <xdr:to>
      <xdr:col>10</xdr:col>
      <xdr:colOff>165100</xdr:colOff>
      <xdr:row>57</xdr:row>
      <xdr:rowOff>15351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122166</xdr:rowOff>
    </xdr:from>
    <xdr:to>
      <xdr:col>6</xdr:col>
      <xdr:colOff>38100</xdr:colOff>
      <xdr:row>57</xdr:row>
      <xdr:rowOff>52316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43443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43117</xdr:rowOff>
    </xdr:from>
    <xdr:to>
      <xdr:col>24</xdr:col>
      <xdr:colOff>63500</xdr:colOff>
      <xdr:row>78</xdr:row>
      <xdr:rowOff>57175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16217"/>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57175</xdr:rowOff>
    </xdr:from>
    <xdr:to>
      <xdr:col>19</xdr:col>
      <xdr:colOff>177800</xdr:colOff>
      <xdr:row>78</xdr:row>
      <xdr:rowOff>76287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3027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73864</xdr:rowOff>
    </xdr:from>
    <xdr:to>
      <xdr:col>15</xdr:col>
      <xdr:colOff>50800</xdr:colOff>
      <xdr:row>78</xdr:row>
      <xdr:rowOff>76287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696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67486</xdr:rowOff>
    </xdr:from>
    <xdr:to>
      <xdr:col>10</xdr:col>
      <xdr:colOff>114300</xdr:colOff>
      <xdr:row>78</xdr:row>
      <xdr:rowOff>73864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058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163767</xdr:rowOff>
    </xdr:from>
    <xdr:to>
      <xdr:col>24</xdr:col>
      <xdr:colOff>114300</xdr:colOff>
      <xdr:row>78</xdr:row>
      <xdr:rowOff>93917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xdr:rowOff>
    </xdr:from>
    <xdr:to>
      <xdr:col>20</xdr:col>
      <xdr:colOff>38100</xdr:colOff>
      <xdr:row>78</xdr:row>
      <xdr:rowOff>107975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25487</xdr:rowOff>
    </xdr:from>
    <xdr:to>
      <xdr:col>15</xdr:col>
      <xdr:colOff>101600</xdr:colOff>
      <xdr:row>78</xdr:row>
      <xdr:rowOff>127087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118214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23064</xdr:rowOff>
    </xdr:from>
    <xdr:to>
      <xdr:col>10</xdr:col>
      <xdr:colOff>165100</xdr:colOff>
      <xdr:row>78</xdr:row>
      <xdr:rowOff>124664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115791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16686</xdr:rowOff>
    </xdr:from>
    <xdr:to>
      <xdr:col>6</xdr:col>
      <xdr:colOff>38100</xdr:colOff>
      <xdr:row>78</xdr:row>
      <xdr:rowOff>118286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109413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3454</xdr:rowOff>
    </xdr:from>
    <xdr:to>
      <xdr:col>24</xdr:col>
      <xdr:colOff>63500</xdr:colOff>
      <xdr:row>97</xdr:row>
      <xdr:rowOff>90843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2654"/>
          <a:ext cx="838200" cy="25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33922</xdr:rowOff>
    </xdr:from>
    <xdr:to>
      <xdr:col>19</xdr:col>
      <xdr:colOff>177800</xdr:colOff>
      <xdr:row>97</xdr:row>
      <xdr:rowOff>90843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457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33922</xdr:rowOff>
    </xdr:from>
    <xdr:to>
      <xdr:col>15</xdr:col>
      <xdr:colOff>50800</xdr:colOff>
      <xdr:row>97</xdr:row>
      <xdr:rowOff>59728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4572"/>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59728</xdr:rowOff>
    </xdr:from>
    <xdr:to>
      <xdr:col>10</xdr:col>
      <xdr:colOff>114300</xdr:colOff>
      <xdr:row>97</xdr:row>
      <xdr:rowOff>83210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90378"/>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124104</xdr:rowOff>
    </xdr:from>
    <xdr:to>
      <xdr:col>24</xdr:col>
      <xdr:colOff>114300</xdr:colOff>
      <xdr:row>96</xdr:row>
      <xdr:rowOff>54254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102531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40043</xdr:rowOff>
    </xdr:from>
    <xdr:to>
      <xdr:col>20</xdr:col>
      <xdr:colOff>38100</xdr:colOff>
      <xdr:row>97</xdr:row>
      <xdr:rowOff>141643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132770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154572</xdr:rowOff>
    </xdr:from>
    <xdr:to>
      <xdr:col>15</xdr:col>
      <xdr:colOff>101600</xdr:colOff>
      <xdr:row>97</xdr:row>
      <xdr:rowOff>84722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75849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xdr:rowOff>
    </xdr:from>
    <xdr:to>
      <xdr:col>10</xdr:col>
      <xdr:colOff>165100</xdr:colOff>
      <xdr:row>97</xdr:row>
      <xdr:rowOff>110528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101655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32410</xdr:rowOff>
    </xdr:from>
    <xdr:to>
      <xdr:col>6</xdr:col>
      <xdr:colOff>38100</xdr:colOff>
      <xdr:row>97</xdr:row>
      <xdr:rowOff>134010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125137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50267</xdr:rowOff>
    </xdr:from>
    <xdr:to>
      <xdr:col>55</xdr:col>
      <xdr:colOff>0</xdr:colOff>
      <xdr:row>36</xdr:row>
      <xdr:rowOff>19173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08117"/>
          <a:ext cx="838200" cy="4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50267</xdr:rowOff>
    </xdr:from>
    <xdr:to>
      <xdr:col>50</xdr:col>
      <xdr:colOff>114300</xdr:colOff>
      <xdr:row>36</xdr:row>
      <xdr:rowOff>105318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08117"/>
          <a:ext cx="889000" cy="56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105318</xdr:rowOff>
    </xdr:from>
    <xdr:to>
      <xdr:col>45</xdr:col>
      <xdr:colOff>177800</xdr:colOff>
      <xdr:row>36</xdr:row>
      <xdr:rowOff>131813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7751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127113</xdr:rowOff>
    </xdr:from>
    <xdr:to>
      <xdr:col>41</xdr:col>
      <xdr:colOff>50800</xdr:colOff>
      <xdr:row>36</xdr:row>
      <xdr:rowOff>131813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99313"/>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139823</xdr:rowOff>
    </xdr:from>
    <xdr:to>
      <xdr:col>55</xdr:col>
      <xdr:colOff>50800</xdr:colOff>
      <xdr:row>36</xdr:row>
      <xdr:rowOff>69973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118250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1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170917</xdr:rowOff>
    </xdr:from>
    <xdr:to>
      <xdr:col>50</xdr:col>
      <xdr:colOff>165100</xdr:colOff>
      <xdr:row>33</xdr:row>
      <xdr:rowOff>101067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92194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54518</xdr:rowOff>
    </xdr:from>
    <xdr:to>
      <xdr:col>46</xdr:col>
      <xdr:colOff>38100</xdr:colOff>
      <xdr:row>36</xdr:row>
      <xdr:rowOff>156118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147245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81013</xdr:rowOff>
    </xdr:from>
    <xdr:to>
      <xdr:col>41</xdr:col>
      <xdr:colOff>101600</xdr:colOff>
      <xdr:row>37</xdr:row>
      <xdr:rowOff>11163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76313</xdr:rowOff>
    </xdr:from>
    <xdr:to>
      <xdr:col>36</xdr:col>
      <xdr:colOff>165100</xdr:colOff>
      <xdr:row>37</xdr:row>
      <xdr:rowOff>6463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169040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130452</xdr:rowOff>
    </xdr:from>
    <xdr:to>
      <xdr:col>55</xdr:col>
      <xdr:colOff>0</xdr:colOff>
      <xdr:row>57</xdr:row>
      <xdr:rowOff>140239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03102"/>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155418</xdr:rowOff>
    </xdr:from>
    <xdr:to>
      <xdr:col>50</xdr:col>
      <xdr:colOff>114300</xdr:colOff>
      <xdr:row>57</xdr:row>
      <xdr:rowOff>140239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56618"/>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47708</xdr:rowOff>
    </xdr:from>
    <xdr:to>
      <xdr:col>45</xdr:col>
      <xdr:colOff>177800</xdr:colOff>
      <xdr:row>56</xdr:row>
      <xdr:rowOff>155418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48908"/>
          <a:ext cx="889000" cy="10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47708</xdr:rowOff>
    </xdr:from>
    <xdr:to>
      <xdr:col>41</xdr:col>
      <xdr:colOff>50800</xdr:colOff>
      <xdr:row>57</xdr:row>
      <xdr:rowOff>69915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48908"/>
          <a:ext cx="8890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79652</xdr:rowOff>
    </xdr:from>
    <xdr:to>
      <xdr:col>55</xdr:col>
      <xdr:colOff>50800</xdr:colOff>
      <xdr:row>58</xdr:row>
      <xdr:rowOff>9802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102529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89439</xdr:rowOff>
    </xdr:from>
    <xdr:to>
      <xdr:col>50</xdr:col>
      <xdr:colOff>165100</xdr:colOff>
      <xdr:row>58</xdr:row>
      <xdr:rowOff>19589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5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104618</xdr:rowOff>
    </xdr:from>
    <xdr:to>
      <xdr:col>46</xdr:col>
      <xdr:colOff>38100</xdr:colOff>
      <xdr:row>57</xdr:row>
      <xdr:rowOff>34768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51295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48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168358</xdr:rowOff>
    </xdr:from>
    <xdr:to>
      <xdr:col>41</xdr:col>
      <xdr:colOff>101600</xdr:colOff>
      <xdr:row>56</xdr:row>
      <xdr:rowOff>98508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115035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19115</xdr:rowOff>
    </xdr:from>
    <xdr:to>
      <xdr:col>36</xdr:col>
      <xdr:colOff>165100</xdr:colOff>
      <xdr:row>57</xdr:row>
      <xdr:rowOff>120715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137242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119362</xdr:rowOff>
    </xdr:from>
    <xdr:to>
      <xdr:col>55</xdr:col>
      <xdr:colOff>0</xdr:colOff>
      <xdr:row>79</xdr:row>
      <xdr:rowOff>10556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2462"/>
          <a:ext cx="838200" cy="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107665</xdr:rowOff>
    </xdr:from>
    <xdr:to>
      <xdr:col>50</xdr:col>
      <xdr:colOff>114300</xdr:colOff>
      <xdr:row>78</xdr:row>
      <xdr:rowOff>119362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09315"/>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107665</xdr:rowOff>
    </xdr:from>
    <xdr:to>
      <xdr:col>45</xdr:col>
      <xdr:colOff>177800</xdr:colOff>
      <xdr:row>78</xdr:row>
      <xdr:rowOff>32876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09315"/>
          <a:ext cx="889000" cy="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158232</xdr:rowOff>
    </xdr:from>
    <xdr:to>
      <xdr:col>41</xdr:col>
      <xdr:colOff>50800</xdr:colOff>
      <xdr:row>78</xdr:row>
      <xdr:rowOff>32876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59882"/>
          <a:ext cx="889000" cy="4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131206</xdr:rowOff>
    </xdr:from>
    <xdr:to>
      <xdr:col>55</xdr:col>
      <xdr:colOff>50800</xdr:colOff>
      <xdr:row>79</xdr:row>
      <xdr:rowOff>61356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46133</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68562</xdr:rowOff>
    </xdr:from>
    <xdr:to>
      <xdr:col>50</xdr:col>
      <xdr:colOff>165100</xdr:colOff>
      <xdr:row>78</xdr:row>
      <xdr:rowOff>170162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56865</xdr:rowOff>
    </xdr:from>
    <xdr:to>
      <xdr:col>46</xdr:col>
      <xdr:colOff>38100</xdr:colOff>
      <xdr:row>77</xdr:row>
      <xdr:rowOff>158465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153526</xdr:rowOff>
    </xdr:from>
    <xdr:to>
      <xdr:col>41</xdr:col>
      <xdr:colOff>101600</xdr:colOff>
      <xdr:row>78</xdr:row>
      <xdr:rowOff>83676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74803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107432</xdr:rowOff>
    </xdr:from>
    <xdr:to>
      <xdr:col>36</xdr:col>
      <xdr:colOff>165100</xdr:colOff>
      <xdr:row>78</xdr:row>
      <xdr:rowOff>37582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54109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67238</xdr:rowOff>
    </xdr:from>
    <xdr:to>
      <xdr:col>55</xdr:col>
      <xdr:colOff>0</xdr:colOff>
      <xdr:row>97</xdr:row>
      <xdr:rowOff>136142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9788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20493</xdr:rowOff>
    </xdr:from>
    <xdr:to>
      <xdr:col>50</xdr:col>
      <xdr:colOff>114300</xdr:colOff>
      <xdr:row>97</xdr:row>
      <xdr:rowOff>136142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51143"/>
          <a:ext cx="8890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14740</xdr:rowOff>
    </xdr:from>
    <xdr:to>
      <xdr:col>45</xdr:col>
      <xdr:colOff>177800</xdr:colOff>
      <xdr:row>97</xdr:row>
      <xdr:rowOff>20493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73940"/>
          <a:ext cx="889000" cy="1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14740</xdr:rowOff>
    </xdr:from>
    <xdr:to>
      <xdr:col>41</xdr:col>
      <xdr:colOff>50800</xdr:colOff>
      <xdr:row>97</xdr:row>
      <xdr:rowOff>83617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73940"/>
          <a:ext cx="889000" cy="24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16438</xdr:rowOff>
    </xdr:from>
    <xdr:to>
      <xdr:col>55</xdr:col>
      <xdr:colOff>50800</xdr:colOff>
      <xdr:row>97</xdr:row>
      <xdr:rowOff>118038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39315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9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85342</xdr:rowOff>
    </xdr:from>
    <xdr:to>
      <xdr:col>50</xdr:col>
      <xdr:colOff>165100</xdr:colOff>
      <xdr:row>98</xdr:row>
      <xdr:rowOff>15492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141143</xdr:rowOff>
    </xdr:from>
    <xdr:to>
      <xdr:col>46</xdr:col>
      <xdr:colOff>38100</xdr:colOff>
      <xdr:row>97</xdr:row>
      <xdr:rowOff>71293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135390</xdr:rowOff>
    </xdr:from>
    <xdr:to>
      <xdr:col>41</xdr:col>
      <xdr:colOff>101600</xdr:colOff>
      <xdr:row>96</xdr:row>
      <xdr:rowOff>65540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82067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32817</xdr:rowOff>
    </xdr:from>
    <xdr:to>
      <xdr:col>36</xdr:col>
      <xdr:colOff>165100</xdr:colOff>
      <xdr:row>97</xdr:row>
      <xdr:rowOff>134417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150944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66542</xdr:rowOff>
    </xdr:from>
    <xdr:to>
      <xdr:col>85</xdr:col>
      <xdr:colOff>127000</xdr:colOff>
      <xdr:row>39</xdr:row>
      <xdr:rowOff>98836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3092"/>
          <a:ext cx="8382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66542</xdr:rowOff>
    </xdr:from>
    <xdr:to>
      <xdr:col>81</xdr:col>
      <xdr:colOff>50800</xdr:colOff>
      <xdr:row>39</xdr:row>
      <xdr:rowOff>72393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53092"/>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72393</xdr:rowOff>
    </xdr:from>
    <xdr:to>
      <xdr:col>76</xdr:col>
      <xdr:colOff>114300</xdr:colOff>
      <xdr:row>39</xdr:row>
      <xdr:rowOff>95279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8943"/>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95279</xdr:rowOff>
    </xdr:from>
    <xdr:to>
      <xdr:col>71</xdr:col>
      <xdr:colOff>177800</xdr:colOff>
      <xdr:row>39</xdr:row>
      <xdr:rowOff>95877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1829"/>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48036</xdr:rowOff>
    </xdr:from>
    <xdr:to>
      <xdr:col>85</xdr:col>
      <xdr:colOff>177800</xdr:colOff>
      <xdr:row>39</xdr:row>
      <xdr:rowOff>149636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15742</xdr:rowOff>
    </xdr:from>
    <xdr:to>
      <xdr:col>81</xdr:col>
      <xdr:colOff>101600</xdr:colOff>
      <xdr:row>39</xdr:row>
      <xdr:rowOff>117342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108469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9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21593</xdr:rowOff>
    </xdr:from>
    <xdr:to>
      <xdr:col>76</xdr:col>
      <xdr:colOff>165100</xdr:colOff>
      <xdr:row>39</xdr:row>
      <xdr:rowOff>123193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114320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44479</xdr:rowOff>
    </xdr:from>
    <xdr:to>
      <xdr:col>72</xdr:col>
      <xdr:colOff>38100</xdr:colOff>
      <xdr:row>39</xdr:row>
      <xdr:rowOff>146079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137206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45077</xdr:rowOff>
    </xdr:from>
    <xdr:to>
      <xdr:col>67</xdr:col>
      <xdr:colOff>101600</xdr:colOff>
      <xdr:row>39</xdr:row>
      <xdr:rowOff>146677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137804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4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5759</xdr:rowOff>
    </xdr:from>
    <xdr:to>
      <xdr:col>85</xdr:col>
      <xdr:colOff>127000</xdr:colOff>
      <xdr:row>76</xdr:row>
      <xdr:rowOff>47065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35959"/>
          <a:ext cx="838200" cy="4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47065</xdr:rowOff>
    </xdr:from>
    <xdr:to>
      <xdr:col>81</xdr:col>
      <xdr:colOff>50800</xdr:colOff>
      <xdr:row>76</xdr:row>
      <xdr:rowOff>87833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7726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87833</xdr:rowOff>
    </xdr:from>
    <xdr:to>
      <xdr:col>76</xdr:col>
      <xdr:colOff>114300</xdr:colOff>
      <xdr:row>76</xdr:row>
      <xdr:rowOff>110910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18033"/>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110910</xdr:rowOff>
    </xdr:from>
    <xdr:to>
      <xdr:col>71</xdr:col>
      <xdr:colOff>177800</xdr:colOff>
      <xdr:row>76</xdr:row>
      <xdr:rowOff>122673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141110"/>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126410</xdr:rowOff>
    </xdr:from>
    <xdr:to>
      <xdr:col>85</xdr:col>
      <xdr:colOff>177800</xdr:colOff>
      <xdr:row>76</xdr:row>
      <xdr:rowOff>56561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85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149287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167715</xdr:rowOff>
    </xdr:from>
    <xdr:to>
      <xdr:col>81</xdr:col>
      <xdr:colOff>101600</xdr:colOff>
      <xdr:row>76</xdr:row>
      <xdr:rowOff>97865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114392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37033</xdr:rowOff>
    </xdr:from>
    <xdr:to>
      <xdr:col>76</xdr:col>
      <xdr:colOff>165100</xdr:colOff>
      <xdr:row>76</xdr:row>
      <xdr:rowOff>138633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155161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8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60110</xdr:rowOff>
    </xdr:from>
    <xdr:to>
      <xdr:col>72</xdr:col>
      <xdr:colOff>38100</xdr:colOff>
      <xdr:row>76</xdr:row>
      <xdr:rowOff>161710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8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71873</xdr:rowOff>
    </xdr:from>
    <xdr:to>
      <xdr:col>67</xdr:col>
      <xdr:colOff>101600</xdr:colOff>
      <xdr:row>77</xdr:row>
      <xdr:rowOff>2023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18549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87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73707</xdr:rowOff>
    </xdr:from>
    <xdr:to>
      <xdr:col>85</xdr:col>
      <xdr:colOff>127000</xdr:colOff>
      <xdr:row>96</xdr:row>
      <xdr:rowOff>138210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32907"/>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93742</xdr:rowOff>
    </xdr:from>
    <xdr:to>
      <xdr:col>81</xdr:col>
      <xdr:colOff>50800</xdr:colOff>
      <xdr:row>96</xdr:row>
      <xdr:rowOff>138210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52942"/>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93742</xdr:rowOff>
    </xdr:from>
    <xdr:to>
      <xdr:col>76</xdr:col>
      <xdr:colOff>114300</xdr:colOff>
      <xdr:row>97</xdr:row>
      <xdr:rowOff>160091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552942"/>
          <a:ext cx="889000" cy="23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160091</xdr:rowOff>
    </xdr:from>
    <xdr:to>
      <xdr:col>71</xdr:col>
      <xdr:colOff>177800</xdr:colOff>
      <xdr:row>97</xdr:row>
      <xdr:rowOff>167754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90741"/>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22907</xdr:rowOff>
    </xdr:from>
    <xdr:to>
      <xdr:col>85</xdr:col>
      <xdr:colOff>177800</xdr:colOff>
      <xdr:row>96</xdr:row>
      <xdr:rowOff>124507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87410</xdr:rowOff>
    </xdr:from>
    <xdr:to>
      <xdr:col>81</xdr:col>
      <xdr:colOff>101600</xdr:colOff>
      <xdr:row>97</xdr:row>
      <xdr:rowOff>17560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34087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42942</xdr:rowOff>
    </xdr:from>
    <xdr:to>
      <xdr:col>76</xdr:col>
      <xdr:colOff>165100</xdr:colOff>
      <xdr:row>96</xdr:row>
      <xdr:rowOff>144542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161069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109291</xdr:rowOff>
    </xdr:from>
    <xdr:to>
      <xdr:col>72</xdr:col>
      <xdr:colOff>38100</xdr:colOff>
      <xdr:row>98</xdr:row>
      <xdr:rowOff>39441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30568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116954</xdr:rowOff>
    </xdr:from>
    <xdr:to>
      <xdr:col>67</xdr:col>
      <xdr:colOff>101600</xdr:colOff>
      <xdr:row>98</xdr:row>
      <xdr:rowOff>47104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38231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137234</xdr:rowOff>
    </xdr:from>
    <xdr:to>
      <xdr:col>116</xdr:col>
      <xdr:colOff>63500</xdr:colOff>
      <xdr:row>75</xdr:row>
      <xdr:rowOff>15309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24534"/>
          <a:ext cx="8382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159703</xdr:rowOff>
    </xdr:from>
    <xdr:to>
      <xdr:col>111</xdr:col>
      <xdr:colOff>177800</xdr:colOff>
      <xdr:row>75</xdr:row>
      <xdr:rowOff>15309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847003"/>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159703</xdr:rowOff>
    </xdr:from>
    <xdr:to>
      <xdr:col>107</xdr:col>
      <xdr:colOff>50800</xdr:colOff>
      <xdr:row>75</xdr:row>
      <xdr:rowOff>24829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470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24829</xdr:rowOff>
    </xdr:from>
    <xdr:to>
      <xdr:col>102</xdr:col>
      <xdr:colOff>114300</xdr:colOff>
      <xdr:row>75</xdr:row>
      <xdr:rowOff>70369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83579"/>
          <a:ext cx="889000" cy="4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86434</xdr:rowOff>
    </xdr:from>
    <xdr:to>
      <xdr:col>116</xdr:col>
      <xdr:colOff>114300</xdr:colOff>
      <xdr:row>75</xdr:row>
      <xdr:rowOff>16584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109311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135959</xdr:rowOff>
    </xdr:from>
    <xdr:to>
      <xdr:col>112</xdr:col>
      <xdr:colOff>38100</xdr:colOff>
      <xdr:row>75</xdr:row>
      <xdr:rowOff>66109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82636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108903</xdr:rowOff>
    </xdr:from>
    <xdr:to>
      <xdr:col>107</xdr:col>
      <xdr:colOff>101600</xdr:colOff>
      <xdr:row>75</xdr:row>
      <xdr:rowOff>39053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55580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145479</xdr:rowOff>
    </xdr:from>
    <xdr:to>
      <xdr:col>102</xdr:col>
      <xdr:colOff>165100</xdr:colOff>
      <xdr:row>75</xdr:row>
      <xdr:rowOff>75629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92156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19569</xdr:rowOff>
    </xdr:from>
    <xdr:to>
      <xdr:col>98</xdr:col>
      <xdr:colOff>38100</xdr:colOff>
      <xdr:row>75</xdr:row>
      <xdr:rowOff>121169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137696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増加により会計年度任用職員給料や地方公務員共済組合等負担金、退職手当組合負担金が増加している。扶助費については非課税世帯臨時特別給付金事業や子育て世帯臨時特別給付金事業により大きく増加している。補助費については新型コロナウイルスに係る特別定額給付金事業の実施がなかったため大きく減少しているが、中小企業への持続化給付金や事業継続支援金等引き続き行っているものもあるため例年に比べ増加している。普通建設事業費につい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新規整備は</a:t>
          </a:r>
          <a:r>
            <a:rPr kumimoji="1" lang="ja-JP" altLang="en-US" sz="1300">
              <a:latin typeface="ＭＳ Ｐゴシック" panose="020B0600070205080204" pitchFamily="50" charset="-128"/>
              <a:ea typeface="ＭＳ Ｐゴシック" panose="020B0600070205080204" pitchFamily="50" charset="-128"/>
            </a:rPr>
            <a:t>減少しているが、更新事業が増加した。これは教育施設改修事業の増加によるものである。各種計画と整合性をとりながら、必要な施策について重点的に財源を投入するよう努める。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34544</xdr:rowOff>
    </xdr:from>
    <xdr:to>
      <xdr:col>24</xdr:col>
      <xdr:colOff>63500</xdr:colOff>
      <xdr:row>36</xdr:row>
      <xdr:rowOff>42354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6744"/>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130937</xdr:rowOff>
    </xdr:from>
    <xdr:to>
      <xdr:col>19</xdr:col>
      <xdr:colOff>177800</xdr:colOff>
      <xdr:row>36</xdr:row>
      <xdr:rowOff>42354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1687"/>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130937</xdr:rowOff>
    </xdr:from>
    <xdr:to>
      <xdr:col>15</xdr:col>
      <xdr:colOff>50800</xdr:colOff>
      <xdr:row>35</xdr:row>
      <xdr:rowOff>168466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1687"/>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168466</xdr:rowOff>
    </xdr:from>
    <xdr:to>
      <xdr:col>10</xdr:col>
      <xdr:colOff>114300</xdr:colOff>
      <xdr:row>36</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921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163004</xdr:rowOff>
    </xdr:from>
    <xdr:to>
      <xdr:col>20</xdr:col>
      <xdr:colOff>38100</xdr:colOff>
      <xdr:row>36</xdr:row>
      <xdr:rowOff>93154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109681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80137</xdr:rowOff>
    </xdr:from>
    <xdr:to>
      <xdr:col>15</xdr:col>
      <xdr:colOff>101600</xdr:colOff>
      <xdr:row>36</xdr:row>
      <xdr:rowOff>10287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26814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117666</xdr:rowOff>
    </xdr:from>
    <xdr:to>
      <xdr:col>10</xdr:col>
      <xdr:colOff>165100</xdr:colOff>
      <xdr:row>36</xdr:row>
      <xdr:rowOff>47816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64343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131953</xdr:rowOff>
    </xdr:from>
    <xdr:to>
      <xdr:col>6</xdr:col>
      <xdr:colOff>38100</xdr:colOff>
      <xdr:row>36</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78630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162637</xdr:rowOff>
    </xdr:from>
    <xdr:to>
      <xdr:col>24</xdr:col>
      <xdr:colOff>63500</xdr:colOff>
      <xdr:row>56</xdr:row>
      <xdr:rowOff>82089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49487"/>
          <a:ext cx="838200" cy="43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162637</xdr:rowOff>
    </xdr:from>
    <xdr:to>
      <xdr:col>19</xdr:col>
      <xdr:colOff>177800</xdr:colOff>
      <xdr:row>56</xdr:row>
      <xdr:rowOff>7858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249487"/>
          <a:ext cx="889000" cy="35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114360</xdr:rowOff>
    </xdr:from>
    <xdr:to>
      <xdr:col>15</xdr:col>
      <xdr:colOff>50800</xdr:colOff>
      <xdr:row>56</xdr:row>
      <xdr:rowOff>7858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544110"/>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114360</xdr:rowOff>
    </xdr:from>
    <xdr:to>
      <xdr:col>10</xdr:col>
      <xdr:colOff>114300</xdr:colOff>
      <xdr:row>56</xdr:row>
      <xdr:rowOff>102682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44110"/>
          <a:ext cx="889000" cy="15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31289</xdr:rowOff>
    </xdr:from>
    <xdr:to>
      <xdr:col>24</xdr:col>
      <xdr:colOff>114300</xdr:colOff>
      <xdr:row>56</xdr:row>
      <xdr:rowOff>132889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111837</xdr:rowOff>
    </xdr:from>
    <xdr:to>
      <xdr:col>20</xdr:col>
      <xdr:colOff>38100</xdr:colOff>
      <xdr:row>54</xdr:row>
      <xdr:rowOff>41987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58514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7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128508</xdr:rowOff>
    </xdr:from>
    <xdr:to>
      <xdr:col>15</xdr:col>
      <xdr:colOff>101600</xdr:colOff>
      <xdr:row>56</xdr:row>
      <xdr:rowOff>58658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75185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63560</xdr:rowOff>
    </xdr:from>
    <xdr:to>
      <xdr:col>10</xdr:col>
      <xdr:colOff>165100</xdr:colOff>
      <xdr:row>55</xdr:row>
      <xdr:rowOff>165160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10237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51882</xdr:rowOff>
    </xdr:from>
    <xdr:to>
      <xdr:col>6</xdr:col>
      <xdr:colOff>38100</xdr:colOff>
      <xdr:row>56</xdr:row>
      <xdr:rowOff>153482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170009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2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27808</xdr:rowOff>
    </xdr:from>
    <xdr:to>
      <xdr:col>24</xdr:col>
      <xdr:colOff>63500</xdr:colOff>
      <xdr:row>78</xdr:row>
      <xdr:rowOff>21202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9458"/>
          <a:ext cx="838200" cy="16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21202</xdr:rowOff>
    </xdr:from>
    <xdr:to>
      <xdr:col>19</xdr:col>
      <xdr:colOff>177800</xdr:colOff>
      <xdr:row>78</xdr:row>
      <xdr:rowOff>67768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4302"/>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156952</xdr:rowOff>
    </xdr:from>
    <xdr:to>
      <xdr:col>15</xdr:col>
      <xdr:colOff>50800</xdr:colOff>
      <xdr:row>78</xdr:row>
      <xdr:rowOff>67768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87152"/>
          <a:ext cx="889000" cy="2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156952</xdr:rowOff>
    </xdr:from>
    <xdr:to>
      <xdr:col>10</xdr:col>
      <xdr:colOff>114300</xdr:colOff>
      <xdr:row>78</xdr:row>
      <xdr:rowOff>87488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7152"/>
          <a:ext cx="889000" cy="2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148458</xdr:rowOff>
    </xdr:from>
    <xdr:to>
      <xdr:col>24</xdr:col>
      <xdr:colOff>114300</xdr:colOff>
      <xdr:row>77</xdr:row>
      <xdr:rowOff>78608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126885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141852</xdr:rowOff>
    </xdr:from>
    <xdr:to>
      <xdr:col>20</xdr:col>
      <xdr:colOff>38100</xdr:colOff>
      <xdr:row>78</xdr:row>
      <xdr:rowOff>72002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63129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16968</xdr:rowOff>
    </xdr:from>
    <xdr:to>
      <xdr:col>15</xdr:col>
      <xdr:colOff>101600</xdr:colOff>
      <xdr:row>78</xdr:row>
      <xdr:rowOff>118568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106152</xdr:rowOff>
    </xdr:from>
    <xdr:to>
      <xdr:col>10</xdr:col>
      <xdr:colOff>165100</xdr:colOff>
      <xdr:row>77</xdr:row>
      <xdr:rowOff>36302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52829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36688</xdr:rowOff>
    </xdr:from>
    <xdr:to>
      <xdr:col>6</xdr:col>
      <xdr:colOff>38100</xdr:colOff>
      <xdr:row>78</xdr:row>
      <xdr:rowOff>138288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129415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18301</xdr:rowOff>
    </xdr:from>
    <xdr:to>
      <xdr:col>24</xdr:col>
      <xdr:colOff>63500</xdr:colOff>
      <xdr:row>98</xdr:row>
      <xdr:rowOff>71247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0401"/>
          <a:ext cx="838200" cy="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71247</xdr:rowOff>
    </xdr:from>
    <xdr:to>
      <xdr:col>19</xdr:col>
      <xdr:colOff>177800</xdr:colOff>
      <xdr:row>98</xdr:row>
      <xdr:rowOff>123825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334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123825</xdr:rowOff>
    </xdr:from>
    <xdr:to>
      <xdr:col>15</xdr:col>
      <xdr:colOff>50800</xdr:colOff>
      <xdr:row>98</xdr:row>
      <xdr:rowOff>168796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5925"/>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162737</xdr:rowOff>
    </xdr:from>
    <xdr:to>
      <xdr:col>10</xdr:col>
      <xdr:colOff>114300</xdr:colOff>
      <xdr:row>98</xdr:row>
      <xdr:rowOff>168796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64837"/>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138951</xdr:rowOff>
    </xdr:from>
    <xdr:to>
      <xdr:col>24</xdr:col>
      <xdr:colOff>114300</xdr:colOff>
      <xdr:row>98</xdr:row>
      <xdr:rowOff>69101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117378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20447</xdr:rowOff>
    </xdr:from>
    <xdr:to>
      <xdr:col>20</xdr:col>
      <xdr:colOff>38100</xdr:colOff>
      <xdr:row>98</xdr:row>
      <xdr:rowOff>122047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113174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73025</xdr:rowOff>
    </xdr:from>
    <xdr:to>
      <xdr:col>15</xdr:col>
      <xdr:colOff>101600</xdr:colOff>
      <xdr:row>99</xdr:row>
      <xdr:rowOff>3175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165752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117996</xdr:rowOff>
    </xdr:from>
    <xdr:to>
      <xdr:col>10</xdr:col>
      <xdr:colOff>165100</xdr:colOff>
      <xdr:row>99</xdr:row>
      <xdr:rowOff>48146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39273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111937</xdr:rowOff>
    </xdr:from>
    <xdr:to>
      <xdr:col>6</xdr:col>
      <xdr:colOff>38100</xdr:colOff>
      <xdr:row>99</xdr:row>
      <xdr:rowOff>42087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33214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95809</xdr:rowOff>
    </xdr:from>
    <xdr:to>
      <xdr:col>55</xdr:col>
      <xdr:colOff>0</xdr:colOff>
      <xdr:row>38</xdr:row>
      <xdr:rowOff>100381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090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85293</xdr:rowOff>
    </xdr:from>
    <xdr:to>
      <xdr:col>50</xdr:col>
      <xdr:colOff>114300</xdr:colOff>
      <xdr:row>38</xdr:row>
      <xdr:rowOff>100381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0039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85293</xdr:rowOff>
    </xdr:from>
    <xdr:to>
      <xdr:col>45</xdr:col>
      <xdr:colOff>177800</xdr:colOff>
      <xdr:row>38</xdr:row>
      <xdr:rowOff>115468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0039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95809</xdr:rowOff>
    </xdr:from>
    <xdr:to>
      <xdr:col>41</xdr:col>
      <xdr:colOff>50800</xdr:colOff>
      <xdr:row>38</xdr:row>
      <xdr:rowOff>115468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1090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45009</xdr:rowOff>
    </xdr:from>
    <xdr:to>
      <xdr:col>55</xdr:col>
      <xdr:colOff>50800</xdr:colOff>
      <xdr:row>38</xdr:row>
      <xdr:rowOff>146609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131386</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7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49581</xdr:rowOff>
    </xdr:from>
    <xdr:to>
      <xdr:col>50</xdr:col>
      <xdr:colOff>165100</xdr:colOff>
      <xdr:row>38</xdr:row>
      <xdr:rowOff>151181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142308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657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34493</xdr:rowOff>
    </xdr:from>
    <xdr:to>
      <xdr:col>46</xdr:col>
      <xdr:colOff>38100</xdr:colOff>
      <xdr:row>38</xdr:row>
      <xdr:rowOff>136093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127220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64668</xdr:rowOff>
    </xdr:from>
    <xdr:to>
      <xdr:col>41</xdr:col>
      <xdr:colOff>101600</xdr:colOff>
      <xdr:row>38</xdr:row>
      <xdr:rowOff>166268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157395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45009</xdr:rowOff>
    </xdr:from>
    <xdr:to>
      <xdr:col>36</xdr:col>
      <xdr:colOff>165100</xdr:colOff>
      <xdr:row>38</xdr:row>
      <xdr:rowOff>146609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137736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104441</xdr:rowOff>
    </xdr:from>
    <xdr:to>
      <xdr:col>55</xdr:col>
      <xdr:colOff>0</xdr:colOff>
      <xdr:row>57</xdr:row>
      <xdr:rowOff>145491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77091"/>
          <a:ext cx="8382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2453</xdr:rowOff>
    </xdr:from>
    <xdr:to>
      <xdr:col>50</xdr:col>
      <xdr:colOff>114300</xdr:colOff>
      <xdr:row>57</xdr:row>
      <xdr:rowOff>145491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75103"/>
          <a:ext cx="8890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2453</xdr:rowOff>
    </xdr:from>
    <xdr:to>
      <xdr:col>45</xdr:col>
      <xdr:colOff>177800</xdr:colOff>
      <xdr:row>57</xdr:row>
      <xdr:rowOff>56675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7510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142998</xdr:rowOff>
    </xdr:from>
    <xdr:to>
      <xdr:col>41</xdr:col>
      <xdr:colOff>50800</xdr:colOff>
      <xdr:row>57</xdr:row>
      <xdr:rowOff>56675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44198"/>
          <a:ext cx="889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53641</xdr:rowOff>
    </xdr:from>
    <xdr:to>
      <xdr:col>55</xdr:col>
      <xdr:colOff>50800</xdr:colOff>
      <xdr:row>57</xdr:row>
      <xdr:rowOff>155241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32068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94691</xdr:rowOff>
    </xdr:from>
    <xdr:to>
      <xdr:col>50</xdr:col>
      <xdr:colOff>165100</xdr:colOff>
      <xdr:row>58</xdr:row>
      <xdr:rowOff>24841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15968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123103</xdr:rowOff>
    </xdr:from>
    <xdr:to>
      <xdr:col>46</xdr:col>
      <xdr:colOff>38100</xdr:colOff>
      <xdr:row>57</xdr:row>
      <xdr:rowOff>53253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5875</xdr:rowOff>
    </xdr:from>
    <xdr:to>
      <xdr:col>41</xdr:col>
      <xdr:colOff>101600</xdr:colOff>
      <xdr:row>57</xdr:row>
      <xdr:rowOff>107475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98602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92198</xdr:rowOff>
    </xdr:from>
    <xdr:to>
      <xdr:col>36</xdr:col>
      <xdr:colOff>165100</xdr:colOff>
      <xdr:row>57</xdr:row>
      <xdr:rowOff>22348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38875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6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16990</xdr:rowOff>
    </xdr:from>
    <xdr:to>
      <xdr:col>55</xdr:col>
      <xdr:colOff>0</xdr:colOff>
      <xdr:row>75</xdr:row>
      <xdr:rowOff>140320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75740"/>
          <a:ext cx="8382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16990</xdr:rowOff>
    </xdr:from>
    <xdr:to>
      <xdr:col>50</xdr:col>
      <xdr:colOff>114300</xdr:colOff>
      <xdr:row>75</xdr:row>
      <xdr:rowOff>117036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875740"/>
          <a:ext cx="889000" cy="10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117036</xdr:rowOff>
    </xdr:from>
    <xdr:to>
      <xdr:col>45</xdr:col>
      <xdr:colOff>177800</xdr:colOff>
      <xdr:row>77</xdr:row>
      <xdr:rowOff>81978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75786"/>
          <a:ext cx="889000" cy="30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81978</xdr:rowOff>
    </xdr:from>
    <xdr:to>
      <xdr:col>41</xdr:col>
      <xdr:colOff>50800</xdr:colOff>
      <xdr:row>78</xdr:row>
      <xdr:rowOff>72067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83628"/>
          <a:ext cx="889000" cy="1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89520</xdr:rowOff>
    </xdr:from>
    <xdr:to>
      <xdr:col>55</xdr:col>
      <xdr:colOff>50800</xdr:colOff>
      <xdr:row>76</xdr:row>
      <xdr:rowOff>19670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112397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137640</xdr:rowOff>
    </xdr:from>
    <xdr:to>
      <xdr:col>50</xdr:col>
      <xdr:colOff>165100</xdr:colOff>
      <xdr:row>75</xdr:row>
      <xdr:rowOff>67790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84317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66236</xdr:rowOff>
    </xdr:from>
    <xdr:to>
      <xdr:col>46</xdr:col>
      <xdr:colOff>38100</xdr:colOff>
      <xdr:row>75</xdr:row>
      <xdr:rowOff>167836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31178</xdr:rowOff>
    </xdr:from>
    <xdr:to>
      <xdr:col>41</xdr:col>
      <xdr:colOff>101600</xdr:colOff>
      <xdr:row>77</xdr:row>
      <xdr:rowOff>132778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149305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21267</xdr:rowOff>
    </xdr:from>
    <xdr:to>
      <xdr:col>36</xdr:col>
      <xdr:colOff>165100</xdr:colOff>
      <xdr:row>78</xdr:row>
      <xdr:rowOff>122867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113994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85923</xdr:rowOff>
    </xdr:from>
    <xdr:to>
      <xdr:col>55</xdr:col>
      <xdr:colOff>0</xdr:colOff>
      <xdr:row>97</xdr:row>
      <xdr:rowOff>91201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16573"/>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85923</xdr:rowOff>
    </xdr:from>
    <xdr:to>
      <xdr:col>50</xdr:col>
      <xdr:colOff>114300</xdr:colOff>
      <xdr:row>97</xdr:row>
      <xdr:rowOff>114805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16573"/>
          <a:ext cx="889000" cy="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111340</xdr:rowOff>
    </xdr:from>
    <xdr:to>
      <xdr:col>45</xdr:col>
      <xdr:colOff>177800</xdr:colOff>
      <xdr:row>97</xdr:row>
      <xdr:rowOff>114805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41990"/>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89381</xdr:rowOff>
    </xdr:from>
    <xdr:to>
      <xdr:col>41</xdr:col>
      <xdr:colOff>50800</xdr:colOff>
      <xdr:row>97</xdr:row>
      <xdr:rowOff>111340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20031"/>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40401</xdr:rowOff>
    </xdr:from>
    <xdr:to>
      <xdr:col>55</xdr:col>
      <xdr:colOff>50800</xdr:colOff>
      <xdr:row>97</xdr:row>
      <xdr:rowOff>142001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126778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35123</xdr:rowOff>
    </xdr:from>
    <xdr:to>
      <xdr:col>50</xdr:col>
      <xdr:colOff>165100</xdr:colOff>
      <xdr:row>97</xdr:row>
      <xdr:rowOff>136723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64005</xdr:rowOff>
    </xdr:from>
    <xdr:to>
      <xdr:col>46</xdr:col>
      <xdr:colOff>38100</xdr:colOff>
      <xdr:row>97</xdr:row>
      <xdr:rowOff>165605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60540</xdr:rowOff>
    </xdr:from>
    <xdr:to>
      <xdr:col>41</xdr:col>
      <xdr:colOff>101600</xdr:colOff>
      <xdr:row>97</xdr:row>
      <xdr:rowOff>162140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153267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38581</xdr:rowOff>
    </xdr:from>
    <xdr:to>
      <xdr:col>36</xdr:col>
      <xdr:colOff>165100</xdr:colOff>
      <xdr:row>97</xdr:row>
      <xdr:rowOff>140181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131308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72286</xdr:rowOff>
    </xdr:from>
    <xdr:to>
      <xdr:col>85</xdr:col>
      <xdr:colOff>127000</xdr:colOff>
      <xdr:row>35</xdr:row>
      <xdr:rowOff>123172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73036"/>
          <a:ext cx="8382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123172</xdr:rowOff>
    </xdr:from>
    <xdr:to>
      <xdr:col>81</xdr:col>
      <xdr:colOff>50800</xdr:colOff>
      <xdr:row>36</xdr:row>
      <xdr:rowOff>23571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23922"/>
          <a:ext cx="889000" cy="7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23571</xdr:rowOff>
    </xdr:from>
    <xdr:to>
      <xdr:col>76</xdr:col>
      <xdr:colOff>114300</xdr:colOff>
      <xdr:row>37</xdr:row>
      <xdr:rowOff>108336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5771"/>
          <a:ext cx="889000" cy="2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108336</xdr:rowOff>
    </xdr:from>
    <xdr:to>
      <xdr:col>71</xdr:col>
      <xdr:colOff>177800</xdr:colOff>
      <xdr:row>37</xdr:row>
      <xdr:rowOff>170310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1986"/>
          <a:ext cx="889000" cy="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21486</xdr:rowOff>
    </xdr:from>
    <xdr:to>
      <xdr:col>85</xdr:col>
      <xdr:colOff>177800</xdr:colOff>
      <xdr:row>35</xdr:row>
      <xdr:rowOff>123086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44363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72372</xdr:rowOff>
    </xdr:from>
    <xdr:to>
      <xdr:col>81</xdr:col>
      <xdr:colOff>101600</xdr:colOff>
      <xdr:row>36</xdr:row>
      <xdr:rowOff>2522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19049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144221</xdr:rowOff>
    </xdr:from>
    <xdr:to>
      <xdr:col>76</xdr:col>
      <xdr:colOff>165100</xdr:colOff>
      <xdr:row>36</xdr:row>
      <xdr:rowOff>74371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90898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57536</xdr:rowOff>
    </xdr:from>
    <xdr:to>
      <xdr:col>72</xdr:col>
      <xdr:colOff>38100</xdr:colOff>
      <xdr:row>37</xdr:row>
      <xdr:rowOff>159136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119509</xdr:rowOff>
    </xdr:from>
    <xdr:to>
      <xdr:col>67</xdr:col>
      <xdr:colOff>101600</xdr:colOff>
      <xdr:row>38</xdr:row>
      <xdr:rowOff>49659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40787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156426</xdr:rowOff>
    </xdr:from>
    <xdr:to>
      <xdr:col>85</xdr:col>
      <xdr:colOff>127000</xdr:colOff>
      <xdr:row>57</xdr:row>
      <xdr:rowOff>67702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57626"/>
          <a:ext cx="8382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10343</xdr:rowOff>
    </xdr:from>
    <xdr:to>
      <xdr:col>81</xdr:col>
      <xdr:colOff>50800</xdr:colOff>
      <xdr:row>57</xdr:row>
      <xdr:rowOff>67702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82993"/>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10343</xdr:rowOff>
    </xdr:from>
    <xdr:to>
      <xdr:col>76</xdr:col>
      <xdr:colOff>114300</xdr:colOff>
      <xdr:row>57</xdr:row>
      <xdr:rowOff>59770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82993"/>
          <a:ext cx="889000" cy="4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37740</xdr:rowOff>
    </xdr:from>
    <xdr:to>
      <xdr:col>71</xdr:col>
      <xdr:colOff>177800</xdr:colOff>
      <xdr:row>57</xdr:row>
      <xdr:rowOff>59770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10390"/>
          <a:ext cx="8890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105626</xdr:rowOff>
    </xdr:from>
    <xdr:to>
      <xdr:col>85</xdr:col>
      <xdr:colOff>177800</xdr:colOff>
      <xdr:row>57</xdr:row>
      <xdr:rowOff>35776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128503</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16902</xdr:rowOff>
    </xdr:from>
    <xdr:to>
      <xdr:col>81</xdr:col>
      <xdr:colOff>101600</xdr:colOff>
      <xdr:row>57</xdr:row>
      <xdr:rowOff>118502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135029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130993</xdr:rowOff>
    </xdr:from>
    <xdr:to>
      <xdr:col>76</xdr:col>
      <xdr:colOff>165100</xdr:colOff>
      <xdr:row>57</xdr:row>
      <xdr:rowOff>61143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77670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8970</xdr:rowOff>
    </xdr:from>
    <xdr:to>
      <xdr:col>72</xdr:col>
      <xdr:colOff>38100</xdr:colOff>
      <xdr:row>57</xdr:row>
      <xdr:rowOff>110570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127097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158390</xdr:rowOff>
    </xdr:from>
    <xdr:to>
      <xdr:col>67</xdr:col>
      <xdr:colOff>101600</xdr:colOff>
      <xdr:row>57</xdr:row>
      <xdr:rowOff>88540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105067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66542</xdr:rowOff>
    </xdr:from>
    <xdr:to>
      <xdr:col>85</xdr:col>
      <xdr:colOff>127000</xdr:colOff>
      <xdr:row>79</xdr:row>
      <xdr:rowOff>98836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11092"/>
          <a:ext cx="8382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66542</xdr:rowOff>
    </xdr:from>
    <xdr:to>
      <xdr:col>81</xdr:col>
      <xdr:colOff>50800</xdr:colOff>
      <xdr:row>79</xdr:row>
      <xdr:rowOff>72394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11092"/>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72394</xdr:rowOff>
    </xdr:from>
    <xdr:to>
      <xdr:col>76</xdr:col>
      <xdr:colOff>114300</xdr:colOff>
      <xdr:row>79</xdr:row>
      <xdr:rowOff>95279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16944"/>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95279</xdr:rowOff>
    </xdr:from>
    <xdr:to>
      <xdr:col>71</xdr:col>
      <xdr:colOff>177800</xdr:colOff>
      <xdr:row>79</xdr:row>
      <xdr:rowOff>95878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829"/>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48036</xdr:rowOff>
    </xdr:from>
    <xdr:to>
      <xdr:col>85</xdr:col>
      <xdr:colOff>177800</xdr:colOff>
      <xdr:row>79</xdr:row>
      <xdr:rowOff>149636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15742</xdr:rowOff>
    </xdr:from>
    <xdr:to>
      <xdr:col>81</xdr:col>
      <xdr:colOff>101600</xdr:colOff>
      <xdr:row>79</xdr:row>
      <xdr:rowOff>117342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108469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21594</xdr:rowOff>
    </xdr:from>
    <xdr:to>
      <xdr:col>76</xdr:col>
      <xdr:colOff>165100</xdr:colOff>
      <xdr:row>79</xdr:row>
      <xdr:rowOff>123194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114321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44479</xdr:rowOff>
    </xdr:from>
    <xdr:to>
      <xdr:col>72</xdr:col>
      <xdr:colOff>38100</xdr:colOff>
      <xdr:row>79</xdr:row>
      <xdr:rowOff>146079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137206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45078</xdr:rowOff>
    </xdr:from>
    <xdr:to>
      <xdr:col>67</xdr:col>
      <xdr:colOff>101600</xdr:colOff>
      <xdr:row>79</xdr:row>
      <xdr:rowOff>146678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137805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2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5759</xdr:rowOff>
    </xdr:from>
    <xdr:to>
      <xdr:col>85</xdr:col>
      <xdr:colOff>127000</xdr:colOff>
      <xdr:row>96</xdr:row>
      <xdr:rowOff>47065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64959"/>
          <a:ext cx="838200" cy="4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47065</xdr:rowOff>
    </xdr:from>
    <xdr:to>
      <xdr:col>81</xdr:col>
      <xdr:colOff>50800</xdr:colOff>
      <xdr:row>96</xdr:row>
      <xdr:rowOff>87833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0626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87833</xdr:rowOff>
    </xdr:from>
    <xdr:to>
      <xdr:col>76</xdr:col>
      <xdr:colOff>114300</xdr:colOff>
      <xdr:row>96</xdr:row>
      <xdr:rowOff>110910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47033"/>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110910</xdr:rowOff>
    </xdr:from>
    <xdr:to>
      <xdr:col>71</xdr:col>
      <xdr:colOff>177800</xdr:colOff>
      <xdr:row>96</xdr:row>
      <xdr:rowOff>122673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70110"/>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126409</xdr:rowOff>
    </xdr:from>
    <xdr:to>
      <xdr:col>85</xdr:col>
      <xdr:colOff>177800</xdr:colOff>
      <xdr:row>96</xdr:row>
      <xdr:rowOff>56559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149286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167715</xdr:rowOff>
    </xdr:from>
    <xdr:to>
      <xdr:col>81</xdr:col>
      <xdr:colOff>101600</xdr:colOff>
      <xdr:row>96</xdr:row>
      <xdr:rowOff>97865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114392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37033</xdr:rowOff>
    </xdr:from>
    <xdr:to>
      <xdr:col>76</xdr:col>
      <xdr:colOff>165100</xdr:colOff>
      <xdr:row>96</xdr:row>
      <xdr:rowOff>138633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155160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60110</xdr:rowOff>
    </xdr:from>
    <xdr:to>
      <xdr:col>72</xdr:col>
      <xdr:colOff>38100</xdr:colOff>
      <xdr:row>96</xdr:row>
      <xdr:rowOff>161710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71873</xdr:rowOff>
    </xdr:from>
    <xdr:to>
      <xdr:col>67</xdr:col>
      <xdr:colOff>101600</xdr:colOff>
      <xdr:row>97</xdr:row>
      <xdr:rowOff>2023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18550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総務費については新型コロナウイルスに係る特別定額給付金が令和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給付となったため今年度は大きく減少している。民生費については非課税世帯臨時特別給付金や子育て世帯臨時特別給付金により大きく増加している。商工費については昨年度と比較すると減少したが、いまだに新型コロナウイルスに伴う中小企業への持続化給付金や町商品券の配布事業等継続しているものも多くあり以前と比べると大きく増加している。教育費については町内小学校の改修事業を行ったため大きく増加している。公債費については年々増加しており、大きく減少させることは難しいため起債額が償還額を超えることがないように留意しながら事業を執行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新型コロナウイルスの影響はあったものの、地方創生臨時交付金の活用や普通交付税の再算定等により財政調整基金を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億円以上積み立てることができた。財政調整基金は近年取り崩しを行っていないが、急な財政需要に備えて引き続き残高を維持していきたい。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ポイント増加した。一般会計と介護保険特別会計が大きく増加している。後期高齢者医療特別会計については純計額を求める際に歳入の一部を一般会計に移行したため赤字となっている。公営企業会計は黒字額の比率が下がっているものが多いため、老朽化したインフラの更新に必要な財源を確保しつつ、健全な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80</v>
      </c>
      <c r="C2" s="179"/>
      <c r="D2" s="180"/>
    </row>
    <row r="3" spans="1:119" ht="18.75" customHeight="1" thickBot="1" x14ac:dyDescent="0.25">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9236566</v>
      </c>
      <c r="BO4" s="483"/>
      <c r="BP4" s="483"/>
      <c r="BQ4" s="483"/>
      <c r="BR4" s="483"/>
      <c r="BS4" s="483"/>
      <c r="BT4" s="483"/>
      <c r="BU4" s="484"/>
      <c r="BV4" s="482">
        <v>10343529</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4.7</v>
      </c>
      <c r="CU4" s="623"/>
      <c r="CV4" s="623"/>
      <c r="CW4" s="623"/>
      <c r="CX4" s="623"/>
      <c r="CY4" s="623"/>
      <c r="CZ4" s="623"/>
      <c r="DA4" s="624"/>
      <c r="DB4" s="622">
        <v>3.5</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8905299</v>
      </c>
      <c r="BO5" s="454"/>
      <c r="BP5" s="454"/>
      <c r="BQ5" s="454"/>
      <c r="BR5" s="454"/>
      <c r="BS5" s="454"/>
      <c r="BT5" s="454"/>
      <c r="BU5" s="455"/>
      <c r="BV5" s="453">
        <v>10078058</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87</v>
      </c>
      <c r="CU5" s="451"/>
      <c r="CV5" s="451"/>
      <c r="CW5" s="451"/>
      <c r="CX5" s="451"/>
      <c r="CY5" s="451"/>
      <c r="CZ5" s="451"/>
      <c r="DA5" s="452"/>
      <c r="DB5" s="450">
        <v>89</v>
      </c>
      <c r="DC5" s="451"/>
      <c r="DD5" s="451"/>
      <c r="DE5" s="451"/>
      <c r="DF5" s="451"/>
      <c r="DG5" s="451"/>
      <c r="DH5" s="451"/>
      <c r="DI5" s="452"/>
    </row>
    <row r="6" spans="1:119" ht="18.75" customHeight="1" x14ac:dyDescent="0.2">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93</v>
      </c>
      <c r="AV6" s="512"/>
      <c r="AW6" s="512"/>
      <c r="AX6" s="512"/>
      <c r="AY6" s="467" t="s">
        <v>101</v>
      </c>
      <c r="AZ6" s="468"/>
      <c r="BA6" s="468"/>
      <c r="BB6" s="468"/>
      <c r="BC6" s="468"/>
      <c r="BD6" s="468"/>
      <c r="BE6" s="468"/>
      <c r="BF6" s="468"/>
      <c r="BG6" s="468"/>
      <c r="BH6" s="468"/>
      <c r="BI6" s="468"/>
      <c r="BJ6" s="468"/>
      <c r="BK6" s="468"/>
      <c r="BL6" s="468"/>
      <c r="BM6" s="469"/>
      <c r="BN6" s="453">
        <v>331267</v>
      </c>
      <c r="BO6" s="454"/>
      <c r="BP6" s="454"/>
      <c r="BQ6" s="454"/>
      <c r="BR6" s="454"/>
      <c r="BS6" s="454"/>
      <c r="BT6" s="454"/>
      <c r="BU6" s="455"/>
      <c r="BV6" s="453">
        <v>265471</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91.1</v>
      </c>
      <c r="CU6" s="597"/>
      <c r="CV6" s="597"/>
      <c r="CW6" s="597"/>
      <c r="CX6" s="597"/>
      <c r="CY6" s="597"/>
      <c r="CZ6" s="597"/>
      <c r="DA6" s="598"/>
      <c r="DB6" s="596">
        <v>92.4</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52583</v>
      </c>
      <c r="BO7" s="454"/>
      <c r="BP7" s="454"/>
      <c r="BQ7" s="454"/>
      <c r="BR7" s="454"/>
      <c r="BS7" s="454"/>
      <c r="BT7" s="454"/>
      <c r="BU7" s="455"/>
      <c r="BV7" s="453">
        <v>69913</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5917687</v>
      </c>
      <c r="CU7" s="454"/>
      <c r="CV7" s="454"/>
      <c r="CW7" s="454"/>
      <c r="CX7" s="454"/>
      <c r="CY7" s="454"/>
      <c r="CZ7" s="454"/>
      <c r="DA7" s="455"/>
      <c r="DB7" s="453">
        <v>5646282</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278684</v>
      </c>
      <c r="BO8" s="454"/>
      <c r="BP8" s="454"/>
      <c r="BQ8" s="454"/>
      <c r="BR8" s="454"/>
      <c r="BS8" s="454"/>
      <c r="BT8" s="454"/>
      <c r="BU8" s="455"/>
      <c r="BV8" s="453">
        <v>195558</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0.38</v>
      </c>
      <c r="CU8" s="557"/>
      <c r="CV8" s="557"/>
      <c r="CW8" s="557"/>
      <c r="CX8" s="557"/>
      <c r="CY8" s="557"/>
      <c r="CZ8" s="557"/>
      <c r="DA8" s="558"/>
      <c r="DB8" s="556">
        <v>0.4</v>
      </c>
      <c r="DC8" s="557"/>
      <c r="DD8" s="557"/>
      <c r="DE8" s="557"/>
      <c r="DF8" s="557"/>
      <c r="DG8" s="557"/>
      <c r="DH8" s="557"/>
      <c r="DI8" s="558"/>
    </row>
    <row r="9" spans="1:119" ht="18.75" customHeight="1" thickBot="1" x14ac:dyDescent="0.25">
      <c r="A9" s="178"/>
      <c r="B9" s="585" t="s">
        <v>111</v>
      </c>
      <c r="C9" s="586"/>
      <c r="D9" s="586"/>
      <c r="E9" s="586"/>
      <c r="F9" s="586"/>
      <c r="G9" s="586"/>
      <c r="H9" s="586"/>
      <c r="I9" s="586"/>
      <c r="J9" s="586"/>
      <c r="K9" s="504"/>
      <c r="L9" s="587" t="s">
        <v>112</v>
      </c>
      <c r="M9" s="588"/>
      <c r="N9" s="588"/>
      <c r="O9" s="588"/>
      <c r="P9" s="588"/>
      <c r="Q9" s="589"/>
      <c r="R9" s="590">
        <v>12728</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93</v>
      </c>
      <c r="AV9" s="512"/>
      <c r="AW9" s="512"/>
      <c r="AX9" s="512"/>
      <c r="AY9" s="467" t="s">
        <v>115</v>
      </c>
      <c r="AZ9" s="468"/>
      <c r="BA9" s="468"/>
      <c r="BB9" s="468"/>
      <c r="BC9" s="468"/>
      <c r="BD9" s="468"/>
      <c r="BE9" s="468"/>
      <c r="BF9" s="468"/>
      <c r="BG9" s="468"/>
      <c r="BH9" s="468"/>
      <c r="BI9" s="468"/>
      <c r="BJ9" s="468"/>
      <c r="BK9" s="468"/>
      <c r="BL9" s="468"/>
      <c r="BM9" s="469"/>
      <c r="BN9" s="453">
        <v>83126</v>
      </c>
      <c r="BO9" s="454"/>
      <c r="BP9" s="454"/>
      <c r="BQ9" s="454"/>
      <c r="BR9" s="454"/>
      <c r="BS9" s="454"/>
      <c r="BT9" s="454"/>
      <c r="BU9" s="455"/>
      <c r="BV9" s="453">
        <v>-116956</v>
      </c>
      <c r="BW9" s="454"/>
      <c r="BX9" s="454"/>
      <c r="BY9" s="454"/>
      <c r="BZ9" s="454"/>
      <c r="CA9" s="454"/>
      <c r="CB9" s="454"/>
      <c r="CC9" s="455"/>
      <c r="CD9" s="493" t="s">
        <v>116</v>
      </c>
      <c r="CE9" s="413"/>
      <c r="CF9" s="413"/>
      <c r="CG9" s="413"/>
      <c r="CH9" s="413"/>
      <c r="CI9" s="413"/>
      <c r="CJ9" s="413"/>
      <c r="CK9" s="413"/>
      <c r="CL9" s="413"/>
      <c r="CM9" s="413"/>
      <c r="CN9" s="413"/>
      <c r="CO9" s="413"/>
      <c r="CP9" s="413"/>
      <c r="CQ9" s="413"/>
      <c r="CR9" s="413"/>
      <c r="CS9" s="494"/>
      <c r="CT9" s="450">
        <v>17.3</v>
      </c>
      <c r="CU9" s="451"/>
      <c r="CV9" s="451"/>
      <c r="CW9" s="451"/>
      <c r="CX9" s="451"/>
      <c r="CY9" s="451"/>
      <c r="CZ9" s="451"/>
      <c r="DA9" s="452"/>
      <c r="DB9" s="450">
        <v>16.7</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117</v>
      </c>
      <c r="M10" s="410"/>
      <c r="N10" s="410"/>
      <c r="O10" s="410"/>
      <c r="P10" s="410"/>
      <c r="Q10" s="411"/>
      <c r="R10" s="406">
        <v>14033</v>
      </c>
      <c r="S10" s="407"/>
      <c r="T10" s="407"/>
      <c r="U10" s="407"/>
      <c r="V10" s="466"/>
      <c r="W10" s="594"/>
      <c r="X10" s="404"/>
      <c r="Y10" s="404"/>
      <c r="Z10" s="404"/>
      <c r="AA10" s="404"/>
      <c r="AB10" s="404"/>
      <c r="AC10" s="404"/>
      <c r="AD10" s="404"/>
      <c r="AE10" s="404"/>
      <c r="AF10" s="404"/>
      <c r="AG10" s="404"/>
      <c r="AH10" s="404"/>
      <c r="AI10" s="404"/>
      <c r="AJ10" s="404"/>
      <c r="AK10" s="404"/>
      <c r="AL10" s="595"/>
      <c r="AM10" s="510" t="s">
        <v>118</v>
      </c>
      <c r="AN10" s="410"/>
      <c r="AO10" s="410"/>
      <c r="AP10" s="410"/>
      <c r="AQ10" s="410"/>
      <c r="AR10" s="410"/>
      <c r="AS10" s="410"/>
      <c r="AT10" s="411"/>
      <c r="AU10" s="511" t="s">
        <v>119</v>
      </c>
      <c r="AV10" s="512"/>
      <c r="AW10" s="512"/>
      <c r="AX10" s="512"/>
      <c r="AY10" s="467" t="s">
        <v>120</v>
      </c>
      <c r="AZ10" s="468"/>
      <c r="BA10" s="468"/>
      <c r="BB10" s="468"/>
      <c r="BC10" s="468"/>
      <c r="BD10" s="468"/>
      <c r="BE10" s="468"/>
      <c r="BF10" s="468"/>
      <c r="BG10" s="468"/>
      <c r="BH10" s="468"/>
      <c r="BI10" s="468"/>
      <c r="BJ10" s="468"/>
      <c r="BK10" s="468"/>
      <c r="BL10" s="468"/>
      <c r="BM10" s="469"/>
      <c r="BN10" s="453">
        <v>446542</v>
      </c>
      <c r="BO10" s="454"/>
      <c r="BP10" s="454"/>
      <c r="BQ10" s="454"/>
      <c r="BR10" s="454"/>
      <c r="BS10" s="454"/>
      <c r="BT10" s="454"/>
      <c r="BU10" s="455"/>
      <c r="BV10" s="453">
        <v>452420</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125</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2">
      <c r="A12" s="178"/>
      <c r="B12" s="559" t="s">
        <v>130</v>
      </c>
      <c r="C12" s="560"/>
      <c r="D12" s="560"/>
      <c r="E12" s="560"/>
      <c r="F12" s="560"/>
      <c r="G12" s="560"/>
      <c r="H12" s="560"/>
      <c r="I12" s="560"/>
      <c r="J12" s="560"/>
      <c r="K12" s="561"/>
      <c r="L12" s="568" t="s">
        <v>131</v>
      </c>
      <c r="M12" s="569"/>
      <c r="N12" s="569"/>
      <c r="O12" s="569"/>
      <c r="P12" s="569"/>
      <c r="Q12" s="570"/>
      <c r="R12" s="571">
        <v>12956</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93</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0</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138</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139</v>
      </c>
      <c r="N13" s="538"/>
      <c r="O13" s="538"/>
      <c r="P13" s="538"/>
      <c r="Q13" s="539"/>
      <c r="R13" s="540">
        <v>12699</v>
      </c>
      <c r="S13" s="541"/>
      <c r="T13" s="541"/>
      <c r="U13" s="541"/>
      <c r="V13" s="542"/>
      <c r="W13" s="543" t="s">
        <v>140</v>
      </c>
      <c r="X13" s="439"/>
      <c r="Y13" s="439"/>
      <c r="Z13" s="439"/>
      <c r="AA13" s="439"/>
      <c r="AB13" s="440"/>
      <c r="AC13" s="406">
        <v>970</v>
      </c>
      <c r="AD13" s="407"/>
      <c r="AE13" s="407"/>
      <c r="AF13" s="407"/>
      <c r="AG13" s="408"/>
      <c r="AH13" s="406">
        <v>1139</v>
      </c>
      <c r="AI13" s="407"/>
      <c r="AJ13" s="407"/>
      <c r="AK13" s="407"/>
      <c r="AL13" s="466"/>
      <c r="AM13" s="510" t="s">
        <v>141</v>
      </c>
      <c r="AN13" s="410"/>
      <c r="AO13" s="410"/>
      <c r="AP13" s="410"/>
      <c r="AQ13" s="410"/>
      <c r="AR13" s="410"/>
      <c r="AS13" s="410"/>
      <c r="AT13" s="411"/>
      <c r="AU13" s="511" t="s">
        <v>142</v>
      </c>
      <c r="AV13" s="512"/>
      <c r="AW13" s="512"/>
      <c r="AX13" s="512"/>
      <c r="AY13" s="467" t="s">
        <v>143</v>
      </c>
      <c r="AZ13" s="468"/>
      <c r="BA13" s="468"/>
      <c r="BB13" s="468"/>
      <c r="BC13" s="468"/>
      <c r="BD13" s="468"/>
      <c r="BE13" s="468"/>
      <c r="BF13" s="468"/>
      <c r="BG13" s="468"/>
      <c r="BH13" s="468"/>
      <c r="BI13" s="468"/>
      <c r="BJ13" s="468"/>
      <c r="BK13" s="468"/>
      <c r="BL13" s="468"/>
      <c r="BM13" s="469"/>
      <c r="BN13" s="453">
        <v>529668</v>
      </c>
      <c r="BO13" s="454"/>
      <c r="BP13" s="454"/>
      <c r="BQ13" s="454"/>
      <c r="BR13" s="454"/>
      <c r="BS13" s="454"/>
      <c r="BT13" s="454"/>
      <c r="BU13" s="455"/>
      <c r="BV13" s="453">
        <v>335464</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11.4</v>
      </c>
      <c r="CU13" s="451"/>
      <c r="CV13" s="451"/>
      <c r="CW13" s="451"/>
      <c r="CX13" s="451"/>
      <c r="CY13" s="451"/>
      <c r="CZ13" s="451"/>
      <c r="DA13" s="452"/>
      <c r="DB13" s="450">
        <v>11.4</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145</v>
      </c>
      <c r="M14" s="580"/>
      <c r="N14" s="580"/>
      <c r="O14" s="580"/>
      <c r="P14" s="580"/>
      <c r="Q14" s="581"/>
      <c r="R14" s="540">
        <v>13262</v>
      </c>
      <c r="S14" s="541"/>
      <c r="T14" s="541"/>
      <c r="U14" s="541"/>
      <c r="V14" s="542"/>
      <c r="W14" s="544"/>
      <c r="X14" s="442"/>
      <c r="Y14" s="442"/>
      <c r="Z14" s="442"/>
      <c r="AA14" s="442"/>
      <c r="AB14" s="443"/>
      <c r="AC14" s="533">
        <v>14.9</v>
      </c>
      <c r="AD14" s="534"/>
      <c r="AE14" s="534"/>
      <c r="AF14" s="534"/>
      <c r="AG14" s="535"/>
      <c r="AH14" s="533">
        <v>16</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27.2</v>
      </c>
      <c r="CU14" s="551"/>
      <c r="CV14" s="551"/>
      <c r="CW14" s="551"/>
      <c r="CX14" s="551"/>
      <c r="CY14" s="551"/>
      <c r="CZ14" s="551"/>
      <c r="DA14" s="552"/>
      <c r="DB14" s="550">
        <v>44.4</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147</v>
      </c>
      <c r="N15" s="538"/>
      <c r="O15" s="538"/>
      <c r="P15" s="538"/>
      <c r="Q15" s="539"/>
      <c r="R15" s="540">
        <v>13000</v>
      </c>
      <c r="S15" s="541"/>
      <c r="T15" s="541"/>
      <c r="U15" s="541"/>
      <c r="V15" s="542"/>
      <c r="W15" s="543" t="s">
        <v>148</v>
      </c>
      <c r="X15" s="439"/>
      <c r="Y15" s="439"/>
      <c r="Z15" s="439"/>
      <c r="AA15" s="439"/>
      <c r="AB15" s="440"/>
      <c r="AC15" s="406">
        <v>1672</v>
      </c>
      <c r="AD15" s="407"/>
      <c r="AE15" s="407"/>
      <c r="AF15" s="407"/>
      <c r="AG15" s="408"/>
      <c r="AH15" s="406">
        <v>1774</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1876826</v>
      </c>
      <c r="BO15" s="483"/>
      <c r="BP15" s="483"/>
      <c r="BQ15" s="483"/>
      <c r="BR15" s="483"/>
      <c r="BS15" s="483"/>
      <c r="BT15" s="483"/>
      <c r="BU15" s="484"/>
      <c r="BV15" s="482">
        <v>1937919</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25.6</v>
      </c>
      <c r="AD16" s="534"/>
      <c r="AE16" s="534"/>
      <c r="AF16" s="534"/>
      <c r="AG16" s="535"/>
      <c r="AH16" s="533">
        <v>25</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5162570</v>
      </c>
      <c r="BO16" s="454"/>
      <c r="BP16" s="454"/>
      <c r="BQ16" s="454"/>
      <c r="BR16" s="454"/>
      <c r="BS16" s="454"/>
      <c r="BT16" s="454"/>
      <c r="BU16" s="455"/>
      <c r="BV16" s="453">
        <v>4918158</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154</v>
      </c>
      <c r="N17" s="547"/>
      <c r="O17" s="547"/>
      <c r="P17" s="547"/>
      <c r="Q17" s="548"/>
      <c r="R17" s="530" t="s">
        <v>155</v>
      </c>
      <c r="S17" s="531"/>
      <c r="T17" s="531"/>
      <c r="U17" s="531"/>
      <c r="V17" s="532"/>
      <c r="W17" s="543" t="s">
        <v>156</v>
      </c>
      <c r="X17" s="439"/>
      <c r="Y17" s="439"/>
      <c r="Z17" s="439"/>
      <c r="AA17" s="439"/>
      <c r="AB17" s="440"/>
      <c r="AC17" s="406">
        <v>3880</v>
      </c>
      <c r="AD17" s="407"/>
      <c r="AE17" s="407"/>
      <c r="AF17" s="407"/>
      <c r="AG17" s="408"/>
      <c r="AH17" s="406">
        <v>4192</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2349726</v>
      </c>
      <c r="BO17" s="454"/>
      <c r="BP17" s="454"/>
      <c r="BQ17" s="454"/>
      <c r="BR17" s="454"/>
      <c r="BS17" s="454"/>
      <c r="BT17" s="454"/>
      <c r="BU17" s="455"/>
      <c r="BV17" s="453">
        <v>2433467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158</v>
      </c>
      <c r="C18" s="504"/>
      <c r="D18" s="504"/>
      <c r="E18" s="505"/>
      <c r="F18" s="505"/>
      <c r="G18" s="505"/>
      <c r="H18" s="505"/>
      <c r="I18" s="505"/>
      <c r="J18" s="505"/>
      <c r="K18" s="505"/>
      <c r="L18" s="506">
        <v>253.91</v>
      </c>
      <c r="M18" s="506"/>
      <c r="N18" s="506"/>
      <c r="O18" s="506"/>
      <c r="P18" s="506"/>
      <c r="Q18" s="506"/>
      <c r="R18" s="507"/>
      <c r="S18" s="507"/>
      <c r="T18" s="507"/>
      <c r="U18" s="507"/>
      <c r="V18" s="508"/>
      <c r="W18" s="524"/>
      <c r="X18" s="525"/>
      <c r="Y18" s="525"/>
      <c r="Z18" s="525"/>
      <c r="AA18" s="525"/>
      <c r="AB18" s="549"/>
      <c r="AC18" s="423">
        <v>59.5</v>
      </c>
      <c r="AD18" s="424"/>
      <c r="AE18" s="424"/>
      <c r="AF18" s="424"/>
      <c r="AG18" s="509"/>
      <c r="AH18" s="423">
        <v>59</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5284274</v>
      </c>
      <c r="BO18" s="454"/>
      <c r="BP18" s="454"/>
      <c r="BQ18" s="454"/>
      <c r="BR18" s="454"/>
      <c r="BS18" s="454"/>
      <c r="BT18" s="454"/>
      <c r="BU18" s="455"/>
      <c r="BV18" s="453">
        <v>5050484</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160</v>
      </c>
      <c r="C19" s="504"/>
      <c r="D19" s="504"/>
      <c r="E19" s="505"/>
      <c r="F19" s="505"/>
      <c r="G19" s="505"/>
      <c r="H19" s="505"/>
      <c r="I19" s="505"/>
      <c r="J19" s="505"/>
      <c r="K19" s="505"/>
      <c r="L19" s="513">
        <v>50</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6928555</v>
      </c>
      <c r="BO19" s="454"/>
      <c r="BP19" s="454"/>
      <c r="BQ19" s="454"/>
      <c r="BR19" s="454"/>
      <c r="BS19" s="454"/>
      <c r="BT19" s="454"/>
      <c r="BU19" s="455"/>
      <c r="BV19" s="453">
        <v>6802671</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162</v>
      </c>
      <c r="C20" s="504"/>
      <c r="D20" s="504"/>
      <c r="E20" s="505"/>
      <c r="F20" s="505"/>
      <c r="G20" s="505"/>
      <c r="H20" s="505"/>
      <c r="I20" s="505"/>
      <c r="J20" s="505"/>
      <c r="K20" s="505"/>
      <c r="L20" s="513">
        <v>5144</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11292777</v>
      </c>
      <c r="BO22" s="483"/>
      <c r="BP22" s="483"/>
      <c r="BQ22" s="483"/>
      <c r="BR22" s="483"/>
      <c r="BS22" s="483"/>
      <c r="BT22" s="483"/>
      <c r="BU22" s="484"/>
      <c r="BV22" s="482">
        <v>11358204</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9220774</v>
      </c>
      <c r="BO23" s="454"/>
      <c r="BP23" s="454"/>
      <c r="BQ23" s="454"/>
      <c r="BR23" s="454"/>
      <c r="BS23" s="454"/>
      <c r="BT23" s="454"/>
      <c r="BU23" s="455"/>
      <c r="BV23" s="453">
        <v>9372047</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172</v>
      </c>
      <c r="F24" s="410"/>
      <c r="G24" s="410"/>
      <c r="H24" s="410"/>
      <c r="I24" s="410"/>
      <c r="J24" s="410"/>
      <c r="K24" s="411"/>
      <c r="L24" s="406">
        <v>1</v>
      </c>
      <c r="M24" s="407"/>
      <c r="N24" s="407"/>
      <c r="O24" s="407"/>
      <c r="P24" s="408"/>
      <c r="Q24" s="406">
        <v>7200</v>
      </c>
      <c r="R24" s="407"/>
      <c r="S24" s="407"/>
      <c r="T24" s="407"/>
      <c r="U24" s="407"/>
      <c r="V24" s="408"/>
      <c r="W24" s="496"/>
      <c r="X24" s="433"/>
      <c r="Y24" s="434"/>
      <c r="Z24" s="409" t="s">
        <v>173</v>
      </c>
      <c r="AA24" s="410"/>
      <c r="AB24" s="410"/>
      <c r="AC24" s="410"/>
      <c r="AD24" s="410"/>
      <c r="AE24" s="410"/>
      <c r="AF24" s="410"/>
      <c r="AG24" s="411"/>
      <c r="AH24" s="406">
        <v>144</v>
      </c>
      <c r="AI24" s="407"/>
      <c r="AJ24" s="407"/>
      <c r="AK24" s="407"/>
      <c r="AL24" s="408"/>
      <c r="AM24" s="406">
        <v>459216</v>
      </c>
      <c r="AN24" s="407"/>
      <c r="AO24" s="407"/>
      <c r="AP24" s="407"/>
      <c r="AQ24" s="407"/>
      <c r="AR24" s="408"/>
      <c r="AS24" s="406">
        <v>3189</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7568317</v>
      </c>
      <c r="BO24" s="454"/>
      <c r="BP24" s="454"/>
      <c r="BQ24" s="454"/>
      <c r="BR24" s="454"/>
      <c r="BS24" s="454"/>
      <c r="BT24" s="454"/>
      <c r="BU24" s="455"/>
      <c r="BV24" s="453">
        <v>7572126</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175</v>
      </c>
      <c r="F25" s="410"/>
      <c r="G25" s="410"/>
      <c r="H25" s="410"/>
      <c r="I25" s="410"/>
      <c r="J25" s="410"/>
      <c r="K25" s="411"/>
      <c r="L25" s="406">
        <v>1</v>
      </c>
      <c r="M25" s="407"/>
      <c r="N25" s="407"/>
      <c r="O25" s="407"/>
      <c r="P25" s="408"/>
      <c r="Q25" s="406">
        <v>5870</v>
      </c>
      <c r="R25" s="407"/>
      <c r="S25" s="407"/>
      <c r="T25" s="407"/>
      <c r="U25" s="407"/>
      <c r="V25" s="408"/>
      <c r="W25" s="496"/>
      <c r="X25" s="433"/>
      <c r="Y25" s="434"/>
      <c r="Z25" s="409" t="s">
        <v>176</v>
      </c>
      <c r="AA25" s="410"/>
      <c r="AB25" s="410"/>
      <c r="AC25" s="410"/>
      <c r="AD25" s="410"/>
      <c r="AE25" s="410"/>
      <c r="AF25" s="410"/>
      <c r="AG25" s="411"/>
      <c r="AH25" s="406" t="s">
        <v>128</v>
      </c>
      <c r="AI25" s="407"/>
      <c r="AJ25" s="407"/>
      <c r="AK25" s="407"/>
      <c r="AL25" s="408"/>
      <c r="AM25" s="406" t="s">
        <v>128</v>
      </c>
      <c r="AN25" s="407"/>
      <c r="AO25" s="407"/>
      <c r="AP25" s="407"/>
      <c r="AQ25" s="407"/>
      <c r="AR25" s="408"/>
      <c r="AS25" s="406" t="s">
        <v>137</v>
      </c>
      <c r="AT25" s="407"/>
      <c r="AU25" s="407"/>
      <c r="AV25" s="407"/>
      <c r="AW25" s="407"/>
      <c r="AX25" s="466"/>
      <c r="AY25" s="479" t="s">
        <v>177</v>
      </c>
      <c r="AZ25" s="480"/>
      <c r="BA25" s="480"/>
      <c r="BB25" s="480"/>
      <c r="BC25" s="480"/>
      <c r="BD25" s="480"/>
      <c r="BE25" s="480"/>
      <c r="BF25" s="480"/>
      <c r="BG25" s="480"/>
      <c r="BH25" s="480"/>
      <c r="BI25" s="480"/>
      <c r="BJ25" s="480"/>
      <c r="BK25" s="480"/>
      <c r="BL25" s="480"/>
      <c r="BM25" s="481"/>
      <c r="BN25" s="482" t="s">
        <v>138</v>
      </c>
      <c r="BO25" s="483"/>
      <c r="BP25" s="483"/>
      <c r="BQ25" s="483"/>
      <c r="BR25" s="483"/>
      <c r="BS25" s="483"/>
      <c r="BT25" s="483"/>
      <c r="BU25" s="484"/>
      <c r="BV25" s="482" t="s">
        <v>138</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178</v>
      </c>
      <c r="F26" s="410"/>
      <c r="G26" s="410"/>
      <c r="H26" s="410"/>
      <c r="I26" s="410"/>
      <c r="J26" s="410"/>
      <c r="K26" s="411"/>
      <c r="L26" s="406">
        <v>1</v>
      </c>
      <c r="M26" s="407"/>
      <c r="N26" s="407"/>
      <c r="O26" s="407"/>
      <c r="P26" s="408"/>
      <c r="Q26" s="406">
        <v>5430</v>
      </c>
      <c r="R26" s="407"/>
      <c r="S26" s="407"/>
      <c r="T26" s="407"/>
      <c r="U26" s="407"/>
      <c r="V26" s="408"/>
      <c r="W26" s="496"/>
      <c r="X26" s="433"/>
      <c r="Y26" s="434"/>
      <c r="Z26" s="409" t="s">
        <v>179</v>
      </c>
      <c r="AA26" s="464"/>
      <c r="AB26" s="464"/>
      <c r="AC26" s="464"/>
      <c r="AD26" s="464"/>
      <c r="AE26" s="464"/>
      <c r="AF26" s="464"/>
      <c r="AG26" s="465"/>
      <c r="AH26" s="406">
        <v>9</v>
      </c>
      <c r="AI26" s="407"/>
      <c r="AJ26" s="407"/>
      <c r="AK26" s="407"/>
      <c r="AL26" s="408"/>
      <c r="AM26" s="406">
        <v>29979</v>
      </c>
      <c r="AN26" s="407"/>
      <c r="AO26" s="407"/>
      <c r="AP26" s="407"/>
      <c r="AQ26" s="407"/>
      <c r="AR26" s="408"/>
      <c r="AS26" s="406">
        <v>3331</v>
      </c>
      <c r="AT26" s="407"/>
      <c r="AU26" s="407"/>
      <c r="AV26" s="407"/>
      <c r="AW26" s="407"/>
      <c r="AX26" s="466"/>
      <c r="AY26" s="493" t="s">
        <v>180</v>
      </c>
      <c r="AZ26" s="413"/>
      <c r="BA26" s="413"/>
      <c r="BB26" s="413"/>
      <c r="BC26" s="413"/>
      <c r="BD26" s="413"/>
      <c r="BE26" s="413"/>
      <c r="BF26" s="413"/>
      <c r="BG26" s="413"/>
      <c r="BH26" s="413"/>
      <c r="BI26" s="413"/>
      <c r="BJ26" s="413"/>
      <c r="BK26" s="413"/>
      <c r="BL26" s="413"/>
      <c r="BM26" s="494"/>
      <c r="BN26" s="453" t="s">
        <v>138</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181</v>
      </c>
      <c r="F27" s="410"/>
      <c r="G27" s="410"/>
      <c r="H27" s="410"/>
      <c r="I27" s="410"/>
      <c r="J27" s="410"/>
      <c r="K27" s="411"/>
      <c r="L27" s="406">
        <v>1</v>
      </c>
      <c r="M27" s="407"/>
      <c r="N27" s="407"/>
      <c r="O27" s="407"/>
      <c r="P27" s="408"/>
      <c r="Q27" s="406">
        <v>2870</v>
      </c>
      <c r="R27" s="407"/>
      <c r="S27" s="407"/>
      <c r="T27" s="407"/>
      <c r="U27" s="407"/>
      <c r="V27" s="408"/>
      <c r="W27" s="496"/>
      <c r="X27" s="433"/>
      <c r="Y27" s="434"/>
      <c r="Z27" s="409" t="s">
        <v>182</v>
      </c>
      <c r="AA27" s="410"/>
      <c r="AB27" s="410"/>
      <c r="AC27" s="410"/>
      <c r="AD27" s="410"/>
      <c r="AE27" s="410"/>
      <c r="AF27" s="410"/>
      <c r="AG27" s="411"/>
      <c r="AH27" s="406">
        <v>24</v>
      </c>
      <c r="AI27" s="407"/>
      <c r="AJ27" s="407"/>
      <c r="AK27" s="407"/>
      <c r="AL27" s="408"/>
      <c r="AM27" s="406">
        <v>69096</v>
      </c>
      <c r="AN27" s="407"/>
      <c r="AO27" s="407"/>
      <c r="AP27" s="407"/>
      <c r="AQ27" s="407"/>
      <c r="AR27" s="408"/>
      <c r="AS27" s="406">
        <v>2879</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v>196749</v>
      </c>
      <c r="BO27" s="488"/>
      <c r="BP27" s="488"/>
      <c r="BQ27" s="488"/>
      <c r="BR27" s="488"/>
      <c r="BS27" s="488"/>
      <c r="BT27" s="488"/>
      <c r="BU27" s="489"/>
      <c r="BV27" s="487">
        <v>196749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184</v>
      </c>
      <c r="F28" s="410"/>
      <c r="G28" s="410"/>
      <c r="H28" s="410"/>
      <c r="I28" s="410"/>
      <c r="J28" s="410"/>
      <c r="K28" s="411"/>
      <c r="L28" s="406">
        <v>1</v>
      </c>
      <c r="M28" s="407"/>
      <c r="N28" s="407"/>
      <c r="O28" s="407"/>
      <c r="P28" s="408"/>
      <c r="Q28" s="406">
        <v>2300</v>
      </c>
      <c r="R28" s="407"/>
      <c r="S28" s="407"/>
      <c r="T28" s="407"/>
      <c r="U28" s="407"/>
      <c r="V28" s="408"/>
      <c r="W28" s="496"/>
      <c r="X28" s="433"/>
      <c r="Y28" s="434"/>
      <c r="Z28" s="409" t="s">
        <v>185</v>
      </c>
      <c r="AA28" s="410"/>
      <c r="AB28" s="410"/>
      <c r="AC28" s="410"/>
      <c r="AD28" s="410"/>
      <c r="AE28" s="410"/>
      <c r="AF28" s="410"/>
      <c r="AG28" s="411"/>
      <c r="AH28" s="406" t="s">
        <v>137</v>
      </c>
      <c r="AI28" s="407"/>
      <c r="AJ28" s="407"/>
      <c r="AK28" s="407"/>
      <c r="AL28" s="408"/>
      <c r="AM28" s="406" t="s">
        <v>128</v>
      </c>
      <c r="AN28" s="407"/>
      <c r="AO28" s="407"/>
      <c r="AP28" s="407"/>
      <c r="AQ28" s="407"/>
      <c r="AR28" s="408"/>
      <c r="AS28" s="406" t="s">
        <v>137</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3769463</v>
      </c>
      <c r="BO28" s="483"/>
      <c r="BP28" s="483"/>
      <c r="BQ28" s="483"/>
      <c r="BR28" s="483"/>
      <c r="BS28" s="483"/>
      <c r="BT28" s="483"/>
      <c r="BU28" s="484"/>
      <c r="BV28" s="482">
        <v>3322921</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187</v>
      </c>
      <c r="F29" s="410"/>
      <c r="G29" s="410"/>
      <c r="H29" s="410"/>
      <c r="I29" s="410"/>
      <c r="J29" s="410"/>
      <c r="K29" s="411"/>
      <c r="L29" s="406">
        <v>12</v>
      </c>
      <c r="M29" s="407"/>
      <c r="N29" s="407"/>
      <c r="O29" s="407"/>
      <c r="P29" s="408"/>
      <c r="Q29" s="406">
        <v>2130</v>
      </c>
      <c r="R29" s="407"/>
      <c r="S29" s="407"/>
      <c r="T29" s="407"/>
      <c r="U29" s="407"/>
      <c r="V29" s="408"/>
      <c r="W29" s="497"/>
      <c r="X29" s="498"/>
      <c r="Y29" s="499"/>
      <c r="Z29" s="409" t="s">
        <v>188</v>
      </c>
      <c r="AA29" s="410"/>
      <c r="AB29" s="410"/>
      <c r="AC29" s="410"/>
      <c r="AD29" s="410"/>
      <c r="AE29" s="410"/>
      <c r="AF29" s="410"/>
      <c r="AG29" s="411"/>
      <c r="AH29" s="406">
        <v>168</v>
      </c>
      <c r="AI29" s="407"/>
      <c r="AJ29" s="407"/>
      <c r="AK29" s="407"/>
      <c r="AL29" s="408"/>
      <c r="AM29" s="406">
        <v>528312</v>
      </c>
      <c r="AN29" s="407"/>
      <c r="AO29" s="407"/>
      <c r="AP29" s="407"/>
      <c r="AQ29" s="407"/>
      <c r="AR29" s="408"/>
      <c r="AS29" s="406">
        <v>3145</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396919</v>
      </c>
      <c r="BO29" s="454"/>
      <c r="BP29" s="454"/>
      <c r="BQ29" s="454"/>
      <c r="BR29" s="454"/>
      <c r="BS29" s="454"/>
      <c r="BT29" s="454"/>
      <c r="BU29" s="455"/>
      <c r="BV29" s="453">
        <v>333408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98.3</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1236238</v>
      </c>
      <c r="BO30" s="488"/>
      <c r="BP30" s="488"/>
      <c r="BQ30" s="488"/>
      <c r="BR30" s="488"/>
      <c r="BS30" s="488"/>
      <c r="BT30" s="488"/>
      <c r="BU30" s="489"/>
      <c r="BV30" s="487">
        <v>1326709</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199</v>
      </c>
      <c r="V33" s="405"/>
      <c r="W33" s="404" t="s">
        <v>200</v>
      </c>
      <c r="X33" s="404"/>
      <c r="Y33" s="404"/>
      <c r="Z33" s="404"/>
      <c r="AA33" s="404"/>
      <c r="AB33" s="404"/>
      <c r="AC33" s="404"/>
      <c r="AD33" s="404"/>
      <c r="AE33" s="404"/>
      <c r="AF33" s="404"/>
      <c r="AG33" s="404"/>
      <c r="AH33" s="404"/>
      <c r="AI33" s="404"/>
      <c r="AJ33" s="404"/>
      <c r="AK33" s="404"/>
      <c r="AL33" s="203"/>
      <c r="AM33" s="405" t="s">
        <v>199</v>
      </c>
      <c r="AN33" s="405"/>
      <c r="AO33" s="404" t="s">
        <v>200</v>
      </c>
      <c r="AP33" s="404"/>
      <c r="AQ33" s="404"/>
      <c r="AR33" s="404"/>
      <c r="AS33" s="404"/>
      <c r="AT33" s="404"/>
      <c r="AU33" s="404"/>
      <c r="AV33" s="404"/>
      <c r="AW33" s="404"/>
      <c r="AX33" s="404"/>
      <c r="AY33" s="404"/>
      <c r="AZ33" s="404"/>
      <c r="BA33" s="404"/>
      <c r="BB33" s="404"/>
      <c r="BC33" s="404"/>
      <c r="BD33" s="204"/>
      <c r="BE33" s="404" t="s">
        <v>201</v>
      </c>
      <c r="BF33" s="404"/>
      <c r="BG33" s="404" t="s">
        <v>202</v>
      </c>
      <c r="BH33" s="404"/>
      <c r="BI33" s="404"/>
      <c r="BJ33" s="404"/>
      <c r="BK33" s="404"/>
      <c r="BL33" s="404"/>
      <c r="BM33" s="404"/>
      <c r="BN33" s="404"/>
      <c r="BO33" s="404"/>
      <c r="BP33" s="404"/>
      <c r="BQ33" s="404"/>
      <c r="BR33" s="404"/>
      <c r="BS33" s="404"/>
      <c r="BT33" s="404"/>
      <c r="BU33" s="404"/>
      <c r="BV33" s="204"/>
      <c r="BW33" s="405" t="s">
        <v>201</v>
      </c>
      <c r="BX33" s="405"/>
      <c r="BY33" s="404" t="s">
        <v>203</v>
      </c>
      <c r="BZ33" s="404"/>
      <c r="CA33" s="404"/>
      <c r="CB33" s="404"/>
      <c r="CC33" s="404"/>
      <c r="CD33" s="404"/>
      <c r="CE33" s="404"/>
      <c r="CF33" s="404"/>
      <c r="CG33" s="404"/>
      <c r="CH33" s="404"/>
      <c r="CI33" s="404"/>
      <c r="CJ33" s="404"/>
      <c r="CK33" s="404"/>
      <c r="CL33" s="404"/>
      <c r="CM33" s="404"/>
      <c r="CN33" s="203"/>
      <c r="CO33" s="405" t="s">
        <v>197</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国民健康保険特別会計（事業勘定）</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IF('各会計、関係団体の財政状況及び健全化判断比率'!B32="","",'各会計、関係団体の財政状況及び健全化判断比率'!B32)</f>
        <v>水道事業会計</v>
      </c>
      <c r="AP34" s="402"/>
      <c r="AQ34" s="402"/>
      <c r="AR34" s="402"/>
      <c r="AS34" s="402"/>
      <c r="AT34" s="402"/>
      <c r="AU34" s="402"/>
      <c r="AV34" s="402"/>
      <c r="AW34" s="402"/>
      <c r="AX34" s="402"/>
      <c r="AY34" s="402"/>
      <c r="AZ34" s="402"/>
      <c r="BA34" s="402"/>
      <c r="BB34" s="402"/>
      <c r="BC34" s="402"/>
      <c r="BD34" s="178"/>
      <c r="BE34" s="401">
        <f>IF(BG34="","",MAX(C34:D43,U34:V43,AM34:AN43)+1)</f>
        <v>8</v>
      </c>
      <c r="BF34" s="401"/>
      <c r="BG34" s="402" t="str">
        <f>IF('各会計、関係団体の財政状況及び健全化判断比率'!B33="","",'各会計、関係団体の財政状況及び健全化判断比率'!B33)</f>
        <v>簡易水道特別会計</v>
      </c>
      <c r="BH34" s="402"/>
      <c r="BI34" s="402"/>
      <c r="BJ34" s="402"/>
      <c r="BK34" s="402"/>
      <c r="BL34" s="402"/>
      <c r="BM34" s="402"/>
      <c r="BN34" s="402"/>
      <c r="BO34" s="402"/>
      <c r="BP34" s="402"/>
      <c r="BQ34" s="402"/>
      <c r="BR34" s="402"/>
      <c r="BS34" s="402"/>
      <c r="BT34" s="402"/>
      <c r="BU34" s="402"/>
      <c r="BV34" s="178"/>
      <c r="BW34" s="401">
        <f>IF(BY34="","",MAX(C34:D43,U34:V43,AM34:AN43,BE34:BF43)+1)</f>
        <v>10</v>
      </c>
      <c r="BX34" s="401"/>
      <c r="BY34" s="402" t="str">
        <f>IF('各会計、関係団体の財政状況及び健全化判断比率'!B68="","",'各会計、関係団体の財政状況及び健全化判断比率'!B68)</f>
        <v>吾妻東部衛生施設組合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2">
      <c r="A35" s="178"/>
      <c r="B35" s="202"/>
      <c r="C35" s="401">
        <f>IF(E35="","",C34+1)</f>
        <v>2</v>
      </c>
      <c r="D35" s="401"/>
      <c r="E35" s="402" t="str">
        <f>IF('各会計、関係団体の財政状況及び健全化判断比率'!B8="","",'各会計、関係団体の財政状況及び健全化判断比率'!B8)</f>
        <v>地域開発事業特別会計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国民健康保険特別会計（施設勘定）</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f t="shared" ref="BE35:BE43" si="1">IF(BG35="","",BE34+1)</f>
        <v>9</v>
      </c>
      <c r="BF35" s="401"/>
      <c r="BG35" s="402" t="str">
        <f>IF('各会計、関係団体の財政状況及び健全化判断比率'!B34="","",'各会計、関係団体の財政状況及び健全化判断比率'!B34)</f>
        <v>下水道事業特別会計</v>
      </c>
      <c r="BH35" s="402"/>
      <c r="BI35" s="402"/>
      <c r="BJ35" s="402"/>
      <c r="BK35" s="402"/>
      <c r="BL35" s="402"/>
      <c r="BM35" s="402"/>
      <c r="BN35" s="402"/>
      <c r="BO35" s="402"/>
      <c r="BP35" s="402"/>
      <c r="BQ35" s="402"/>
      <c r="BR35" s="402"/>
      <c r="BS35" s="402"/>
      <c r="BT35" s="402"/>
      <c r="BU35" s="402"/>
      <c r="BV35" s="178"/>
      <c r="BW35" s="401">
        <f t="shared" ref="BW35:BW43" si="2">IF(BY35="","",BW34+1)</f>
        <v>11</v>
      </c>
      <c r="BX35" s="401"/>
      <c r="BY35" s="402" t="str">
        <f>IF('各会計、関係団体の財政状況及び健全化判断比率'!B69="","",'各会計、関係団体の財政状況及び健全化判断比率'!B69)</f>
        <v>吾妻広域町村圏振興整備組合（一般会計）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12</v>
      </c>
      <c r="BX36" s="401"/>
      <c r="BY36" s="402" t="str">
        <f>IF('各会計、関係団体の財政状況及び健全化判断比率'!B70="","",'各会計、関係団体の財政状況及び健全化判断比率'!B70)</f>
        <v>吾妻広域町村圏振興整備組合（病院事業）</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6</v>
      </c>
      <c r="V37" s="401"/>
      <c r="W37" s="402" t="str">
        <f>IF('各会計、関係団体の財政状況及び健全化判断比率'!B31="","",'各会計、関係団体の財政状況及び健全化判断比率'!B31)</f>
        <v>後期高齢者医療特別会計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13</v>
      </c>
      <c r="BX37" s="401"/>
      <c r="BY37" s="402" t="str">
        <f>IF('各会計、関係団体の財政状況及び健全化判断比率'!B71="","",'各会計、関係団体の財政状況及び健全化判断比率'!B71)</f>
        <v>群馬県後期高齢者医療広域連合（一般会計）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14</v>
      </c>
      <c r="BX38" s="401"/>
      <c r="BY38" s="402" t="str">
        <f>IF('各会計、関係団体の財政状況及び健全化判断比率'!B72="","",'各会計、関係団体の財政状況及び健全化判断比率'!B72)</f>
        <v>群馬県後期高齢者医療広域連合（事業会計）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15</v>
      </c>
      <c r="BX39" s="401"/>
      <c r="BY39" s="402" t="str">
        <f>IF('各会計、関係団体の財政状況及び健全化判断比率'!B73="","",'各会計、関係団体の財政状況及び健全化判断比率'!B73)</f>
        <v>群馬県市町村総合事務組合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16</v>
      </c>
      <c r="BX40" s="401"/>
      <c r="BY40" s="402" t="str">
        <f>IF('各会計、関係団体の財政状況及び健全化判断比率'!B74="","",'各会計、関係団体の財政状況及び健全化判断比率'!B74)</f>
        <v>群馬県市町村会館管理組合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17</v>
      </c>
      <c r="BX41" s="401"/>
      <c r="BY41" s="402" t="str">
        <f>IF('各会計、関係団体の財政状況及び健全化判断比率'!B75="","",'各会計、関係団体の財政状況及び健全化判断比率'!B75)</f>
        <v>烏帽子山植林組合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18</v>
      </c>
      <c r="BX42" s="401"/>
      <c r="BY42" s="402" t="str">
        <f>IF('各会計、関係団体の財政状況及び健全化判断比率'!B76="","",'各会計、関係団体の財政状況及び健全化判断比率'!B76)</f>
        <v>吾妻環境施設組合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355" t="s">
        <v>590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84" t="s">
        <v>558</v>
      </c>
      <c r="D34" s="1184"/>
      <c r="E34" s="1185"/>
      <c r="F34" s="32">
        <v>0.03</v>
      </c>
      <c r="G34" s="33">
        <v>0.02</v>
      </c>
      <c r="H34" s="33">
        <v>0.02</v>
      </c>
      <c r="I34" s="33">
        <v>0</v>
      </c>
      <c r="J34" s="34" t="s">
        <v>559</v>
      </c>
      <c r="K34" s="22"/>
      <c r="L34" s="22"/>
      <c r="M34" s="22"/>
      <c r="N34" s="22"/>
      <c r="O34" s="22"/>
      <c r="P34" s="22"/>
    </row>
    <row r="35" spans="1:16" ht="39" customHeight="1" x14ac:dyDescent="0.2">
      <c r="A35" s="22"/>
      <c r="B35" s="35"/>
      <c r="C35" s="1178" t="s">
        <v>560</v>
      </c>
      <c r="D35" s="1179"/>
      <c r="E35" s="1180"/>
      <c r="F35" s="36">
        <v>5.63</v>
      </c>
      <c r="G35" s="37">
        <v>3.86</v>
      </c>
      <c r="H35" s="37">
        <v>5.79</v>
      </c>
      <c r="I35" s="37">
        <v>3.42</v>
      </c>
      <c r="J35" s="38">
        <v>4.72</v>
      </c>
      <c r="K35" s="22"/>
      <c r="L35" s="22"/>
      <c r="M35" s="22"/>
      <c r="N35" s="22"/>
      <c r="O35" s="22"/>
      <c r="P35" s="22"/>
    </row>
    <row r="36" spans="1:16" ht="39" customHeight="1" x14ac:dyDescent="0.2">
      <c r="A36" s="22"/>
      <c r="B36" s="35"/>
      <c r="C36" s="1178" t="s">
        <v>561</v>
      </c>
      <c r="D36" s="1179"/>
      <c r="E36" s="1180"/>
      <c r="F36" s="36">
        <v>0.56000000000000005</v>
      </c>
      <c r="G36" s="37">
        <v>1.2</v>
      </c>
      <c r="H36" s="37">
        <v>0.69</v>
      </c>
      <c r="I36" s="37">
        <v>0.8</v>
      </c>
      <c r="J36" s="38">
        <v>2.15</v>
      </c>
      <c r="K36" s="22"/>
      <c r="L36" s="22"/>
      <c r="M36" s="22"/>
      <c r="N36" s="22"/>
      <c r="O36" s="22"/>
      <c r="P36" s="22"/>
    </row>
    <row r="37" spans="1:16" ht="39" customHeight="1" x14ac:dyDescent="0.2">
      <c r="A37" s="22"/>
      <c r="B37" s="35"/>
      <c r="C37" s="1178" t="s">
        <v>562</v>
      </c>
      <c r="D37" s="1179"/>
      <c r="E37" s="1180"/>
      <c r="F37" s="36">
        <v>1.47</v>
      </c>
      <c r="G37" s="37">
        <v>1.65</v>
      </c>
      <c r="H37" s="37">
        <v>1.26</v>
      </c>
      <c r="I37" s="37">
        <v>1.1200000000000001</v>
      </c>
      <c r="J37" s="38">
        <v>1.47</v>
      </c>
      <c r="K37" s="22"/>
      <c r="L37" s="22"/>
      <c r="M37" s="22"/>
      <c r="N37" s="22"/>
      <c r="O37" s="22"/>
      <c r="P37" s="22"/>
    </row>
    <row r="38" spans="1:16" ht="39" customHeight="1" x14ac:dyDescent="0.2">
      <c r="A38" s="22"/>
      <c r="B38" s="35"/>
      <c r="C38" s="1178" t="s">
        <v>563</v>
      </c>
      <c r="D38" s="1179"/>
      <c r="E38" s="1180"/>
      <c r="F38" s="36">
        <v>1.59</v>
      </c>
      <c r="G38" s="37">
        <v>1.71</v>
      </c>
      <c r="H38" s="37">
        <v>1.33</v>
      </c>
      <c r="I38" s="37">
        <v>0.62</v>
      </c>
      <c r="J38" s="38">
        <v>0.94</v>
      </c>
      <c r="K38" s="22"/>
      <c r="L38" s="22"/>
      <c r="M38" s="22"/>
      <c r="N38" s="22"/>
      <c r="O38" s="22"/>
      <c r="P38" s="22"/>
    </row>
    <row r="39" spans="1:16" ht="39" customHeight="1" x14ac:dyDescent="0.2">
      <c r="A39" s="22"/>
      <c r="B39" s="35"/>
      <c r="C39" s="1178" t="s">
        <v>564</v>
      </c>
      <c r="D39" s="1179"/>
      <c r="E39" s="1180"/>
      <c r="F39" s="36">
        <v>0.19</v>
      </c>
      <c r="G39" s="37">
        <v>0.04</v>
      </c>
      <c r="H39" s="37">
        <v>0.09</v>
      </c>
      <c r="I39" s="37">
        <v>0.06</v>
      </c>
      <c r="J39" s="38">
        <v>7.0000000000000007E-2</v>
      </c>
      <c r="K39" s="22"/>
      <c r="L39" s="22"/>
      <c r="M39" s="22"/>
      <c r="N39" s="22"/>
      <c r="O39" s="22"/>
      <c r="P39" s="22"/>
    </row>
    <row r="40" spans="1:16" ht="39" customHeight="1" x14ac:dyDescent="0.2">
      <c r="A40" s="22"/>
      <c r="B40" s="35"/>
      <c r="C40" s="1178" t="s">
        <v>565</v>
      </c>
      <c r="D40" s="1179"/>
      <c r="E40" s="1180"/>
      <c r="F40" s="36">
        <v>0.46</v>
      </c>
      <c r="G40" s="37">
        <v>0.22</v>
      </c>
      <c r="H40" s="37">
        <v>0.33</v>
      </c>
      <c r="I40" s="37">
        <v>0.2</v>
      </c>
      <c r="J40" s="38">
        <v>0.04</v>
      </c>
      <c r="K40" s="22"/>
      <c r="L40" s="22"/>
      <c r="M40" s="22"/>
      <c r="N40" s="22"/>
      <c r="O40" s="22"/>
      <c r="P40" s="22"/>
    </row>
    <row r="41" spans="1:16" ht="39" customHeight="1" x14ac:dyDescent="0.2">
      <c r="A41" s="22"/>
      <c r="B41" s="35"/>
      <c r="C41" s="1178" t="s">
        <v>566</v>
      </c>
      <c r="D41" s="1179"/>
      <c r="E41" s="1180"/>
      <c r="F41" s="36">
        <v>0.03</v>
      </c>
      <c r="G41" s="37">
        <v>0.04</v>
      </c>
      <c r="H41" s="37">
        <v>0.16</v>
      </c>
      <c r="I41" s="37">
        <v>7.0000000000000007E-2</v>
      </c>
      <c r="J41" s="38">
        <v>0.01</v>
      </c>
      <c r="K41" s="22"/>
      <c r="L41" s="22"/>
      <c r="M41" s="22"/>
      <c r="N41" s="22"/>
      <c r="O41" s="22"/>
      <c r="P41" s="22"/>
    </row>
    <row r="42" spans="1:16" ht="39" customHeight="1" x14ac:dyDescent="0.2">
      <c r="A42" s="22"/>
      <c r="B42" s="39"/>
      <c r="C42" s="1178" t="s">
        <v>567</v>
      </c>
      <c r="D42" s="1179"/>
      <c r="E42" s="1180"/>
      <c r="F42" s="36" t="s">
        <v>512</v>
      </c>
      <c r="G42" s="37" t="s">
        <v>512</v>
      </c>
      <c r="H42" s="37" t="s">
        <v>512</v>
      </c>
      <c r="I42" s="37" t="s">
        <v>512</v>
      </c>
      <c r="J42" s="38" t="s">
        <v>512</v>
      </c>
      <c r="K42" s="22"/>
      <c r="L42" s="22"/>
      <c r="M42" s="22"/>
      <c r="N42" s="22"/>
      <c r="O42" s="22"/>
      <c r="P42" s="22"/>
    </row>
    <row r="43" spans="1:16" ht="39" customHeight="1" thickBot="1" x14ac:dyDescent="0.25">
      <c r="A43" s="22"/>
      <c r="B43" s="40"/>
      <c r="C43" s="1181" t="s">
        <v>568</v>
      </c>
      <c r="D43" s="1182"/>
      <c r="E43" s="1183"/>
      <c r="F43" s="41">
        <v>0.02</v>
      </c>
      <c r="G43" s="42">
        <v>0</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6B49Sf8Nw0udzmkIsAuFPBWhLWLFmuzJFmS4emCqXjeroVSd8592VcVh/w/dd7sQFWYJ60TDuX9sCh3641pO6g==" saltValue="7QWjgOUsnBUO7dbuFcO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1068</v>
      </c>
      <c r="L45" s="60">
        <v>1068</v>
      </c>
      <c r="M45" s="60">
        <v>1090</v>
      </c>
      <c r="N45" s="60">
        <v>1150</v>
      </c>
      <c r="O45" s="61">
        <v>1205</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512</v>
      </c>
      <c r="L46" s="64" t="s">
        <v>512</v>
      </c>
      <c r="M46" s="64" t="s">
        <v>512</v>
      </c>
      <c r="N46" s="64" t="s">
        <v>512</v>
      </c>
      <c r="O46" s="65" t="s">
        <v>512</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512</v>
      </c>
      <c r="L47" s="64" t="s">
        <v>512</v>
      </c>
      <c r="M47" s="64" t="s">
        <v>512</v>
      </c>
      <c r="N47" s="64" t="s">
        <v>512</v>
      </c>
      <c r="O47" s="65" t="s">
        <v>512</v>
      </c>
      <c r="P47" s="48"/>
      <c r="Q47" s="48"/>
      <c r="R47" s="48"/>
      <c r="S47" s="48"/>
      <c r="T47" s="48"/>
      <c r="U47" s="48"/>
    </row>
    <row r="48" spans="1:21" ht="30.75" customHeight="1" x14ac:dyDescent="0.2">
      <c r="A48" s="48"/>
      <c r="B48" s="1206"/>
      <c r="C48" s="1207"/>
      <c r="D48" s="62"/>
      <c r="E48" s="1188" t="s">
        <v>15</v>
      </c>
      <c r="F48" s="1188"/>
      <c r="G48" s="1188"/>
      <c r="H48" s="1188"/>
      <c r="I48" s="1188"/>
      <c r="J48" s="1189"/>
      <c r="K48" s="63">
        <v>209</v>
      </c>
      <c r="L48" s="64">
        <v>219</v>
      </c>
      <c r="M48" s="64">
        <v>216</v>
      </c>
      <c r="N48" s="64">
        <v>212</v>
      </c>
      <c r="O48" s="65">
        <v>209</v>
      </c>
      <c r="P48" s="48"/>
      <c r="Q48" s="48"/>
      <c r="R48" s="48"/>
      <c r="S48" s="48"/>
      <c r="T48" s="48"/>
      <c r="U48" s="48"/>
    </row>
    <row r="49" spans="1:21" ht="30.75" customHeight="1" x14ac:dyDescent="0.2">
      <c r="A49" s="48"/>
      <c r="B49" s="1206"/>
      <c r="C49" s="1207"/>
      <c r="D49" s="62"/>
      <c r="E49" s="1188" t="s">
        <v>16</v>
      </c>
      <c r="F49" s="1188"/>
      <c r="G49" s="1188"/>
      <c r="H49" s="1188"/>
      <c r="I49" s="1188"/>
      <c r="J49" s="1189"/>
      <c r="K49" s="63">
        <v>40</v>
      </c>
      <c r="L49" s="64">
        <v>37</v>
      </c>
      <c r="M49" s="64">
        <v>38</v>
      </c>
      <c r="N49" s="64">
        <v>38</v>
      </c>
      <c r="O49" s="65">
        <v>69</v>
      </c>
      <c r="P49" s="48"/>
      <c r="Q49" s="48"/>
      <c r="R49" s="48"/>
      <c r="S49" s="48"/>
      <c r="T49" s="48"/>
      <c r="U49" s="48"/>
    </row>
    <row r="50" spans="1:21" ht="30.75" customHeight="1" x14ac:dyDescent="0.2">
      <c r="A50" s="48"/>
      <c r="B50" s="1206"/>
      <c r="C50" s="1207"/>
      <c r="D50" s="62"/>
      <c r="E50" s="1188" t="s">
        <v>17</v>
      </c>
      <c r="F50" s="1188"/>
      <c r="G50" s="1188"/>
      <c r="H50" s="1188"/>
      <c r="I50" s="1188"/>
      <c r="J50" s="1189"/>
      <c r="K50" s="63">
        <v>52</v>
      </c>
      <c r="L50" s="64">
        <v>52</v>
      </c>
      <c r="M50" s="64">
        <v>52</v>
      </c>
      <c r="N50" s="64" t="s">
        <v>512</v>
      </c>
      <c r="O50" s="65" t="s">
        <v>512</v>
      </c>
      <c r="P50" s="48"/>
      <c r="Q50" s="48"/>
      <c r="R50" s="48"/>
      <c r="S50" s="48"/>
      <c r="T50" s="48"/>
      <c r="U50" s="48"/>
    </row>
    <row r="51" spans="1:21" ht="30.75" customHeight="1" x14ac:dyDescent="0.2">
      <c r="A51" s="48"/>
      <c r="B51" s="1208"/>
      <c r="C51" s="1209"/>
      <c r="D51" s="66"/>
      <c r="E51" s="1188" t="s">
        <v>18</v>
      </c>
      <c r="F51" s="1188"/>
      <c r="G51" s="1188"/>
      <c r="H51" s="1188"/>
      <c r="I51" s="1188"/>
      <c r="J51" s="1189"/>
      <c r="K51" s="63" t="s">
        <v>512</v>
      </c>
      <c r="L51" s="64" t="s">
        <v>512</v>
      </c>
      <c r="M51" s="64" t="s">
        <v>512</v>
      </c>
      <c r="N51" s="64" t="s">
        <v>512</v>
      </c>
      <c r="O51" s="65" t="s">
        <v>512</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841</v>
      </c>
      <c r="L52" s="64">
        <v>849</v>
      </c>
      <c r="M52" s="64">
        <v>857</v>
      </c>
      <c r="N52" s="64">
        <v>889</v>
      </c>
      <c r="O52" s="65">
        <v>897</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528</v>
      </c>
      <c r="L53" s="69">
        <v>527</v>
      </c>
      <c r="M53" s="69">
        <v>539</v>
      </c>
      <c r="N53" s="69">
        <v>511</v>
      </c>
      <c r="O53" s="70">
        <v>586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3">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194" t="s">
        <v>25</v>
      </c>
      <c r="C57" s="1195"/>
      <c r="D57" s="1198" t="s">
        <v>26</v>
      </c>
      <c r="E57" s="1199"/>
      <c r="F57" s="1199"/>
      <c r="G57" s="1199"/>
      <c r="H57" s="1199"/>
      <c r="I57" s="1199"/>
      <c r="J57" s="1200"/>
      <c r="K57" s="83"/>
      <c r="L57" s="84"/>
      <c r="M57" s="84"/>
      <c r="N57" s="84"/>
      <c r="O57" s="85"/>
    </row>
    <row r="58" spans="1:21" ht="31.5" customHeight="1" thickBot="1" x14ac:dyDescent="0.25">
      <c r="B58" s="1196"/>
      <c r="C58" s="1197"/>
      <c r="D58" s="1201" t="s">
        <v>27</v>
      </c>
      <c r="E58" s="1202"/>
      <c r="F58" s="1202"/>
      <c r="G58" s="1202"/>
      <c r="H58" s="1202"/>
      <c r="I58" s="1202"/>
      <c r="J58" s="120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tODPqznJxS2NrjuPgy/eyfhXSVgC3I9CL1icn8ZBoW6nulEcwsWsVpRlXyjqwYb7jcNHoRC7vI38M+ORipLg==" saltValue="92Ig7gYAGaSfZ/TCTdXd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24" t="s">
        <v>30</v>
      </c>
      <c r="C41" s="1225"/>
      <c r="D41" s="102"/>
      <c r="E41" s="1226" t="s">
        <v>31</v>
      </c>
      <c r="F41" s="1226"/>
      <c r="G41" s="1226"/>
      <c r="H41" s="1227"/>
      <c r="I41" s="346">
        <v>10505</v>
      </c>
      <c r="J41" s="347">
        <v>11475</v>
      </c>
      <c r="K41" s="347">
        <v>11563</v>
      </c>
      <c r="L41" s="347">
        <v>11358</v>
      </c>
      <c r="M41" s="348">
        <v>11293</v>
      </c>
    </row>
    <row r="42" spans="2:13" ht="27.75" customHeight="1" x14ac:dyDescent="0.2">
      <c r="B42" s="1214"/>
      <c r="C42" s="1215"/>
      <c r="D42" s="103"/>
      <c r="E42" s="1218" t="s">
        <v>32</v>
      </c>
      <c r="F42" s="1218"/>
      <c r="G42" s="1218"/>
      <c r="H42" s="1219"/>
      <c r="I42" s="349">
        <v>101</v>
      </c>
      <c r="J42" s="350">
        <v>51</v>
      </c>
      <c r="K42" s="350" t="s">
        <v>512</v>
      </c>
      <c r="L42" s="350" t="s">
        <v>512</v>
      </c>
      <c r="M42" s="351" t="s">
        <v>512</v>
      </c>
    </row>
    <row r="43" spans="2:13" ht="27.75" customHeight="1" x14ac:dyDescent="0.2">
      <c r="B43" s="1214"/>
      <c r="C43" s="1215"/>
      <c r="D43" s="103"/>
      <c r="E43" s="1218" t="s">
        <v>33</v>
      </c>
      <c r="F43" s="1218"/>
      <c r="G43" s="1218"/>
      <c r="H43" s="1219"/>
      <c r="I43" s="349">
        <v>2906</v>
      </c>
      <c r="J43" s="350">
        <v>2839</v>
      </c>
      <c r="K43" s="350">
        <v>2689</v>
      </c>
      <c r="L43" s="350">
        <v>2465</v>
      </c>
      <c r="M43" s="351">
        <v>2325</v>
      </c>
    </row>
    <row r="44" spans="2:13" ht="27.75" customHeight="1" x14ac:dyDescent="0.2">
      <c r="B44" s="1214"/>
      <c r="C44" s="1215"/>
      <c r="D44" s="103"/>
      <c r="E44" s="1218" t="s">
        <v>34</v>
      </c>
      <c r="F44" s="1218"/>
      <c r="G44" s="1218"/>
      <c r="H44" s="1219"/>
      <c r="I44" s="349">
        <v>232</v>
      </c>
      <c r="J44" s="350">
        <v>191</v>
      </c>
      <c r="K44" s="350">
        <v>383</v>
      </c>
      <c r="L44" s="350">
        <v>585</v>
      </c>
      <c r="M44" s="351">
        <v>521</v>
      </c>
    </row>
    <row r="45" spans="2:13" ht="27.75" customHeight="1" x14ac:dyDescent="0.2">
      <c r="B45" s="1214"/>
      <c r="C45" s="1215"/>
      <c r="D45" s="103"/>
      <c r="E45" s="1218" t="s">
        <v>35</v>
      </c>
      <c r="F45" s="1218"/>
      <c r="G45" s="1218"/>
      <c r="H45" s="1219"/>
      <c r="I45" s="349">
        <v>2222</v>
      </c>
      <c r="J45" s="350">
        <v>2119</v>
      </c>
      <c r="K45" s="350">
        <v>2091</v>
      </c>
      <c r="L45" s="350">
        <v>2078</v>
      </c>
      <c r="M45" s="351">
        <v>2045</v>
      </c>
    </row>
    <row r="46" spans="2:13" ht="27.75" customHeight="1" x14ac:dyDescent="0.2">
      <c r="B46" s="1214"/>
      <c r="C46" s="1215"/>
      <c r="D46" s="104"/>
      <c r="E46" s="1218" t="s">
        <v>36</v>
      </c>
      <c r="F46" s="1218"/>
      <c r="G46" s="1218"/>
      <c r="H46" s="1219"/>
      <c r="I46" s="349">
        <v>1</v>
      </c>
      <c r="J46" s="350">
        <v>6</v>
      </c>
      <c r="K46" s="350">
        <v>8</v>
      </c>
      <c r="L46" s="350" t="s">
        <v>512</v>
      </c>
      <c r="M46" s="351" t="s">
        <v>512</v>
      </c>
    </row>
    <row r="47" spans="2:13" ht="27.75" customHeight="1" x14ac:dyDescent="0.2">
      <c r="B47" s="1214"/>
      <c r="C47" s="1215"/>
      <c r="D47" s="105"/>
      <c r="E47" s="1228" t="s">
        <v>37</v>
      </c>
      <c r="F47" s="1229"/>
      <c r="G47" s="1229"/>
      <c r="H47" s="1230"/>
      <c r="I47" s="349" t="s">
        <v>512</v>
      </c>
      <c r="J47" s="350" t="s">
        <v>512</v>
      </c>
      <c r="K47" s="350" t="s">
        <v>512</v>
      </c>
      <c r="L47" s="350" t="s">
        <v>512</v>
      </c>
      <c r="M47" s="351" t="s">
        <v>512</v>
      </c>
    </row>
    <row r="48" spans="2:13" ht="27.75" customHeight="1" x14ac:dyDescent="0.2">
      <c r="B48" s="1214"/>
      <c r="C48" s="1215"/>
      <c r="D48" s="103"/>
      <c r="E48" s="1218" t="s">
        <v>38</v>
      </c>
      <c r="F48" s="1218"/>
      <c r="G48" s="1218"/>
      <c r="H48" s="1219"/>
      <c r="I48" s="349" t="s">
        <v>512</v>
      </c>
      <c r="J48" s="350" t="s">
        <v>512</v>
      </c>
      <c r="K48" s="350" t="s">
        <v>512</v>
      </c>
      <c r="L48" s="350" t="s">
        <v>512</v>
      </c>
      <c r="M48" s="351" t="s">
        <v>512</v>
      </c>
    </row>
    <row r="49" spans="2:13" ht="27.75" customHeight="1" x14ac:dyDescent="0.2">
      <c r="B49" s="1216"/>
      <c r="C49" s="1217"/>
      <c r="D49" s="103"/>
      <c r="E49" s="1218" t="s">
        <v>39</v>
      </c>
      <c r="F49" s="1218"/>
      <c r="G49" s="1218"/>
      <c r="H49" s="1219"/>
      <c r="I49" s="349" t="s">
        <v>512</v>
      </c>
      <c r="J49" s="350" t="s">
        <v>512</v>
      </c>
      <c r="K49" s="350" t="s">
        <v>512</v>
      </c>
      <c r="L49" s="350" t="s">
        <v>512</v>
      </c>
      <c r="M49" s="351" t="s">
        <v>512</v>
      </c>
    </row>
    <row r="50" spans="2:13" ht="27.75" customHeight="1" x14ac:dyDescent="0.2">
      <c r="B50" s="1212" t="s">
        <v>40</v>
      </c>
      <c r="C50" s="1213"/>
      <c r="D50" s="106"/>
      <c r="E50" s="1218" t="s">
        <v>41</v>
      </c>
      <c r="F50" s="1218"/>
      <c r="G50" s="1218"/>
      <c r="H50" s="1219"/>
      <c r="I50" s="349">
        <v>4389</v>
      </c>
      <c r="J50" s="350">
        <v>4315</v>
      </c>
      <c r="K50" s="350">
        <v>4361</v>
      </c>
      <c r="L50" s="350">
        <v>4688</v>
      </c>
      <c r="M50" s="351">
        <v>5154</v>
      </c>
    </row>
    <row r="51" spans="2:13" ht="27.75" customHeight="1" x14ac:dyDescent="0.2">
      <c r="B51" s="1214"/>
      <c r="C51" s="1215"/>
      <c r="D51" s="103"/>
      <c r="E51" s="1218" t="s">
        <v>42</v>
      </c>
      <c r="F51" s="1218"/>
      <c r="G51" s="1218"/>
      <c r="H51" s="1219"/>
      <c r="I51" s="349">
        <v>35</v>
      </c>
      <c r="J51" s="350">
        <v>46</v>
      </c>
      <c r="K51" s="350">
        <v>45</v>
      </c>
      <c r="L51" s="350">
        <v>39</v>
      </c>
      <c r="M51" s="351">
        <v>27</v>
      </c>
    </row>
    <row r="52" spans="2:13" ht="27.75" customHeight="1" x14ac:dyDescent="0.2">
      <c r="B52" s="1216"/>
      <c r="C52" s="1217"/>
      <c r="D52" s="103"/>
      <c r="E52" s="1218" t="s">
        <v>43</v>
      </c>
      <c r="F52" s="1218"/>
      <c r="G52" s="1218"/>
      <c r="H52" s="1219"/>
      <c r="I52" s="349">
        <v>9024</v>
      </c>
      <c r="J52" s="350">
        <v>9781</v>
      </c>
      <c r="K52" s="350">
        <v>9746</v>
      </c>
      <c r="L52" s="350">
        <v>9640</v>
      </c>
      <c r="M52" s="351">
        <v>9634</v>
      </c>
    </row>
    <row r="53" spans="2:13" ht="27.75" customHeight="1" thickBot="1" x14ac:dyDescent="0.25">
      <c r="B53" s="1220" t="s">
        <v>44</v>
      </c>
      <c r="C53" s="1221"/>
      <c r="D53" s="107"/>
      <c r="E53" s="1222" t="s">
        <v>45</v>
      </c>
      <c r="F53" s="1222"/>
      <c r="G53" s="1222"/>
      <c r="H53" s="1223"/>
      <c r="I53" s="352">
        <v>2520</v>
      </c>
      <c r="J53" s="353">
        <v>2540</v>
      </c>
      <c r="K53" s="353">
        <v>2581</v>
      </c>
      <c r="L53" s="353">
        <v>2119</v>
      </c>
      <c r="M53" s="354">
        <v>1369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JV+1CW0OPhRQxBNMy90Z5hOizf7mz/1DEj+ZR8JR8xTWQSDHgLvfyBGCmw+YvbbO3uyiyvMt9KwYhu0794GxKw==" saltValue="gHZNph1YxUYh4BlGEA0I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555</v>
      </c>
      <c r="G54" s="116" t="s">
        <v>556</v>
      </c>
      <c r="H54" s="117" t="s">
        <v>557</v>
      </c>
    </row>
    <row r="55" spans="2:8" ht="52.5" customHeight="1" x14ac:dyDescent="0.2">
      <c r="B55" s="118"/>
      <c r="C55" s="1239" t="s">
        <v>48</v>
      </c>
      <c r="D55" s="1239"/>
      <c r="E55" s="1240"/>
      <c r="F55" s="119">
        <v>2871</v>
      </c>
      <c r="G55" s="119">
        <v>3323</v>
      </c>
      <c r="H55" s="120">
        <v>3769</v>
      </c>
    </row>
    <row r="56" spans="2:8" ht="52.5" customHeight="1" x14ac:dyDescent="0.2">
      <c r="B56" s="121"/>
      <c r="C56" s="1241" t="s">
        <v>49</v>
      </c>
      <c r="D56" s="1241"/>
      <c r="E56" s="1242"/>
      <c r="F56" s="122">
        <v>340</v>
      </c>
      <c r="G56" s="122">
        <v>333</v>
      </c>
      <c r="H56" s="123">
        <v>397</v>
      </c>
    </row>
    <row r="57" spans="2:8" ht="53.25" customHeight="1" x14ac:dyDescent="0.2">
      <c r="B57" s="121"/>
      <c r="C57" s="1243" t="s">
        <v>50</v>
      </c>
      <c r="D57" s="1243"/>
      <c r="E57" s="1244"/>
      <c r="F57" s="124">
        <v>1551</v>
      </c>
      <c r="G57" s="124">
        <v>1327</v>
      </c>
      <c r="H57" s="125">
        <v>1236</v>
      </c>
    </row>
    <row r="58" spans="2:8" ht="45.75" customHeight="1" x14ac:dyDescent="0.2">
      <c r="B58" s="126"/>
      <c r="C58" s="1231" t="s">
        <v>575</v>
      </c>
      <c r="D58" s="1232"/>
      <c r="E58" s="1233"/>
      <c r="F58" s="127">
        <v>791</v>
      </c>
      <c r="G58" s="127">
        <v>725</v>
      </c>
      <c r="H58" s="128">
        <v>665</v>
      </c>
    </row>
    <row r="59" spans="2:8" ht="45.75" customHeight="1" x14ac:dyDescent="0.2">
      <c r="B59" s="126"/>
      <c r="C59" s="1231" t="s">
        <v>576</v>
      </c>
      <c r="D59" s="1232"/>
      <c r="E59" s="1233"/>
      <c r="F59" s="127">
        <v>308</v>
      </c>
      <c r="G59" s="127">
        <v>192</v>
      </c>
      <c r="H59" s="128">
        <v>193</v>
      </c>
    </row>
    <row r="60" spans="2:8" ht="45.75" customHeight="1" x14ac:dyDescent="0.2">
      <c r="B60" s="126"/>
      <c r="C60" s="1231" t="s">
        <v>577</v>
      </c>
      <c r="D60" s="1232"/>
      <c r="E60" s="1233"/>
      <c r="F60" s="127">
        <v>112</v>
      </c>
      <c r="G60" s="127">
        <v>112</v>
      </c>
      <c r="H60" s="128">
        <v>112</v>
      </c>
    </row>
    <row r="61" spans="2:8" ht="45.75" customHeight="1" x14ac:dyDescent="0.2">
      <c r="B61" s="126"/>
      <c r="C61" s="1231" t="s">
        <v>578</v>
      </c>
      <c r="D61" s="1232"/>
      <c r="E61" s="1233"/>
      <c r="F61" s="127">
        <v>223</v>
      </c>
      <c r="G61" s="127">
        <v>152</v>
      </c>
      <c r="H61" s="128">
        <v>90</v>
      </c>
    </row>
    <row r="62" spans="2:8" ht="45.75" customHeight="1" thickBot="1" x14ac:dyDescent="0.25">
      <c r="B62" s="129"/>
      <c r="C62" s="1234" t="s">
        <v>579</v>
      </c>
      <c r="D62" s="1235"/>
      <c r="E62" s="1236"/>
      <c r="F62" s="130">
        <v>22</v>
      </c>
      <c r="G62" s="130">
        <v>24</v>
      </c>
      <c r="H62" s="131">
        <v>31</v>
      </c>
    </row>
    <row r="63" spans="2:8" ht="52.5" customHeight="1" thickBot="1" x14ac:dyDescent="0.25">
      <c r="B63" s="132"/>
      <c r="C63" s="1237" t="s">
        <v>51</v>
      </c>
      <c r="D63" s="1237"/>
      <c r="E63" s="1238"/>
      <c r="F63" s="133">
        <v>4761</v>
      </c>
      <c r="G63" s="133">
        <v>4983</v>
      </c>
      <c r="H63" s="134">
        <v>5403</v>
      </c>
    </row>
    <row r="64" spans="2:8" ht="13" x14ac:dyDescent="0.2"/>
  </sheetData>
  <sheetProtection algorithmName="SHA-512" hashValue="qXylUX9IOptqT+C0LY1kgZPG8onARqbmuwM9i9qj4ZQLdKAZS6hBocEtJRDkmKNRqcGMizb5HG0MnUJZ30591g==" saltValue="VgwNDeWCccsbqcmnSqlW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39B2-4F7E-45E0-987A-8B626405173A}">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62" customWidth="1"/>
    <col min="2" max="107" width="2.453125" style="362" customWidth="1"/>
    <col min="108" max="108" width="6.08984375" style="364" customWidth="1"/>
    <col min="109" max="109" width="5.90625" style="363" customWidth="1"/>
    <col min="110" max="16384" width="8.6328125" style="362" hidden="1"/>
  </cols>
  <sheetData>
    <row r="1" spans="1:109" ht="42.75" customHeight="1" x14ac:dyDescent="0.2">
      <c r="A1" s="397"/>
      <c r="B1" s="396"/>
      <c r="DD1" s="362"/>
      <c r="DE1" s="362"/>
    </row>
    <row r="2" spans="1:109" ht="25.5" customHeight="1" x14ac:dyDescent="0.2">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2">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 x14ac:dyDescent="0.2">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 x14ac:dyDescent="0.2">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 x14ac:dyDescent="0.2">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 x14ac:dyDescent="0.2">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 x14ac:dyDescent="0.2">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 x14ac:dyDescent="0.2">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 x14ac:dyDescent="0.2">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 x14ac:dyDescent="0.2">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 x14ac:dyDescent="0.2">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 x14ac:dyDescent="0.2">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 x14ac:dyDescent="0.2">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 x14ac:dyDescent="0.2">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 x14ac:dyDescent="0.2">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 x14ac:dyDescent="0.2">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 x14ac:dyDescent="0.2">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 x14ac:dyDescent="0.2">
      <c r="DD19" s="362"/>
      <c r="DE19" s="362"/>
    </row>
    <row r="20" spans="1:109" ht="13" x14ac:dyDescent="0.2">
      <c r="DD20" s="362"/>
      <c r="DE20" s="362"/>
    </row>
    <row r="21" spans="1:109" ht="17.25" customHeight="1" x14ac:dyDescent="0.2">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2">
      <c r="B22" s="363"/>
    </row>
    <row r="23" spans="1:109" ht="13" x14ac:dyDescent="0.2">
      <c r="B23" s="363"/>
    </row>
    <row r="24" spans="1:109" ht="13" x14ac:dyDescent="0.2">
      <c r="B24" s="363"/>
    </row>
    <row r="25" spans="1:109" ht="13" x14ac:dyDescent="0.2">
      <c r="B25" s="363"/>
    </row>
    <row r="26" spans="1:109" ht="13" x14ac:dyDescent="0.2">
      <c r="B26" s="363"/>
    </row>
    <row r="27" spans="1:109" ht="13" x14ac:dyDescent="0.2">
      <c r="B27" s="363"/>
    </row>
    <row r="28" spans="1:109" ht="13" x14ac:dyDescent="0.2">
      <c r="B28" s="363"/>
    </row>
    <row r="29" spans="1:109" ht="13" x14ac:dyDescent="0.2">
      <c r="B29" s="363"/>
    </row>
    <row r="30" spans="1:109" ht="13" x14ac:dyDescent="0.2">
      <c r="B30" s="363"/>
    </row>
    <row r="31" spans="1:109" ht="13" x14ac:dyDescent="0.2">
      <c r="B31" s="363"/>
    </row>
    <row r="32" spans="1:109" ht="13" x14ac:dyDescent="0.2">
      <c r="B32" s="363"/>
    </row>
    <row r="33" spans="2:109" ht="13" x14ac:dyDescent="0.2">
      <c r="B33" s="363"/>
    </row>
    <row r="34" spans="2:109" ht="13" x14ac:dyDescent="0.2">
      <c r="B34" s="363"/>
    </row>
    <row r="35" spans="2:109" ht="13" x14ac:dyDescent="0.2">
      <c r="B35" s="363"/>
    </row>
    <row r="36" spans="2:109" ht="13" x14ac:dyDescent="0.2">
      <c r="B36" s="363"/>
    </row>
    <row r="37" spans="2:109" ht="13" x14ac:dyDescent="0.2">
      <c r="B37" s="363"/>
    </row>
    <row r="38" spans="2:109" ht="13" x14ac:dyDescent="0.2">
      <c r="B38" s="363"/>
    </row>
    <row r="39" spans="2:109" ht="13" x14ac:dyDescent="0.2">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 x14ac:dyDescent="0.2">
      <c r="B40" s="382"/>
      <c r="DD40" s="382"/>
      <c r="DE40" s="362"/>
    </row>
    <row r="41" spans="2:109" ht="16.5" x14ac:dyDescent="0.2">
      <c r="B41" s="392"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 x14ac:dyDescent="0.2">
      <c r="B42" s="363"/>
      <c r="G42" s="378"/>
      <c r="I42" s="377"/>
      <c r="J42" s="377"/>
      <c r="K42" s="377"/>
      <c r="AM42" s="378"/>
      <c r="AN42" s="378" t="s">
        <v>596</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2">
      <c r="B43" s="363"/>
      <c r="AN43" s="1247" t="s">
        <v>599</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 x14ac:dyDescent="0.2">
      <c r="B44" s="363"/>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 x14ac:dyDescent="0.2">
      <c r="B45" s="363"/>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 x14ac:dyDescent="0.2">
      <c r="B46" s="363"/>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 x14ac:dyDescent="0.2">
      <c r="B47" s="363"/>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 x14ac:dyDescent="0.2">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 x14ac:dyDescent="0.2">
      <c r="B49" s="363"/>
      <c r="AN49" s="362" t="s">
        <v>595</v>
      </c>
    </row>
    <row r="50" spans="1:109" ht="13" x14ac:dyDescent="0.2">
      <c r="B50" s="363"/>
      <c r="G50" s="1256"/>
      <c r="H50" s="1256"/>
      <c r="I50" s="1256"/>
      <c r="J50" s="1256"/>
      <c r="K50" s="371"/>
      <c r="L50" s="371"/>
      <c r="M50" s="370"/>
      <c r="N50" s="370"/>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553</v>
      </c>
      <c r="BQ50" s="1260"/>
      <c r="BR50" s="1260"/>
      <c r="BS50" s="1260"/>
      <c r="BT50" s="1260"/>
      <c r="BU50" s="1260"/>
      <c r="BV50" s="1260"/>
      <c r="BW50" s="1260"/>
      <c r="BX50" s="1260" t="s">
        <v>554</v>
      </c>
      <c r="BY50" s="1260"/>
      <c r="BZ50" s="1260"/>
      <c r="CA50" s="1260"/>
      <c r="CB50" s="1260"/>
      <c r="CC50" s="1260"/>
      <c r="CD50" s="1260"/>
      <c r="CE50" s="1260"/>
      <c r="CF50" s="1260" t="s">
        <v>555</v>
      </c>
      <c r="CG50" s="1260"/>
      <c r="CH50" s="1260"/>
      <c r="CI50" s="1260"/>
      <c r="CJ50" s="1260"/>
      <c r="CK50" s="1260"/>
      <c r="CL50" s="1260"/>
      <c r="CM50" s="1260"/>
      <c r="CN50" s="1260" t="s">
        <v>556</v>
      </c>
      <c r="CO50" s="1260"/>
      <c r="CP50" s="1260"/>
      <c r="CQ50" s="1260"/>
      <c r="CR50" s="1260"/>
      <c r="CS50" s="1260"/>
      <c r="CT50" s="1260"/>
      <c r="CU50" s="1260"/>
      <c r="CV50" s="1260" t="s">
        <v>557</v>
      </c>
      <c r="CW50" s="1260"/>
      <c r="CX50" s="1260"/>
      <c r="CY50" s="1260"/>
      <c r="CZ50" s="1260"/>
      <c r="DA50" s="1260"/>
      <c r="DB50" s="1260"/>
      <c r="DC50" s="1260"/>
    </row>
    <row r="51" spans="1:109" ht="13.5" customHeight="1" x14ac:dyDescent="0.2">
      <c r="B51" s="363"/>
      <c r="G51" s="1261"/>
      <c r="H51" s="1261"/>
      <c r="I51" s="1264"/>
      <c r="J51" s="1264"/>
      <c r="K51" s="1263"/>
      <c r="L51" s="1263"/>
      <c r="M51" s="1263"/>
      <c r="N51" s="1263"/>
      <c r="AM51" s="369"/>
      <c r="AN51" s="1262" t="s">
        <v>594</v>
      </c>
      <c r="AO51" s="1262"/>
      <c r="AP51" s="1262"/>
      <c r="AQ51" s="1262"/>
      <c r="AR51" s="1262"/>
      <c r="AS51" s="1262"/>
      <c r="AT51" s="1262"/>
      <c r="AU51" s="1262"/>
      <c r="AV51" s="1262"/>
      <c r="AW51" s="1262"/>
      <c r="AX51" s="1262"/>
      <c r="AY51" s="1262"/>
      <c r="AZ51" s="1262"/>
      <c r="BA51" s="1262"/>
      <c r="BB51" s="1262" t="s">
        <v>592</v>
      </c>
      <c r="BC51" s="1262"/>
      <c r="BD51" s="1262"/>
      <c r="BE51" s="1262"/>
      <c r="BF51" s="1262"/>
      <c r="BG51" s="1262"/>
      <c r="BH51" s="1262"/>
      <c r="BI51" s="1262"/>
      <c r="BJ51" s="1262"/>
      <c r="BK51" s="1262"/>
      <c r="BL51" s="1262"/>
      <c r="BM51" s="1262"/>
      <c r="BN51" s="1262"/>
      <c r="BO51" s="1262"/>
      <c r="BP51" s="1246">
        <v>55.2</v>
      </c>
      <c r="BQ51" s="1246"/>
      <c r="BR51" s="1246"/>
      <c r="BS51" s="1246"/>
      <c r="BT51" s="1246"/>
      <c r="BU51" s="1246"/>
      <c r="BV51" s="1246"/>
      <c r="BW51" s="1246"/>
      <c r="BX51" s="1246">
        <v>56</v>
      </c>
      <c r="BY51" s="1246"/>
      <c r="BZ51" s="1246"/>
      <c r="CA51" s="1246"/>
      <c r="CB51" s="1246"/>
      <c r="CC51" s="1246"/>
      <c r="CD51" s="1246"/>
      <c r="CE51" s="1246"/>
      <c r="CF51" s="1246">
        <v>57.4</v>
      </c>
      <c r="CG51" s="1246"/>
      <c r="CH51" s="1246"/>
      <c r="CI51" s="1246"/>
      <c r="CJ51" s="1246"/>
      <c r="CK51" s="1246"/>
      <c r="CL51" s="1246"/>
      <c r="CM51" s="1246"/>
      <c r="CN51" s="1246">
        <v>44.4</v>
      </c>
      <c r="CO51" s="1246"/>
      <c r="CP51" s="1246"/>
      <c r="CQ51" s="1246"/>
      <c r="CR51" s="1246"/>
      <c r="CS51" s="1246"/>
      <c r="CT51" s="1246"/>
      <c r="CU51" s="1246"/>
      <c r="CV51" s="1245"/>
      <c r="CW51" s="1246"/>
      <c r="CX51" s="1246"/>
      <c r="CY51" s="1246"/>
      <c r="CZ51" s="1246"/>
      <c r="DA51" s="1246"/>
      <c r="DB51" s="1246"/>
      <c r="DC51" s="1246"/>
    </row>
    <row r="52" spans="1:109" ht="13" x14ac:dyDescent="0.2">
      <c r="B52" s="363"/>
      <c r="G52" s="1261"/>
      <c r="H52" s="1261"/>
      <c r="I52" s="1264"/>
      <c r="J52" s="1264"/>
      <c r="K52" s="1263"/>
      <c r="L52" s="1263"/>
      <c r="M52" s="1263"/>
      <c r="N52" s="1263"/>
      <c r="AM52" s="369"/>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 x14ac:dyDescent="0.2">
      <c r="A53" s="377"/>
      <c r="B53" s="363"/>
      <c r="G53" s="1261"/>
      <c r="H53" s="1261"/>
      <c r="I53" s="1256"/>
      <c r="J53" s="1256"/>
      <c r="K53" s="1263"/>
      <c r="L53" s="1263"/>
      <c r="M53" s="1263"/>
      <c r="N53" s="1263"/>
      <c r="AM53" s="369"/>
      <c r="AN53" s="1262"/>
      <c r="AO53" s="1262"/>
      <c r="AP53" s="1262"/>
      <c r="AQ53" s="1262"/>
      <c r="AR53" s="1262"/>
      <c r="AS53" s="1262"/>
      <c r="AT53" s="1262"/>
      <c r="AU53" s="1262"/>
      <c r="AV53" s="1262"/>
      <c r="AW53" s="1262"/>
      <c r="AX53" s="1262"/>
      <c r="AY53" s="1262"/>
      <c r="AZ53" s="1262"/>
      <c r="BA53" s="1262"/>
      <c r="BB53" s="1262" t="s">
        <v>598</v>
      </c>
      <c r="BC53" s="1262"/>
      <c r="BD53" s="1262"/>
      <c r="BE53" s="1262"/>
      <c r="BF53" s="1262"/>
      <c r="BG53" s="1262"/>
      <c r="BH53" s="1262"/>
      <c r="BI53" s="1262"/>
      <c r="BJ53" s="1262"/>
      <c r="BK53" s="1262"/>
      <c r="BL53" s="1262"/>
      <c r="BM53" s="1262"/>
      <c r="BN53" s="1262"/>
      <c r="BO53" s="1262"/>
      <c r="BP53" s="1246">
        <v>44.9</v>
      </c>
      <c r="BQ53" s="1246"/>
      <c r="BR53" s="1246"/>
      <c r="BS53" s="1246"/>
      <c r="BT53" s="1246"/>
      <c r="BU53" s="1246"/>
      <c r="BV53" s="1246"/>
      <c r="BW53" s="1246"/>
      <c r="BX53" s="1246">
        <v>45.7</v>
      </c>
      <c r="BY53" s="1246"/>
      <c r="BZ53" s="1246"/>
      <c r="CA53" s="1246"/>
      <c r="CB53" s="1246"/>
      <c r="CC53" s="1246"/>
      <c r="CD53" s="1246"/>
      <c r="CE53" s="1246"/>
      <c r="CF53" s="1246">
        <v>47.8</v>
      </c>
      <c r="CG53" s="1246"/>
      <c r="CH53" s="1246"/>
      <c r="CI53" s="1246"/>
      <c r="CJ53" s="1246"/>
      <c r="CK53" s="1246"/>
      <c r="CL53" s="1246"/>
      <c r="CM53" s="1246"/>
      <c r="CN53" s="1246">
        <v>47.8</v>
      </c>
      <c r="CO53" s="1246"/>
      <c r="CP53" s="1246"/>
      <c r="CQ53" s="1246"/>
      <c r="CR53" s="1246"/>
      <c r="CS53" s="1246"/>
      <c r="CT53" s="1246"/>
      <c r="CU53" s="1246"/>
      <c r="CV53" s="1245"/>
      <c r="CW53" s="1246"/>
      <c r="CX53" s="1246"/>
      <c r="CY53" s="1246"/>
      <c r="CZ53" s="1246"/>
      <c r="DA53" s="1246"/>
      <c r="DB53" s="1246"/>
      <c r="DC53" s="1246"/>
    </row>
    <row r="54" spans="1:109" ht="13" x14ac:dyDescent="0.2">
      <c r="A54" s="377"/>
      <c r="B54" s="363"/>
      <c r="G54" s="1261"/>
      <c r="H54" s="1261"/>
      <c r="I54" s="1256"/>
      <c r="J54" s="1256"/>
      <c r="K54" s="1263"/>
      <c r="L54" s="1263"/>
      <c r="M54" s="1263"/>
      <c r="N54" s="1263"/>
      <c r="AM54" s="369"/>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 x14ac:dyDescent="0.2">
      <c r="A55" s="377"/>
      <c r="B55" s="363"/>
      <c r="G55" s="1256"/>
      <c r="H55" s="1256"/>
      <c r="I55" s="1256"/>
      <c r="J55" s="1256"/>
      <c r="K55" s="1263"/>
      <c r="L55" s="1263"/>
      <c r="M55" s="1263"/>
      <c r="N55" s="1263"/>
      <c r="AN55" s="1260" t="s">
        <v>593</v>
      </c>
      <c r="AO55" s="1260"/>
      <c r="AP55" s="1260"/>
      <c r="AQ55" s="1260"/>
      <c r="AR55" s="1260"/>
      <c r="AS55" s="1260"/>
      <c r="AT55" s="1260"/>
      <c r="AU55" s="1260"/>
      <c r="AV55" s="1260"/>
      <c r="AW55" s="1260"/>
      <c r="AX55" s="1260"/>
      <c r="AY55" s="1260"/>
      <c r="AZ55" s="1260"/>
      <c r="BA55" s="1260"/>
      <c r="BB55" s="1262" t="s">
        <v>592</v>
      </c>
      <c r="BC55" s="1262"/>
      <c r="BD55" s="1262"/>
      <c r="BE55" s="1262"/>
      <c r="BF55" s="1262"/>
      <c r="BG55" s="1262"/>
      <c r="BH55" s="1262"/>
      <c r="BI55" s="1262"/>
      <c r="BJ55" s="1262"/>
      <c r="BK55" s="1262"/>
      <c r="BL55" s="1262"/>
      <c r="BM55" s="1262"/>
      <c r="BN55" s="1262"/>
      <c r="BO55" s="1262"/>
      <c r="BP55" s="1246">
        <v>32.799999999999997</v>
      </c>
      <c r="BQ55" s="1246"/>
      <c r="BR55" s="1246"/>
      <c r="BS55" s="1246"/>
      <c r="BT55" s="1246"/>
      <c r="BU55" s="1246"/>
      <c r="BV55" s="1246"/>
      <c r="BW55" s="1246"/>
      <c r="BX55" s="1246">
        <v>20.9</v>
      </c>
      <c r="BY55" s="1246"/>
      <c r="BZ55" s="1246"/>
      <c r="CA55" s="1246"/>
      <c r="CB55" s="1246"/>
      <c r="CC55" s="1246"/>
      <c r="CD55" s="1246"/>
      <c r="CE55" s="1246"/>
      <c r="CF55" s="1246">
        <v>21</v>
      </c>
      <c r="CG55" s="1246"/>
      <c r="CH55" s="1246"/>
      <c r="CI55" s="1246"/>
      <c r="CJ55" s="1246"/>
      <c r="CK55" s="1246"/>
      <c r="CL55" s="1246"/>
      <c r="CM55" s="1246"/>
      <c r="CN55" s="1246">
        <v>23.5</v>
      </c>
      <c r="CO55" s="1246"/>
      <c r="CP55" s="1246"/>
      <c r="CQ55" s="1246"/>
      <c r="CR55" s="1246"/>
      <c r="CS55" s="1246"/>
      <c r="CT55" s="1246"/>
      <c r="CU55" s="1246"/>
      <c r="CV55" s="1245"/>
      <c r="CW55" s="1246"/>
      <c r="CX55" s="1246"/>
      <c r="CY55" s="1246"/>
      <c r="CZ55" s="1246"/>
      <c r="DA55" s="1246"/>
      <c r="DB55" s="1246"/>
      <c r="DC55" s="1246"/>
    </row>
    <row r="56" spans="1:109" ht="13" x14ac:dyDescent="0.2">
      <c r="A56" s="377"/>
      <c r="B56" s="363"/>
      <c r="G56" s="1256"/>
      <c r="H56" s="1256"/>
      <c r="I56" s="1256"/>
      <c r="J56" s="1256"/>
      <c r="K56" s="1263"/>
      <c r="L56" s="1263"/>
      <c r="M56" s="1263"/>
      <c r="N56" s="1263"/>
      <c r="AN56" s="1260"/>
      <c r="AO56" s="1260"/>
      <c r="AP56" s="1260"/>
      <c r="AQ56" s="1260"/>
      <c r="AR56" s="1260"/>
      <c r="AS56" s="1260"/>
      <c r="AT56" s="1260"/>
      <c r="AU56" s="1260"/>
      <c r="AV56" s="1260"/>
      <c r="AW56" s="1260"/>
      <c r="AX56" s="1260"/>
      <c r="AY56" s="1260"/>
      <c r="AZ56" s="1260"/>
      <c r="BA56" s="1260"/>
      <c r="BB56" s="1262"/>
      <c r="BC56" s="1262"/>
      <c r="BD56" s="1262"/>
      <c r="BE56" s="1262"/>
      <c r="BF56" s="1262"/>
      <c r="BG56" s="1262"/>
      <c r="BH56" s="1262"/>
      <c r="BI56" s="1262"/>
      <c r="BJ56" s="1262"/>
      <c r="BK56" s="1262"/>
      <c r="BL56" s="1262"/>
      <c r="BM56" s="1262"/>
      <c r="BN56" s="1262"/>
      <c r="BO56" s="1262"/>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ht="13" x14ac:dyDescent="0.2">
      <c r="B57" s="383"/>
      <c r="G57" s="1256"/>
      <c r="H57" s="1256"/>
      <c r="I57" s="1265"/>
      <c r="J57" s="1265"/>
      <c r="K57" s="1263"/>
      <c r="L57" s="1263"/>
      <c r="M57" s="1263"/>
      <c r="N57" s="1263"/>
      <c r="AM57" s="362"/>
      <c r="AN57" s="1260"/>
      <c r="AO57" s="1260"/>
      <c r="AP57" s="1260"/>
      <c r="AQ57" s="1260"/>
      <c r="AR57" s="1260"/>
      <c r="AS57" s="1260"/>
      <c r="AT57" s="1260"/>
      <c r="AU57" s="1260"/>
      <c r="AV57" s="1260"/>
      <c r="AW57" s="1260"/>
      <c r="AX57" s="1260"/>
      <c r="AY57" s="1260"/>
      <c r="AZ57" s="1260"/>
      <c r="BA57" s="1260"/>
      <c r="BB57" s="1262" t="s">
        <v>598</v>
      </c>
      <c r="BC57" s="1262"/>
      <c r="BD57" s="1262"/>
      <c r="BE57" s="1262"/>
      <c r="BF57" s="1262"/>
      <c r="BG57" s="1262"/>
      <c r="BH57" s="1262"/>
      <c r="BI57" s="1262"/>
      <c r="BJ57" s="1262"/>
      <c r="BK57" s="1262"/>
      <c r="BL57" s="1262"/>
      <c r="BM57" s="1262"/>
      <c r="BN57" s="1262"/>
      <c r="BO57" s="1262"/>
      <c r="BP57" s="1246">
        <v>58.9</v>
      </c>
      <c r="BQ57" s="1246"/>
      <c r="BR57" s="1246"/>
      <c r="BS57" s="1246"/>
      <c r="BT57" s="1246"/>
      <c r="BU57" s="1246"/>
      <c r="BV57" s="1246"/>
      <c r="BW57" s="1246"/>
      <c r="BX57" s="1246">
        <v>60.5</v>
      </c>
      <c r="BY57" s="1246"/>
      <c r="BZ57" s="1246"/>
      <c r="CA57" s="1246"/>
      <c r="CB57" s="1246"/>
      <c r="CC57" s="1246"/>
      <c r="CD57" s="1246"/>
      <c r="CE57" s="1246"/>
      <c r="CF57" s="1246">
        <v>61.5</v>
      </c>
      <c r="CG57" s="1246"/>
      <c r="CH57" s="1246"/>
      <c r="CI57" s="1246"/>
      <c r="CJ57" s="1246"/>
      <c r="CK57" s="1246"/>
      <c r="CL57" s="1246"/>
      <c r="CM57" s="1246"/>
      <c r="CN57" s="1246">
        <v>61.9</v>
      </c>
      <c r="CO57" s="1246"/>
      <c r="CP57" s="1246"/>
      <c r="CQ57" s="1246"/>
      <c r="CR57" s="1246"/>
      <c r="CS57" s="1246"/>
      <c r="CT57" s="1246"/>
      <c r="CU57" s="1246"/>
      <c r="CV57" s="1245"/>
      <c r="CW57" s="1246"/>
      <c r="CX57" s="1246"/>
      <c r="CY57" s="1246"/>
      <c r="CZ57" s="1246"/>
      <c r="DA57" s="1246"/>
      <c r="DB57" s="1246"/>
      <c r="DC57" s="1246"/>
      <c r="DD57" s="388"/>
      <c r="DE57" s="383"/>
    </row>
    <row r="58" spans="1:109" s="377" customFormat="1" ht="13" x14ac:dyDescent="0.2">
      <c r="A58" s="362"/>
      <c r="B58" s="383"/>
      <c r="G58" s="1256"/>
      <c r="H58" s="1256"/>
      <c r="I58" s="1265"/>
      <c r="J58" s="1265"/>
      <c r="K58" s="1263"/>
      <c r="L58" s="1263"/>
      <c r="M58" s="1263"/>
      <c r="N58" s="1263"/>
      <c r="AM58" s="362"/>
      <c r="AN58" s="1260"/>
      <c r="AO58" s="1260"/>
      <c r="AP58" s="1260"/>
      <c r="AQ58" s="1260"/>
      <c r="AR58" s="1260"/>
      <c r="AS58" s="1260"/>
      <c r="AT58" s="1260"/>
      <c r="AU58" s="1260"/>
      <c r="AV58" s="1260"/>
      <c r="AW58" s="1260"/>
      <c r="AX58" s="1260"/>
      <c r="AY58" s="1260"/>
      <c r="AZ58" s="1260"/>
      <c r="BA58" s="1260"/>
      <c r="BB58" s="1262"/>
      <c r="BC58" s="1262"/>
      <c r="BD58" s="1262"/>
      <c r="BE58" s="1262"/>
      <c r="BF58" s="1262"/>
      <c r="BG58" s="1262"/>
      <c r="BH58" s="1262"/>
      <c r="BI58" s="1262"/>
      <c r="BJ58" s="1262"/>
      <c r="BK58" s="1262"/>
      <c r="BL58" s="1262"/>
      <c r="BM58" s="1262"/>
      <c r="BN58" s="1262"/>
      <c r="BO58" s="1262"/>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8"/>
      <c r="DE58" s="383"/>
    </row>
    <row r="59" spans="1:109" s="377" customFormat="1" ht="13" x14ac:dyDescent="0.2">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 x14ac:dyDescent="0.2">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 x14ac:dyDescent="0.2">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6.5" x14ac:dyDescent="0.2">
      <c r="B63" s="381" t="s">
        <v>597</v>
      </c>
    </row>
    <row r="64" spans="1:109" ht="13" x14ac:dyDescent="0.2">
      <c r="B64" s="363"/>
      <c r="G64" s="378"/>
      <c r="I64" s="380"/>
      <c r="J64" s="380"/>
      <c r="K64" s="380"/>
      <c r="L64" s="380"/>
      <c r="M64" s="380"/>
      <c r="N64" s="379"/>
      <c r="AM64" s="378"/>
      <c r="AN64" s="378" t="s">
        <v>596</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 x14ac:dyDescent="0.2">
      <c r="B65" s="363"/>
      <c r="AN65" s="1247" t="s">
        <v>601</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 x14ac:dyDescent="0.2">
      <c r="B66" s="363"/>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 x14ac:dyDescent="0.2">
      <c r="B67" s="363"/>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 x14ac:dyDescent="0.2">
      <c r="B68" s="363"/>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 x14ac:dyDescent="0.2">
      <c r="B69" s="363"/>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 x14ac:dyDescent="0.2">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 x14ac:dyDescent="0.2">
      <c r="B71" s="363"/>
      <c r="G71" s="372"/>
      <c r="I71" s="375"/>
      <c r="J71" s="374"/>
      <c r="K71" s="374"/>
      <c r="L71" s="373"/>
      <c r="M71" s="374"/>
      <c r="N71" s="373"/>
      <c r="AM71" s="372"/>
      <c r="AN71" s="362" t="s">
        <v>595</v>
      </c>
    </row>
    <row r="72" spans="2:107" ht="13" x14ac:dyDescent="0.2">
      <c r="B72" s="363"/>
      <c r="G72" s="1256"/>
      <c r="H72" s="1256"/>
      <c r="I72" s="1256"/>
      <c r="J72" s="1256"/>
      <c r="K72" s="371"/>
      <c r="L72" s="371"/>
      <c r="M72" s="370"/>
      <c r="N72" s="370"/>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553</v>
      </c>
      <c r="BQ72" s="1260"/>
      <c r="BR72" s="1260"/>
      <c r="BS72" s="1260"/>
      <c r="BT72" s="1260"/>
      <c r="BU72" s="1260"/>
      <c r="BV72" s="1260"/>
      <c r="BW72" s="1260"/>
      <c r="BX72" s="1260" t="s">
        <v>554</v>
      </c>
      <c r="BY72" s="1260"/>
      <c r="BZ72" s="1260"/>
      <c r="CA72" s="1260"/>
      <c r="CB72" s="1260"/>
      <c r="CC72" s="1260"/>
      <c r="CD72" s="1260"/>
      <c r="CE72" s="1260"/>
      <c r="CF72" s="1260" t="s">
        <v>555</v>
      </c>
      <c r="CG72" s="1260"/>
      <c r="CH72" s="1260"/>
      <c r="CI72" s="1260"/>
      <c r="CJ72" s="1260"/>
      <c r="CK72" s="1260"/>
      <c r="CL72" s="1260"/>
      <c r="CM72" s="1260"/>
      <c r="CN72" s="1260" t="s">
        <v>556</v>
      </c>
      <c r="CO72" s="1260"/>
      <c r="CP72" s="1260"/>
      <c r="CQ72" s="1260"/>
      <c r="CR72" s="1260"/>
      <c r="CS72" s="1260"/>
      <c r="CT72" s="1260"/>
      <c r="CU72" s="1260"/>
      <c r="CV72" s="1260" t="s">
        <v>557</v>
      </c>
      <c r="CW72" s="1260"/>
      <c r="CX72" s="1260"/>
      <c r="CY72" s="1260"/>
      <c r="CZ72" s="1260"/>
      <c r="DA72" s="1260"/>
      <c r="DB72" s="1260"/>
      <c r="DC72" s="1260"/>
    </row>
    <row r="73" spans="2:107" ht="13" x14ac:dyDescent="0.2">
      <c r="B73" s="363"/>
      <c r="G73" s="1261"/>
      <c r="H73" s="1261"/>
      <c r="I73" s="1261"/>
      <c r="J73" s="1261"/>
      <c r="K73" s="1266"/>
      <c r="L73" s="1266"/>
      <c r="M73" s="1266"/>
      <c r="N73" s="1266"/>
      <c r="AM73" s="369"/>
      <c r="AN73" s="1262" t="s">
        <v>594</v>
      </c>
      <c r="AO73" s="1262"/>
      <c r="AP73" s="1262"/>
      <c r="AQ73" s="1262"/>
      <c r="AR73" s="1262"/>
      <c r="AS73" s="1262"/>
      <c r="AT73" s="1262"/>
      <c r="AU73" s="1262"/>
      <c r="AV73" s="1262"/>
      <c r="AW73" s="1262"/>
      <c r="AX73" s="1262"/>
      <c r="AY73" s="1262"/>
      <c r="AZ73" s="1262"/>
      <c r="BA73" s="1262"/>
      <c r="BB73" s="1262" t="s">
        <v>592</v>
      </c>
      <c r="BC73" s="1262"/>
      <c r="BD73" s="1262"/>
      <c r="BE73" s="1262"/>
      <c r="BF73" s="1262"/>
      <c r="BG73" s="1262"/>
      <c r="BH73" s="1262"/>
      <c r="BI73" s="1262"/>
      <c r="BJ73" s="1262"/>
      <c r="BK73" s="1262"/>
      <c r="BL73" s="1262"/>
      <c r="BM73" s="1262"/>
      <c r="BN73" s="1262"/>
      <c r="BO73" s="1262"/>
      <c r="BP73" s="1246">
        <v>55.2</v>
      </c>
      <c r="BQ73" s="1246"/>
      <c r="BR73" s="1246"/>
      <c r="BS73" s="1246"/>
      <c r="BT73" s="1246"/>
      <c r="BU73" s="1246"/>
      <c r="BV73" s="1246"/>
      <c r="BW73" s="1246"/>
      <c r="BX73" s="1246">
        <v>56</v>
      </c>
      <c r="BY73" s="1246"/>
      <c r="BZ73" s="1246"/>
      <c r="CA73" s="1246"/>
      <c r="CB73" s="1246"/>
      <c r="CC73" s="1246"/>
      <c r="CD73" s="1246"/>
      <c r="CE73" s="1246"/>
      <c r="CF73" s="1246">
        <v>57.4</v>
      </c>
      <c r="CG73" s="1246"/>
      <c r="CH73" s="1246"/>
      <c r="CI73" s="1246"/>
      <c r="CJ73" s="1246"/>
      <c r="CK73" s="1246"/>
      <c r="CL73" s="1246"/>
      <c r="CM73" s="1246"/>
      <c r="CN73" s="1246">
        <v>44.4</v>
      </c>
      <c r="CO73" s="1246"/>
      <c r="CP73" s="1246"/>
      <c r="CQ73" s="1246"/>
      <c r="CR73" s="1246"/>
      <c r="CS73" s="1246"/>
      <c r="CT73" s="1246"/>
      <c r="CU73" s="1246"/>
      <c r="CV73" s="1246">
        <v>27.2</v>
      </c>
      <c r="CW73" s="1246"/>
      <c r="CX73" s="1246"/>
      <c r="CY73" s="1246"/>
      <c r="CZ73" s="1246"/>
      <c r="DA73" s="1246"/>
      <c r="DB73" s="1246"/>
      <c r="DC73" s="1246"/>
    </row>
    <row r="74" spans="2:107" ht="13" x14ac:dyDescent="0.2">
      <c r="B74" s="363"/>
      <c r="G74" s="1261"/>
      <c r="H74" s="1261"/>
      <c r="I74" s="1261"/>
      <c r="J74" s="1261"/>
      <c r="K74" s="1266"/>
      <c r="L74" s="1266"/>
      <c r="M74" s="1266"/>
      <c r="N74" s="1266"/>
      <c r="AM74" s="369"/>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 x14ac:dyDescent="0.2">
      <c r="B75" s="363"/>
      <c r="G75" s="1261"/>
      <c r="H75" s="1261"/>
      <c r="I75" s="1256"/>
      <c r="J75" s="1256"/>
      <c r="K75" s="1263"/>
      <c r="L75" s="1263"/>
      <c r="M75" s="1263"/>
      <c r="N75" s="1263"/>
      <c r="AM75" s="369"/>
      <c r="AN75" s="1262"/>
      <c r="AO75" s="1262"/>
      <c r="AP75" s="1262"/>
      <c r="AQ75" s="1262"/>
      <c r="AR75" s="1262"/>
      <c r="AS75" s="1262"/>
      <c r="AT75" s="1262"/>
      <c r="AU75" s="1262"/>
      <c r="AV75" s="1262"/>
      <c r="AW75" s="1262"/>
      <c r="AX75" s="1262"/>
      <c r="AY75" s="1262"/>
      <c r="AZ75" s="1262"/>
      <c r="BA75" s="1262"/>
      <c r="BB75" s="1262" t="s">
        <v>591</v>
      </c>
      <c r="BC75" s="1262"/>
      <c r="BD75" s="1262"/>
      <c r="BE75" s="1262"/>
      <c r="BF75" s="1262"/>
      <c r="BG75" s="1262"/>
      <c r="BH75" s="1262"/>
      <c r="BI75" s="1262"/>
      <c r="BJ75" s="1262"/>
      <c r="BK75" s="1262"/>
      <c r="BL75" s="1262"/>
      <c r="BM75" s="1262"/>
      <c r="BN75" s="1262"/>
      <c r="BO75" s="1262"/>
      <c r="BP75" s="1246">
        <v>11.4</v>
      </c>
      <c r="BQ75" s="1246"/>
      <c r="BR75" s="1246"/>
      <c r="BS75" s="1246"/>
      <c r="BT75" s="1246"/>
      <c r="BU75" s="1246"/>
      <c r="BV75" s="1246"/>
      <c r="BW75" s="1246"/>
      <c r="BX75" s="1246">
        <v>11.5</v>
      </c>
      <c r="BY75" s="1246"/>
      <c r="BZ75" s="1246"/>
      <c r="CA75" s="1246"/>
      <c r="CB75" s="1246"/>
      <c r="CC75" s="1246"/>
      <c r="CD75" s="1246"/>
      <c r="CE75" s="1246"/>
      <c r="CF75" s="1246">
        <v>11.7</v>
      </c>
      <c r="CG75" s="1246"/>
      <c r="CH75" s="1246"/>
      <c r="CI75" s="1246"/>
      <c r="CJ75" s="1246"/>
      <c r="CK75" s="1246"/>
      <c r="CL75" s="1246"/>
      <c r="CM75" s="1246"/>
      <c r="CN75" s="1246">
        <v>11.4</v>
      </c>
      <c r="CO75" s="1246"/>
      <c r="CP75" s="1246"/>
      <c r="CQ75" s="1246"/>
      <c r="CR75" s="1246"/>
      <c r="CS75" s="1246"/>
      <c r="CT75" s="1246"/>
      <c r="CU75" s="1246"/>
      <c r="CV75" s="1246">
        <v>11.4</v>
      </c>
      <c r="CW75" s="1246"/>
      <c r="CX75" s="1246"/>
      <c r="CY75" s="1246"/>
      <c r="CZ75" s="1246"/>
      <c r="DA75" s="1246"/>
      <c r="DB75" s="1246"/>
      <c r="DC75" s="1246"/>
    </row>
    <row r="76" spans="2:107" ht="13" x14ac:dyDescent="0.2">
      <c r="B76" s="363"/>
      <c r="G76" s="1261"/>
      <c r="H76" s="1261"/>
      <c r="I76" s="1256"/>
      <c r="J76" s="1256"/>
      <c r="K76" s="1263"/>
      <c r="L76" s="1263"/>
      <c r="M76" s="1263"/>
      <c r="N76" s="1263"/>
      <c r="AM76" s="369"/>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 x14ac:dyDescent="0.2">
      <c r="B77" s="363"/>
      <c r="G77" s="1256"/>
      <c r="H77" s="1256"/>
      <c r="I77" s="1256"/>
      <c r="J77" s="1256"/>
      <c r="K77" s="1266"/>
      <c r="L77" s="1266"/>
      <c r="M77" s="1266"/>
      <c r="N77" s="1266"/>
      <c r="AN77" s="1260" t="s">
        <v>593</v>
      </c>
      <c r="AO77" s="1260"/>
      <c r="AP77" s="1260"/>
      <c r="AQ77" s="1260"/>
      <c r="AR77" s="1260"/>
      <c r="AS77" s="1260"/>
      <c r="AT77" s="1260"/>
      <c r="AU77" s="1260"/>
      <c r="AV77" s="1260"/>
      <c r="AW77" s="1260"/>
      <c r="AX77" s="1260"/>
      <c r="AY77" s="1260"/>
      <c r="AZ77" s="1260"/>
      <c r="BA77" s="1260"/>
      <c r="BB77" s="1262" t="s">
        <v>592</v>
      </c>
      <c r="BC77" s="1262"/>
      <c r="BD77" s="1262"/>
      <c r="BE77" s="1262"/>
      <c r="BF77" s="1262"/>
      <c r="BG77" s="1262"/>
      <c r="BH77" s="1262"/>
      <c r="BI77" s="1262"/>
      <c r="BJ77" s="1262"/>
      <c r="BK77" s="1262"/>
      <c r="BL77" s="1262"/>
      <c r="BM77" s="1262"/>
      <c r="BN77" s="1262"/>
      <c r="BO77" s="1262"/>
      <c r="BP77" s="1246">
        <v>32.799999999999997</v>
      </c>
      <c r="BQ77" s="1246"/>
      <c r="BR77" s="1246"/>
      <c r="BS77" s="1246"/>
      <c r="BT77" s="1246"/>
      <c r="BU77" s="1246"/>
      <c r="BV77" s="1246"/>
      <c r="BW77" s="1246"/>
      <c r="BX77" s="1246">
        <v>20.9</v>
      </c>
      <c r="BY77" s="1246"/>
      <c r="BZ77" s="1246"/>
      <c r="CA77" s="1246"/>
      <c r="CB77" s="1246"/>
      <c r="CC77" s="1246"/>
      <c r="CD77" s="1246"/>
      <c r="CE77" s="1246"/>
      <c r="CF77" s="1246">
        <v>21</v>
      </c>
      <c r="CG77" s="1246"/>
      <c r="CH77" s="1246"/>
      <c r="CI77" s="1246"/>
      <c r="CJ77" s="1246"/>
      <c r="CK77" s="1246"/>
      <c r="CL77" s="1246"/>
      <c r="CM77" s="1246"/>
      <c r="CN77" s="1246">
        <v>23.5</v>
      </c>
      <c r="CO77" s="1246"/>
      <c r="CP77" s="1246"/>
      <c r="CQ77" s="1246"/>
      <c r="CR77" s="1246"/>
      <c r="CS77" s="1246"/>
      <c r="CT77" s="1246"/>
      <c r="CU77" s="1246"/>
      <c r="CV77" s="1246">
        <v>8.5</v>
      </c>
      <c r="CW77" s="1246"/>
      <c r="CX77" s="1246"/>
      <c r="CY77" s="1246"/>
      <c r="CZ77" s="1246"/>
      <c r="DA77" s="1246"/>
      <c r="DB77" s="1246"/>
      <c r="DC77" s="1246"/>
    </row>
    <row r="78" spans="2:107" ht="13" x14ac:dyDescent="0.2">
      <c r="B78" s="363"/>
      <c r="G78" s="1256"/>
      <c r="H78" s="1256"/>
      <c r="I78" s="1256"/>
      <c r="J78" s="1256"/>
      <c r="K78" s="1266"/>
      <c r="L78" s="1266"/>
      <c r="M78" s="1266"/>
      <c r="N78" s="1266"/>
      <c r="AN78" s="1260"/>
      <c r="AO78" s="1260"/>
      <c r="AP78" s="1260"/>
      <c r="AQ78" s="1260"/>
      <c r="AR78" s="1260"/>
      <c r="AS78" s="1260"/>
      <c r="AT78" s="1260"/>
      <c r="AU78" s="1260"/>
      <c r="AV78" s="1260"/>
      <c r="AW78" s="1260"/>
      <c r="AX78" s="1260"/>
      <c r="AY78" s="1260"/>
      <c r="AZ78" s="1260"/>
      <c r="BA78" s="1260"/>
      <c r="BB78" s="1262"/>
      <c r="BC78" s="1262"/>
      <c r="BD78" s="1262"/>
      <c r="BE78" s="1262"/>
      <c r="BF78" s="1262"/>
      <c r="BG78" s="1262"/>
      <c r="BH78" s="1262"/>
      <c r="BI78" s="1262"/>
      <c r="BJ78" s="1262"/>
      <c r="BK78" s="1262"/>
      <c r="BL78" s="1262"/>
      <c r="BM78" s="1262"/>
      <c r="BN78" s="1262"/>
      <c r="BO78" s="1262"/>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 x14ac:dyDescent="0.2">
      <c r="B79" s="363"/>
      <c r="G79" s="1256"/>
      <c r="H79" s="1256"/>
      <c r="I79" s="1265"/>
      <c r="J79" s="1265"/>
      <c r="K79" s="1267"/>
      <c r="L79" s="1267"/>
      <c r="M79" s="1267"/>
      <c r="N79" s="1267"/>
      <c r="AN79" s="1260"/>
      <c r="AO79" s="1260"/>
      <c r="AP79" s="1260"/>
      <c r="AQ79" s="1260"/>
      <c r="AR79" s="1260"/>
      <c r="AS79" s="1260"/>
      <c r="AT79" s="1260"/>
      <c r="AU79" s="1260"/>
      <c r="AV79" s="1260"/>
      <c r="AW79" s="1260"/>
      <c r="AX79" s="1260"/>
      <c r="AY79" s="1260"/>
      <c r="AZ79" s="1260"/>
      <c r="BA79" s="1260"/>
      <c r="BB79" s="1262" t="s">
        <v>591</v>
      </c>
      <c r="BC79" s="1262"/>
      <c r="BD79" s="1262"/>
      <c r="BE79" s="1262"/>
      <c r="BF79" s="1262"/>
      <c r="BG79" s="1262"/>
      <c r="BH79" s="1262"/>
      <c r="BI79" s="1262"/>
      <c r="BJ79" s="1262"/>
      <c r="BK79" s="1262"/>
      <c r="BL79" s="1262"/>
      <c r="BM79" s="1262"/>
      <c r="BN79" s="1262"/>
      <c r="BO79" s="1262"/>
      <c r="BP79" s="1246">
        <v>9.1</v>
      </c>
      <c r="BQ79" s="1246"/>
      <c r="BR79" s="1246"/>
      <c r="BS79" s="1246"/>
      <c r="BT79" s="1246"/>
      <c r="BU79" s="1246"/>
      <c r="BV79" s="1246"/>
      <c r="BW79" s="1246"/>
      <c r="BX79" s="1246">
        <v>9.1</v>
      </c>
      <c r="BY79" s="1246"/>
      <c r="BZ79" s="1246"/>
      <c r="CA79" s="1246"/>
      <c r="CB79" s="1246"/>
      <c r="CC79" s="1246"/>
      <c r="CD79" s="1246"/>
      <c r="CE79" s="1246"/>
      <c r="CF79" s="1246">
        <v>9.1999999999999993</v>
      </c>
      <c r="CG79" s="1246"/>
      <c r="CH79" s="1246"/>
      <c r="CI79" s="1246"/>
      <c r="CJ79" s="1246"/>
      <c r="CK79" s="1246"/>
      <c r="CL79" s="1246"/>
      <c r="CM79" s="1246"/>
      <c r="CN79" s="1246">
        <v>8.6</v>
      </c>
      <c r="CO79" s="1246"/>
      <c r="CP79" s="1246"/>
      <c r="CQ79" s="1246"/>
      <c r="CR79" s="1246"/>
      <c r="CS79" s="1246"/>
      <c r="CT79" s="1246"/>
      <c r="CU79" s="1246"/>
      <c r="CV79" s="1246">
        <v>8.1999999999999993</v>
      </c>
      <c r="CW79" s="1246"/>
      <c r="CX79" s="1246"/>
      <c r="CY79" s="1246"/>
      <c r="CZ79" s="1246"/>
      <c r="DA79" s="1246"/>
      <c r="DB79" s="1246"/>
      <c r="DC79" s="1246"/>
    </row>
    <row r="80" spans="2:107" ht="13" x14ac:dyDescent="0.2">
      <c r="B80" s="363"/>
      <c r="G80" s="1256"/>
      <c r="H80" s="1256"/>
      <c r="I80" s="1265"/>
      <c r="J80" s="1265"/>
      <c r="K80" s="1267"/>
      <c r="L80" s="1267"/>
      <c r="M80" s="1267"/>
      <c r="N80" s="1267"/>
      <c r="AN80" s="1260"/>
      <c r="AO80" s="1260"/>
      <c r="AP80" s="1260"/>
      <c r="AQ80" s="1260"/>
      <c r="AR80" s="1260"/>
      <c r="AS80" s="1260"/>
      <c r="AT80" s="1260"/>
      <c r="AU80" s="1260"/>
      <c r="AV80" s="1260"/>
      <c r="AW80" s="1260"/>
      <c r="AX80" s="1260"/>
      <c r="AY80" s="1260"/>
      <c r="AZ80" s="1260"/>
      <c r="BA80" s="1260"/>
      <c r="BB80" s="1262"/>
      <c r="BC80" s="1262"/>
      <c r="BD80" s="1262"/>
      <c r="BE80" s="1262"/>
      <c r="BF80" s="1262"/>
      <c r="BG80" s="1262"/>
      <c r="BH80" s="1262"/>
      <c r="BI80" s="1262"/>
      <c r="BJ80" s="1262"/>
      <c r="BK80" s="1262"/>
      <c r="BL80" s="1262"/>
      <c r="BM80" s="1262"/>
      <c r="BN80" s="1262"/>
      <c r="BO80" s="1262"/>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 x14ac:dyDescent="0.2">
      <c r="B81" s="363"/>
    </row>
    <row r="82" spans="2:109" ht="16.5" x14ac:dyDescent="0.2">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 x14ac:dyDescent="0.2">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 x14ac:dyDescent="0.2">
      <c r="DD84" s="362"/>
      <c r="DE84" s="362"/>
    </row>
    <row r="85" spans="2:109" ht="13" x14ac:dyDescent="0.2">
      <c r="DD85" s="362"/>
      <c r="DE85" s="362"/>
    </row>
  </sheetData>
  <sheetProtection algorithmName="SHA-512" hashValue="YvEXJON7Z/+YWJu1JAGUKWZWhDLmhOrFW7Bzt06p10s6njAN0Qk4ssT01Y6ecB+T+sFI3HUxchW6XeBaPIKEJw==" saltValue="Z7+OXME62i/yy8gk7Dhf/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1E279-5545-4391-8681-4887F9CCBDDB}">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500</v>
      </c>
    </row>
  </sheetData>
  <sheetProtection algorithmName="SHA-512" hashValue="ZESsinFCibIzq15eyB8EdgKJZsPCY9xgTI0Fj8ciRN1NQ69PFGjMnrRumRZHHIPhw5rJ++/occXBs7Rhig9B1Q==" saltValue="3+WByEByUpvqN6hf9ZV7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17A6-7B46-471C-A1E8-7DEAF76285FD}">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500</v>
      </c>
    </row>
  </sheetData>
  <sheetProtection algorithmName="SHA-512" hashValue="Vcxwjc1FLkA1Abym0IKBaTlZKELuHXaoCX6PuhHPKo4iSr31CCy7S30X/t8SwiiRqZNatg2J3atMrcEP1riDwQ==" saltValue="y62b3LvmPWs4o6Smp3aW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113869</v>
      </c>
      <c r="E3" s="153"/>
      <c r="F3" s="154">
        <v>82993</v>
      </c>
      <c r="G3" s="155"/>
      <c r="H3" s="156"/>
    </row>
    <row r="4" spans="1:8" x14ac:dyDescent="0.2">
      <c r="A4" s="157"/>
      <c r="B4" s="158"/>
      <c r="C4" s="159"/>
      <c r="D4" s="160">
        <v>99047</v>
      </c>
      <c r="E4" s="161"/>
      <c r="F4" s="162">
        <v>46787</v>
      </c>
      <c r="G4" s="163"/>
      <c r="H4" s="164"/>
    </row>
    <row r="5" spans="1:8" x14ac:dyDescent="0.2">
      <c r="A5" s="145" t="s">
        <v>545</v>
      </c>
      <c r="B5" s="150"/>
      <c r="C5" s="151"/>
      <c r="D5" s="152">
        <v>173169</v>
      </c>
      <c r="E5" s="153"/>
      <c r="F5" s="154">
        <v>108252</v>
      </c>
      <c r="G5" s="155"/>
      <c r="H5" s="156"/>
    </row>
    <row r="6" spans="1:8" x14ac:dyDescent="0.2">
      <c r="A6" s="157"/>
      <c r="B6" s="158"/>
      <c r="C6" s="159"/>
      <c r="D6" s="160">
        <v>154981</v>
      </c>
      <c r="E6" s="161"/>
      <c r="F6" s="162">
        <v>50321</v>
      </c>
      <c r="G6" s="163"/>
      <c r="H6" s="164"/>
    </row>
    <row r="7" spans="1:8" x14ac:dyDescent="0.2">
      <c r="A7" s="145" t="s">
        <v>546</v>
      </c>
      <c r="B7" s="150"/>
      <c r="C7" s="151"/>
      <c r="D7" s="152">
        <v>140187</v>
      </c>
      <c r="E7" s="153"/>
      <c r="F7" s="154">
        <v>93492</v>
      </c>
      <c r="G7" s="155"/>
      <c r="H7" s="156"/>
    </row>
    <row r="8" spans="1:8" x14ac:dyDescent="0.2">
      <c r="A8" s="157"/>
      <c r="B8" s="158"/>
      <c r="C8" s="159"/>
      <c r="D8" s="160">
        <v>120449</v>
      </c>
      <c r="E8" s="161"/>
      <c r="F8" s="162">
        <v>53316</v>
      </c>
      <c r="G8" s="163"/>
      <c r="H8" s="164"/>
    </row>
    <row r="9" spans="1:8" x14ac:dyDescent="0.2">
      <c r="A9" s="145" t="s">
        <v>547</v>
      </c>
      <c r="B9" s="150"/>
      <c r="C9" s="151"/>
      <c r="D9" s="152">
        <v>92335</v>
      </c>
      <c r="E9" s="153"/>
      <c r="F9" s="154">
        <v>94796</v>
      </c>
      <c r="G9" s="155"/>
      <c r="H9" s="156"/>
    </row>
    <row r="10" spans="1:8" x14ac:dyDescent="0.2">
      <c r="A10" s="157"/>
      <c r="B10" s="158"/>
      <c r="C10" s="159"/>
      <c r="D10" s="160">
        <v>77723</v>
      </c>
      <c r="E10" s="161"/>
      <c r="F10" s="162">
        <v>55781</v>
      </c>
      <c r="G10" s="163"/>
      <c r="H10" s="164"/>
    </row>
    <row r="11" spans="1:8" x14ac:dyDescent="0.2">
      <c r="A11" s="145" t="s">
        <v>548</v>
      </c>
      <c r="B11" s="150"/>
      <c r="C11" s="151"/>
      <c r="D11" s="152">
        <v>95332</v>
      </c>
      <c r="E11" s="153"/>
      <c r="F11" s="154">
        <v>85942</v>
      </c>
      <c r="G11" s="155"/>
      <c r="H11" s="156"/>
    </row>
    <row r="12" spans="1:8" x14ac:dyDescent="0.2">
      <c r="A12" s="157"/>
      <c r="B12" s="158"/>
      <c r="C12" s="165"/>
      <c r="D12" s="160">
        <v>64198</v>
      </c>
      <c r="E12" s="161"/>
      <c r="F12" s="162">
        <v>48630</v>
      </c>
      <c r="G12" s="163"/>
      <c r="H12" s="164"/>
    </row>
    <row r="13" spans="1:8" x14ac:dyDescent="0.2">
      <c r="A13" s="145"/>
      <c r="B13" s="150"/>
      <c r="C13" s="166"/>
      <c r="D13" s="167">
        <v>122978</v>
      </c>
      <c r="E13" s="168"/>
      <c r="F13" s="169">
        <v>93095</v>
      </c>
      <c r="G13" s="170"/>
      <c r="H13" s="156"/>
    </row>
    <row r="14" spans="1:8" x14ac:dyDescent="0.2">
      <c r="A14" s="157"/>
      <c r="B14" s="158"/>
      <c r="C14" s="159"/>
      <c r="D14" s="160">
        <v>103280</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4.91</v>
      </c>
      <c r="C19" s="171">
        <f>ROUND(VALUE(SUBSTITUTE(実質収支比率等に係る経年分析!G$48,"▲","-")),2)</f>
        <v>3.89</v>
      </c>
      <c r="D19" s="171">
        <f>ROUND(VALUE(SUBSTITUTE(実質収支比率等に係る経年分析!H$48,"▲","-")),2)</f>
        <v>5.85</v>
      </c>
      <c r="E19" s="171">
        <f>ROUND(VALUE(SUBSTITUTE(実質収支比率等に係る経年分析!I$48,"▲","-")),2)</f>
        <v>3.46</v>
      </c>
      <c r="F19" s="171">
        <f>ROUND(VALUE(SUBSTITUTE(実質収支比率等に係る経年分析!J$48,"▲","-")),2)</f>
        <v>4.71</v>
      </c>
    </row>
    <row r="20" spans="1:11" x14ac:dyDescent="0.2">
      <c r="A20" s="171" t="s">
        <v>55</v>
      </c>
      <c r="B20" s="171">
        <f>ROUND(VALUE(SUBSTITUTE(実質収支比率等に係る経年分析!F$47,"▲","-")),2)</f>
        <v>45.91</v>
      </c>
      <c r="C20" s="171">
        <f>ROUND(VALUE(SUBSTITUTE(実質収支比率等に係る経年分析!G$47,"▲","-")),2)</f>
        <v>47.55</v>
      </c>
      <c r="D20" s="171">
        <f>ROUND(VALUE(SUBSTITUTE(実質収支比率等に係る経年分析!H$47,"▲","-")),2)</f>
        <v>53.77</v>
      </c>
      <c r="E20" s="171">
        <f>ROUND(VALUE(SUBSTITUTE(実質収支比率等に係る経年分析!I$47,"▲","-")),2)</f>
        <v>58.85</v>
      </c>
      <c r="F20" s="171">
        <f>ROUND(VALUE(SUBSTITUTE(実質収支比率等に係る経年分析!J$47,"▲","-")),2)</f>
        <v>63.7</v>
      </c>
    </row>
    <row r="21" spans="1:11" x14ac:dyDescent="0.2">
      <c r="A21" s="171" t="s">
        <v>56</v>
      </c>
      <c r="B21" s="171">
        <f>IF(ISNUMBER(VALUE(SUBSTITUTE(実質収支比率等に係る経年分析!F$49,"▲","-"))),ROUND(VALUE(SUBSTITUTE(実質収支比率等に係る経年分析!F$49,"▲","-")),2),NA())</f>
        <v>3.2</v>
      </c>
      <c r="C21" s="171">
        <f>IF(ISNUMBER(VALUE(SUBSTITUTE(実質収支比率等に係る経年分析!G$49,"▲","-"))),ROUND(VALUE(SUBSTITUTE(実質収支比率等に係る経年分析!G$49,"▲","-")),2),NA())</f>
        <v>0.5</v>
      </c>
      <c r="D21" s="171">
        <f>IF(ISNUMBER(VALUE(SUBSTITUTE(実質収支比率等に係る経年分析!H$49,"▲","-"))),ROUND(VALUE(SUBSTITUTE(実質収支比率等に係る経年分析!H$49,"▲","-")),2),NA())</f>
        <v>7.86</v>
      </c>
      <c r="E21" s="171">
        <f>IF(ISNUMBER(VALUE(SUBSTITUTE(実質収支比率等に係る経年分析!I$49,"▲","-"))),ROUND(VALUE(SUBSTITUTE(実質収支比率等に係る経年分析!I$49,"▲","-")),2),NA())</f>
        <v>5.94</v>
      </c>
      <c r="F21" s="171">
        <f>IF(ISNUMBER(VALUE(SUBSTITUTE(実質収支比率等に係る経年分析!J$49,"▲","-"))),ROUND(VALUE(SUBSTITUTE(実質収支比率等に係る経年分析!J$49,"▲","-")),2),NA())</f>
        <v>8.9499999999999993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国民健康保険特別会計（施設勘定）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0.94</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1.47</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0.56000000000000005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2.15</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4.72</v>
      </c>
    </row>
    <row r="36" spans="1:16" x14ac:dyDescent="0.2">
      <c r="A36" s="172" t="str">
        <f>IF(連結実質赤字比率に係る赤字・黒字の構成分析!C$34="",NA(),連結実質赤字比率に係る赤字・黒字の構成分析!C$34)</f>
        <v>後期高齢者医療特別会計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0.01</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841</v>
      </c>
      <c r="E42" s="173"/>
      <c r="F42" s="173"/>
      <c r="G42" s="173">
        <f>'実質公債費比率（分子）の構造'!L$52</f>
        <v>849</v>
      </c>
      <c r="H42" s="173"/>
      <c r="I42" s="173"/>
      <c r="J42" s="173">
        <f>'実質公債費比率（分子）の構造'!M$52</f>
        <v>857</v>
      </c>
      <c r="K42" s="173"/>
      <c r="L42" s="173"/>
      <c r="M42" s="173">
        <f>'実質公債費比率（分子）の構造'!N$52</f>
        <v>889</v>
      </c>
      <c r="N42" s="173"/>
      <c r="O42" s="173"/>
      <c r="P42" s="173">
        <f>'実質公債費比率（分子）の構造'!O$52</f>
        <v>897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52</v>
      </c>
      <c r="C44" s="173"/>
      <c r="D44" s="173"/>
      <c r="E44" s="173">
        <f>'実質公債費比率（分子）の構造'!L$50</f>
        <v>52</v>
      </c>
      <c r="F44" s="173"/>
      <c r="G44" s="173"/>
      <c r="H44" s="173">
        <f>'実質公債費比率（分子）の構造'!M$50</f>
        <v>52</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40</v>
      </c>
      <c r="C45" s="173"/>
      <c r="D45" s="173"/>
      <c r="E45" s="173">
        <f>'実質公債費比率（分子）の構造'!L$49</f>
        <v>37</v>
      </c>
      <c r="F45" s="173"/>
      <c r="G45" s="173"/>
      <c r="H45" s="173">
        <f>'実質公債費比率（分子）の構造'!M$49</f>
        <v>38</v>
      </c>
      <c r="I45" s="173"/>
      <c r="J45" s="173"/>
      <c r="K45" s="173">
        <f>'実質公債費比率（分子）の構造'!N$49</f>
        <v>38</v>
      </c>
      <c r="L45" s="173"/>
      <c r="M45" s="173"/>
      <c r="N45" s="173">
        <f>'実質公債費比率（分子）の構造'!O$49</f>
        <v>69</v>
      </c>
      <c r="O45" s="173"/>
      <c r="P45" s="173"/>
    </row>
    <row r="46" spans="1:16" x14ac:dyDescent="0.2">
      <c r="A46" s="173" t="s">
        <v>67</v>
      </c>
      <c r="B46" s="173">
        <f>'実質公債費比率（分子）の構造'!K$48</f>
        <v>209</v>
      </c>
      <c r="C46" s="173"/>
      <c r="D46" s="173"/>
      <c r="E46" s="173">
        <f>'実質公債費比率（分子）の構造'!L$48</f>
        <v>219</v>
      </c>
      <c r="F46" s="173"/>
      <c r="G46" s="173"/>
      <c r="H46" s="173">
        <f>'実質公債費比率（分子）の構造'!M$48</f>
        <v>216</v>
      </c>
      <c r="I46" s="173"/>
      <c r="J46" s="173"/>
      <c r="K46" s="173">
        <f>'実質公債費比率（分子）の構造'!N$48</f>
        <v>212</v>
      </c>
      <c r="L46" s="173"/>
      <c r="M46" s="173"/>
      <c r="N46" s="173">
        <f>'実質公債費比率（分子）の構造'!O$48</f>
        <v>209</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1068</v>
      </c>
      <c r="C49" s="173"/>
      <c r="D49" s="173"/>
      <c r="E49" s="173">
        <f>'実質公債費比率（分子）の構造'!L$45</f>
        <v>1068</v>
      </c>
      <c r="F49" s="173"/>
      <c r="G49" s="173"/>
      <c r="H49" s="173">
        <f>'実質公債費比率（分子）の構造'!M$45</f>
        <v>1090</v>
      </c>
      <c r="I49" s="173"/>
      <c r="J49" s="173"/>
      <c r="K49" s="173">
        <f>'実質公債費比率（分子）の構造'!N$45</f>
        <v>1150</v>
      </c>
      <c r="L49" s="173"/>
      <c r="M49" s="173"/>
      <c r="N49" s="173">
        <f>'実質公債費比率（分子）の構造'!O$45</f>
        <v>1205</v>
      </c>
      <c r="O49" s="173"/>
      <c r="P49" s="173"/>
    </row>
    <row r="50" spans="1:16" x14ac:dyDescent="0.2">
      <c r="A50" s="173" t="s">
        <v>70</v>
      </c>
      <c r="B50" s="173" t="e">
        <f>NA()</f>
        <v>#N/A</v>
      </c>
      <c r="C50" s="173">
        <f>IF(ISNUMBER('実質公債費比率（分子）の構造'!K$53),'実質公債費比率（分子）の構造'!K$53,NA())</f>
        <v>528</v>
      </c>
      <c r="D50" s="173" t="e">
        <f>NA()</f>
        <v>#N/A</v>
      </c>
      <c r="E50" s="173" t="e">
        <f>NA()</f>
        <v>#N/A</v>
      </c>
      <c r="F50" s="173">
        <f>IF(ISNUMBER('実質公債費比率（分子）の構造'!L$53),'実質公債費比率（分子）の構造'!L$53,NA())</f>
        <v>527</v>
      </c>
      <c r="G50" s="173" t="e">
        <f>NA()</f>
        <v>#N/A</v>
      </c>
      <c r="H50" s="173" t="e">
        <f>NA()</f>
        <v>#N/A</v>
      </c>
      <c r="I50" s="173">
        <f>IF(ISNUMBER('実質公債費比率（分子）の構造'!M$53),'実質公債費比率（分子）の構造'!M$53,NA())</f>
        <v>539</v>
      </c>
      <c r="J50" s="173" t="e">
        <f>NA()</f>
        <v>#N/A</v>
      </c>
      <c r="K50" s="173" t="e">
        <f>NA()</f>
        <v>#N/A</v>
      </c>
      <c r="L50" s="173">
        <f>IF(ISNUMBER('実質公債費比率（分子）の構造'!N$53),'実質公債費比率（分子）の構造'!N$53,NA())</f>
        <v>511</v>
      </c>
      <c r="M50" s="173" t="e">
        <f>NA()</f>
        <v>#N/A</v>
      </c>
      <c r="N50" s="173" t="e">
        <f>NA()</f>
        <v>#N/A</v>
      </c>
      <c r="O50" s="173">
        <f>IF(ISNUMBER('実質公債費比率（分子）の構造'!O$53),'実質公債費比率（分子）の構造'!O$53,NA())</f>
        <v>586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9024</v>
      </c>
      <c r="E56" s="172"/>
      <c r="F56" s="172"/>
      <c r="G56" s="172">
        <f>'将来負担比率（分子）の構造'!J$52</f>
        <v>9781</v>
      </c>
      <c r="H56" s="172"/>
      <c r="I56" s="172"/>
      <c r="J56" s="172">
        <f>'将来負担比率（分子）の構造'!K$52</f>
        <v>9746</v>
      </c>
      <c r="K56" s="172"/>
      <c r="L56" s="172"/>
      <c r="M56" s="172">
        <f>'将来負担比率（分子）の構造'!L$52</f>
        <v>9640</v>
      </c>
      <c r="N56" s="172"/>
      <c r="O56" s="172"/>
      <c r="P56" s="172">
        <f>'将来負担比率（分子）の構造'!M$52</f>
        <v>9634</v>
      </c>
    </row>
    <row r="57" spans="1:16" x14ac:dyDescent="0.2">
      <c r="A57" s="172" t="s">
        <v>42</v>
      </c>
      <c r="B57" s="172"/>
      <c r="C57" s="172"/>
      <c r="D57" s="172">
        <f>'将来負担比率（分子）の構造'!I$51</f>
        <v>35</v>
      </c>
      <c r="E57" s="172"/>
      <c r="F57" s="172"/>
      <c r="G57" s="172">
        <f>'将来負担比率（分子）の構造'!J$51</f>
        <v>46</v>
      </c>
      <c r="H57" s="172"/>
      <c r="I57" s="172"/>
      <c r="J57" s="172">
        <f>'将来負担比率（分子）の構造'!K$51</f>
        <v>45</v>
      </c>
      <c r="K57" s="172"/>
      <c r="L57" s="172"/>
      <c r="M57" s="172">
        <f>'将来負担比率（分子）の構造'!L$51</f>
        <v>39</v>
      </c>
      <c r="N57" s="172"/>
      <c r="O57" s="172"/>
      <c r="P57" s="172">
        <f>'将来負担比率（分子）の構造'!M$51</f>
        <v>27</v>
      </c>
    </row>
    <row r="58" spans="1:16" x14ac:dyDescent="0.2">
      <c r="A58" s="172" t="s">
        <v>41</v>
      </c>
      <c r="B58" s="172"/>
      <c r="C58" s="172"/>
      <c r="D58" s="172">
        <f>'将来負担比率（分子）の構造'!I$50</f>
        <v>4389</v>
      </c>
      <c r="E58" s="172"/>
      <c r="F58" s="172"/>
      <c r="G58" s="172">
        <f>'将来負担比率（分子）の構造'!J$50</f>
        <v>4315</v>
      </c>
      <c r="H58" s="172"/>
      <c r="I58" s="172"/>
      <c r="J58" s="172">
        <f>'将来負担比率（分子）の構造'!K$50</f>
        <v>4361</v>
      </c>
      <c r="K58" s="172"/>
      <c r="L58" s="172"/>
      <c r="M58" s="172">
        <f>'将来負担比率（分子）の構造'!L$50</f>
        <v>4688</v>
      </c>
      <c r="N58" s="172"/>
      <c r="O58" s="172"/>
      <c r="P58" s="172">
        <f>'将来負担比率（分子）の構造'!M$50</f>
        <v>5154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v>
      </c>
      <c r="C61" s="172"/>
      <c r="D61" s="172"/>
      <c r="E61" s="172">
        <f>'将来負担比率（分子）の構造'!J$46</f>
        <v>6</v>
      </c>
      <c r="F61" s="172"/>
      <c r="G61" s="172"/>
      <c r="H61" s="172">
        <f>'将来負担比率（分子）の構造'!K$46</f>
        <v>8</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2222</v>
      </c>
      <c r="C62" s="172"/>
      <c r="D62" s="172"/>
      <c r="E62" s="172">
        <f>'将来負担比率（分子）の構造'!J$45</f>
        <v>2119</v>
      </c>
      <c r="F62" s="172"/>
      <c r="G62" s="172"/>
      <c r="H62" s="172">
        <f>'将来負担比率（分子）の構造'!K$45</f>
        <v>2091</v>
      </c>
      <c r="I62" s="172"/>
      <c r="J62" s="172"/>
      <c r="K62" s="172">
        <f>'将来負担比率（分子）の構造'!L$45</f>
        <v>2078</v>
      </c>
      <c r="L62" s="172"/>
      <c r="M62" s="172"/>
      <c r="N62" s="172">
        <f>'将来負担比率（分子）の構造'!M$45</f>
        <v>2045</v>
      </c>
      <c r="O62" s="172"/>
      <c r="P62" s="172"/>
    </row>
    <row r="63" spans="1:16" x14ac:dyDescent="0.2">
      <c r="A63" s="172" t="s">
        <v>34</v>
      </c>
      <c r="B63" s="172">
        <f>'将来負担比率（分子）の構造'!I$44</f>
        <v>232</v>
      </c>
      <c r="C63" s="172"/>
      <c r="D63" s="172"/>
      <c r="E63" s="172">
        <f>'将来負担比率（分子）の構造'!J$44</f>
        <v>191</v>
      </c>
      <c r="F63" s="172"/>
      <c r="G63" s="172"/>
      <c r="H63" s="172">
        <f>'将来負担比率（分子）の構造'!K$44</f>
        <v>383</v>
      </c>
      <c r="I63" s="172"/>
      <c r="J63" s="172"/>
      <c r="K63" s="172">
        <f>'将来負担比率（分子）の構造'!L$44</f>
        <v>585</v>
      </c>
      <c r="L63" s="172"/>
      <c r="M63" s="172"/>
      <c r="N63" s="172">
        <f>'将来負担比率（分子）の構造'!M$44</f>
        <v>521</v>
      </c>
      <c r="O63" s="172"/>
      <c r="P63" s="172"/>
    </row>
    <row r="64" spans="1:16" x14ac:dyDescent="0.2">
      <c r="A64" s="172" t="s">
        <v>33</v>
      </c>
      <c r="B64" s="172">
        <f>'将来負担比率（分子）の構造'!I$43</f>
        <v>2906</v>
      </c>
      <c r="C64" s="172"/>
      <c r="D64" s="172"/>
      <c r="E64" s="172">
        <f>'将来負担比率（分子）の構造'!J$43</f>
        <v>2839</v>
      </c>
      <c r="F64" s="172"/>
      <c r="G64" s="172"/>
      <c r="H64" s="172">
        <f>'将来負担比率（分子）の構造'!K$43</f>
        <v>2689</v>
      </c>
      <c r="I64" s="172"/>
      <c r="J64" s="172"/>
      <c r="K64" s="172">
        <f>'将来負担比率（分子）の構造'!L$43</f>
        <v>2465</v>
      </c>
      <c r="L64" s="172"/>
      <c r="M64" s="172"/>
      <c r="N64" s="172">
        <f>'将来負担比率（分子）の構造'!M$43</f>
        <v>2325</v>
      </c>
      <c r="O64" s="172"/>
      <c r="P64" s="172"/>
    </row>
    <row r="65" spans="1:16" x14ac:dyDescent="0.2">
      <c r="A65" s="172" t="s">
        <v>32</v>
      </c>
      <c r="B65" s="172">
        <f>'将来負担比率（分子）の構造'!I$42</f>
        <v>101</v>
      </c>
      <c r="C65" s="172"/>
      <c r="D65" s="172"/>
      <c r="E65" s="172">
        <f>'将来負担比率（分子）の構造'!J$42</f>
        <v>51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10505</v>
      </c>
      <c r="C66" s="172"/>
      <c r="D66" s="172"/>
      <c r="E66" s="172">
        <f>'将来負担比率（分子）の構造'!J$41</f>
        <v>11475</v>
      </c>
      <c r="F66" s="172"/>
      <c r="G66" s="172"/>
      <c r="H66" s="172">
        <f>'将来負担比率（分子）の構造'!K$41</f>
        <v>11563</v>
      </c>
      <c r="I66" s="172"/>
      <c r="J66" s="172"/>
      <c r="K66" s="172">
        <f>'将来負担比率（分子）の構造'!L$41</f>
        <v>11358</v>
      </c>
      <c r="L66" s="172"/>
      <c r="M66" s="172"/>
      <c r="N66" s="172">
        <f>'将来負担比率（分子）の構造'!M$41</f>
        <v>11293</v>
      </c>
      <c r="O66" s="172"/>
      <c r="P66" s="172"/>
    </row>
    <row r="67" spans="1:16" x14ac:dyDescent="0.2">
      <c r="A67" s="172" t="s">
        <v>74</v>
      </c>
      <c r="B67" s="172" t="e">
        <f>NA()</f>
        <v>#N/A</v>
      </c>
      <c r="C67" s="172">
        <f>IF(ISNUMBER('将来負担比率（分子）の構造'!I$53), IF('将来負担比率（分子）の構造'!I$53 &lt; 0, 0, '将来負担比率（分子）の構造'!I$53), NA())</f>
        <v>2520</v>
      </c>
      <c r="D67" s="172" t="e">
        <f>NA()</f>
        <v>#N/A</v>
      </c>
      <c r="E67" s="172" t="e">
        <f>NA()</f>
        <v>#N/A</v>
      </c>
      <c r="F67" s="172">
        <f>IF(ISNUMBER('将来負担比率（分子）の構造'!J$53), IF('将来負担比率（分子）の構造'!J$53 &lt; 0, 0, '将来負担比率（分子）の構造'!J$53), NA())</f>
        <v>2540</v>
      </c>
      <c r="G67" s="172" t="e">
        <f>NA()</f>
        <v>#N/A</v>
      </c>
      <c r="H67" s="172" t="e">
        <f>NA()</f>
        <v>#N/A</v>
      </c>
      <c r="I67" s="172">
        <f>IF(ISNUMBER('将来負担比率（分子）の構造'!K$53), IF('将来負担比率（分子）の構造'!K$53 &lt; 0, 0, '将来負担比率（分子）の構造'!K$53), NA())</f>
        <v>2581</v>
      </c>
      <c r="J67" s="172" t="e">
        <f>NA()</f>
        <v>#N/A</v>
      </c>
      <c r="K67" s="172" t="e">
        <f>NA()</f>
        <v>#N/A</v>
      </c>
      <c r="L67" s="172">
        <f>IF(ISNUMBER('将来負担比率（分子）の構造'!L$53), IF('将来負担比率（分子）の構造'!L$53 &lt; 0, 0, '将来負担比率（分子）の構造'!L$53), NA())</f>
        <v>2119</v>
      </c>
      <c r="M67" s="172" t="e">
        <f>NA()</f>
        <v>#N/A</v>
      </c>
      <c r="N67" s="172" t="e">
        <f>NA()</f>
        <v>#N/A</v>
      </c>
      <c r="O67" s="172">
        <f>IF(ISNUMBER('将来負担比率（分子）の構造'!M$53), IF('将来負担比率（分子）の構造'!M$53 &lt; 0, 0, '将来負担比率（分子）の構造'!M$53), NA())</f>
        <v>1369</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2871</v>
      </c>
      <c r="C72" s="176">
        <f>基金残高に係る経年分析!G55</f>
        <v>3323</v>
      </c>
      <c r="D72" s="176">
        <f>基金残高に係る経年分析!H55</f>
        <v>3769</v>
      </c>
    </row>
    <row r="73" spans="1:16" x14ac:dyDescent="0.2">
      <c r="A73" s="175" t="s">
        <v>77</v>
      </c>
      <c r="B73" s="176">
        <f>基金残高に係る経年分析!F56</f>
        <v>340</v>
      </c>
      <c r="C73" s="176">
        <f>基金残高に係る経年分析!G56</f>
        <v>333</v>
      </c>
      <c r="D73" s="176">
        <f>基金残高に係る経年分析!H56</f>
        <v>397</v>
      </c>
    </row>
    <row r="74" spans="1:16" x14ac:dyDescent="0.2">
      <c r="A74" s="175" t="s">
        <v>78</v>
      </c>
      <c r="B74" s="176">
        <f>基金残高に係る経年分析!F57</f>
        <v>1551</v>
      </c>
      <c r="C74" s="176">
        <f>基金残高に係る経年分析!G57</f>
        <v>1327</v>
      </c>
      <c r="D74" s="176">
        <f>基金残高に係る経年分析!H57</f>
        <v>1236</v>
      </c>
    </row>
  </sheetData>
  <sheetProtection algorithmName="SHA-512" hashValue="me80+6g2vk6tGhAc9HcMLReF6r4Ohkv33XwYt8Hv6Wtfe4et96tv/ZFFUn75UgrL1T+4GA4xT+3ybqiCRyMJqQ==" saltValue="6UrfOo0iUvE+hkzI84t1+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21F34-E772-469A-9610-DAEAB13914A8}">
  <sheetPr>
    <pageSetUpPr fitToPage="1"/>
  </sheetPr>
  <dimension ref="B1:EM50"/>
  <sheetViews>
    <sheetView showGridLines="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214</v>
      </c>
      <c r="DI1" s="637"/>
      <c r="DJ1" s="637"/>
      <c r="DK1" s="637"/>
      <c r="DL1" s="637"/>
      <c r="DM1" s="637"/>
      <c r="DN1" s="638"/>
      <c r="DO1" s="211"/>
      <c r="DP1" s="636" t="s">
        <v>215</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9" t="s">
        <v>217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219</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2">
      <c r="B4" s="639" t="s">
        <v>1</v>
      </c>
      <c r="C4" s="640"/>
      <c r="D4" s="640"/>
      <c r="E4" s="640"/>
      <c r="F4" s="640"/>
      <c r="G4" s="640"/>
      <c r="H4" s="640"/>
      <c r="I4" s="640"/>
      <c r="J4" s="640"/>
      <c r="K4" s="640"/>
      <c r="L4" s="640"/>
      <c r="M4" s="640"/>
      <c r="N4" s="640"/>
      <c r="O4" s="640"/>
      <c r="P4" s="640"/>
      <c r="Q4" s="641"/>
      <c r="R4" s="639" t="s">
        <v>220</v>
      </c>
      <c r="S4" s="640"/>
      <c r="T4" s="640"/>
      <c r="U4" s="640"/>
      <c r="V4" s="640"/>
      <c r="W4" s="640"/>
      <c r="X4" s="640"/>
      <c r="Y4" s="641"/>
      <c r="Z4" s="639" t="s">
        <v>221</v>
      </c>
      <c r="AA4" s="640"/>
      <c r="AB4" s="640"/>
      <c r="AC4" s="641"/>
      <c r="AD4" s="639" t="s">
        <v>222</v>
      </c>
      <c r="AE4" s="640"/>
      <c r="AF4" s="640"/>
      <c r="AG4" s="640"/>
      <c r="AH4" s="640"/>
      <c r="AI4" s="640"/>
      <c r="AJ4" s="640"/>
      <c r="AK4" s="641"/>
      <c r="AL4" s="639" t="s">
        <v>221</v>
      </c>
      <c r="AM4" s="640"/>
      <c r="AN4" s="640"/>
      <c r="AO4" s="641"/>
      <c r="AP4" s="642" t="s">
        <v>223</v>
      </c>
      <c r="AQ4" s="642"/>
      <c r="AR4" s="642"/>
      <c r="AS4" s="642"/>
      <c r="AT4" s="642"/>
      <c r="AU4" s="642"/>
      <c r="AV4" s="642"/>
      <c r="AW4" s="642"/>
      <c r="AX4" s="642"/>
      <c r="AY4" s="642"/>
      <c r="AZ4" s="642"/>
      <c r="BA4" s="642"/>
      <c r="BB4" s="642"/>
      <c r="BC4" s="642"/>
      <c r="BD4" s="642"/>
      <c r="BE4" s="642"/>
      <c r="BF4" s="642"/>
      <c r="BG4" s="642" t="s">
        <v>224</v>
      </c>
      <c r="BH4" s="642"/>
      <c r="BI4" s="642"/>
      <c r="BJ4" s="642"/>
      <c r="BK4" s="642"/>
      <c r="BL4" s="642"/>
      <c r="BM4" s="642"/>
      <c r="BN4" s="642"/>
      <c r="BO4" s="642" t="s">
        <v>221</v>
      </c>
      <c r="BP4" s="642"/>
      <c r="BQ4" s="642"/>
      <c r="BR4" s="642"/>
      <c r="BS4" s="642" t="s">
        <v>225</v>
      </c>
      <c r="BT4" s="642"/>
      <c r="BU4" s="642"/>
      <c r="BV4" s="642"/>
      <c r="BW4" s="642"/>
      <c r="BX4" s="642"/>
      <c r="BY4" s="642"/>
      <c r="BZ4" s="642"/>
      <c r="CA4" s="642"/>
      <c r="CB4" s="642"/>
      <c r="CD4" s="639" t="s">
        <v>226</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2">
      <c r="B5" s="643" t="s">
        <v>227</v>
      </c>
      <c r="C5" s="644"/>
      <c r="D5" s="644"/>
      <c r="E5" s="644"/>
      <c r="F5" s="644"/>
      <c r="G5" s="644"/>
      <c r="H5" s="644"/>
      <c r="I5" s="644"/>
      <c r="J5" s="644"/>
      <c r="K5" s="644"/>
      <c r="L5" s="644"/>
      <c r="M5" s="644"/>
      <c r="N5" s="644"/>
      <c r="O5" s="644"/>
      <c r="P5" s="644"/>
      <c r="Q5" s="645"/>
      <c r="R5" s="646">
        <v>1880651</v>
      </c>
      <c r="S5" s="647"/>
      <c r="T5" s="647"/>
      <c r="U5" s="647"/>
      <c r="V5" s="647"/>
      <c r="W5" s="647"/>
      <c r="X5" s="647"/>
      <c r="Y5" s="648"/>
      <c r="Z5" s="649">
        <v>20.399999999999999</v>
      </c>
      <c r="AA5" s="649"/>
      <c r="AB5" s="649"/>
      <c r="AC5" s="649"/>
      <c r="AD5" s="650">
        <v>1880651</v>
      </c>
      <c r="AE5" s="650"/>
      <c r="AF5" s="650"/>
      <c r="AG5" s="650"/>
      <c r="AH5" s="650"/>
      <c r="AI5" s="650"/>
      <c r="AJ5" s="650"/>
      <c r="AK5" s="650"/>
      <c r="AL5" s="651">
        <v>32.4</v>
      </c>
      <c r="AM5" s="652"/>
      <c r="AN5" s="652"/>
      <c r="AO5" s="653"/>
      <c r="AP5" s="643" t="s">
        <v>228</v>
      </c>
      <c r="AQ5" s="644"/>
      <c r="AR5" s="644"/>
      <c r="AS5" s="644"/>
      <c r="AT5" s="644"/>
      <c r="AU5" s="644"/>
      <c r="AV5" s="644"/>
      <c r="AW5" s="644"/>
      <c r="AX5" s="644"/>
      <c r="AY5" s="644"/>
      <c r="AZ5" s="644"/>
      <c r="BA5" s="644"/>
      <c r="BB5" s="644"/>
      <c r="BC5" s="644"/>
      <c r="BD5" s="644"/>
      <c r="BE5" s="644"/>
      <c r="BF5" s="645"/>
      <c r="BG5" s="657">
        <v>1877407</v>
      </c>
      <c r="BH5" s="658"/>
      <c r="BI5" s="658"/>
      <c r="BJ5" s="658"/>
      <c r="BK5" s="658"/>
      <c r="BL5" s="658"/>
      <c r="BM5" s="658"/>
      <c r="BN5" s="659"/>
      <c r="BO5" s="660">
        <v>99.8</v>
      </c>
      <c r="BP5" s="660"/>
      <c r="BQ5" s="660"/>
      <c r="BR5" s="660"/>
      <c r="BS5" s="661">
        <v>27691</v>
      </c>
      <c r="BT5" s="661"/>
      <c r="BU5" s="661"/>
      <c r="BV5" s="661"/>
      <c r="BW5" s="661"/>
      <c r="BX5" s="661"/>
      <c r="BY5" s="661"/>
      <c r="BZ5" s="661"/>
      <c r="CA5" s="661"/>
      <c r="CB5" s="665"/>
      <c r="CD5" s="639" t="s">
        <v>223</v>
      </c>
      <c r="CE5" s="640"/>
      <c r="CF5" s="640"/>
      <c r="CG5" s="640"/>
      <c r="CH5" s="640"/>
      <c r="CI5" s="640"/>
      <c r="CJ5" s="640"/>
      <c r="CK5" s="640"/>
      <c r="CL5" s="640"/>
      <c r="CM5" s="640"/>
      <c r="CN5" s="640"/>
      <c r="CO5" s="640"/>
      <c r="CP5" s="640"/>
      <c r="CQ5" s="641"/>
      <c r="CR5" s="639" t="s">
        <v>229</v>
      </c>
      <c r="CS5" s="640"/>
      <c r="CT5" s="640"/>
      <c r="CU5" s="640"/>
      <c r="CV5" s="640"/>
      <c r="CW5" s="640"/>
      <c r="CX5" s="640"/>
      <c r="CY5" s="641"/>
      <c r="CZ5" s="639" t="s">
        <v>221</v>
      </c>
      <c r="DA5" s="640"/>
      <c r="DB5" s="640"/>
      <c r="DC5" s="641"/>
      <c r="DD5" s="639" t="s">
        <v>230</v>
      </c>
      <c r="DE5" s="640"/>
      <c r="DF5" s="640"/>
      <c r="DG5" s="640"/>
      <c r="DH5" s="640"/>
      <c r="DI5" s="640"/>
      <c r="DJ5" s="640"/>
      <c r="DK5" s="640"/>
      <c r="DL5" s="640"/>
      <c r="DM5" s="640"/>
      <c r="DN5" s="640"/>
      <c r="DO5" s="640"/>
      <c r="DP5" s="641"/>
      <c r="DQ5" s="639" t="s">
        <v>231</v>
      </c>
      <c r="DR5" s="640"/>
      <c r="DS5" s="640"/>
      <c r="DT5" s="640"/>
      <c r="DU5" s="640"/>
      <c r="DV5" s="640"/>
      <c r="DW5" s="640"/>
      <c r="DX5" s="640"/>
      <c r="DY5" s="640"/>
      <c r="DZ5" s="640"/>
      <c r="EA5" s="640"/>
      <c r="EB5" s="640"/>
      <c r="EC5" s="641"/>
    </row>
    <row r="6" spans="2:143" ht="11.25" customHeight="1" x14ac:dyDescent="0.2">
      <c r="B6" s="654" t="s">
        <v>232</v>
      </c>
      <c r="C6" s="655"/>
      <c r="D6" s="655"/>
      <c r="E6" s="655"/>
      <c r="F6" s="655"/>
      <c r="G6" s="655"/>
      <c r="H6" s="655"/>
      <c r="I6" s="655"/>
      <c r="J6" s="655"/>
      <c r="K6" s="655"/>
      <c r="L6" s="655"/>
      <c r="M6" s="655"/>
      <c r="N6" s="655"/>
      <c r="O6" s="655"/>
      <c r="P6" s="655"/>
      <c r="Q6" s="656"/>
      <c r="R6" s="657">
        <v>144235</v>
      </c>
      <c r="S6" s="658"/>
      <c r="T6" s="658"/>
      <c r="U6" s="658"/>
      <c r="V6" s="658"/>
      <c r="W6" s="658"/>
      <c r="X6" s="658"/>
      <c r="Y6" s="659"/>
      <c r="Z6" s="660">
        <v>1.6</v>
      </c>
      <c r="AA6" s="660"/>
      <c r="AB6" s="660"/>
      <c r="AC6" s="660"/>
      <c r="AD6" s="661">
        <v>144235</v>
      </c>
      <c r="AE6" s="661"/>
      <c r="AF6" s="661"/>
      <c r="AG6" s="661"/>
      <c r="AH6" s="661"/>
      <c r="AI6" s="661"/>
      <c r="AJ6" s="661"/>
      <c r="AK6" s="661"/>
      <c r="AL6" s="662">
        <v>2.5</v>
      </c>
      <c r="AM6" s="663"/>
      <c r="AN6" s="663"/>
      <c r="AO6" s="664"/>
      <c r="AP6" s="654" t="s">
        <v>233</v>
      </c>
      <c r="AQ6" s="655"/>
      <c r="AR6" s="655"/>
      <c r="AS6" s="655"/>
      <c r="AT6" s="655"/>
      <c r="AU6" s="655"/>
      <c r="AV6" s="655"/>
      <c r="AW6" s="655"/>
      <c r="AX6" s="655"/>
      <c r="AY6" s="655"/>
      <c r="AZ6" s="655"/>
      <c r="BA6" s="655"/>
      <c r="BB6" s="655"/>
      <c r="BC6" s="655"/>
      <c r="BD6" s="655"/>
      <c r="BE6" s="655"/>
      <c r="BF6" s="656"/>
      <c r="BG6" s="657">
        <v>1877407</v>
      </c>
      <c r="BH6" s="658"/>
      <c r="BI6" s="658"/>
      <c r="BJ6" s="658"/>
      <c r="BK6" s="658"/>
      <c r="BL6" s="658"/>
      <c r="BM6" s="658"/>
      <c r="BN6" s="659"/>
      <c r="BO6" s="660">
        <v>99.8</v>
      </c>
      <c r="BP6" s="660"/>
      <c r="BQ6" s="660"/>
      <c r="BR6" s="660"/>
      <c r="BS6" s="661">
        <v>27691</v>
      </c>
      <c r="BT6" s="661"/>
      <c r="BU6" s="661"/>
      <c r="BV6" s="661"/>
      <c r="BW6" s="661"/>
      <c r="BX6" s="661"/>
      <c r="BY6" s="661"/>
      <c r="BZ6" s="661"/>
      <c r="CA6" s="661"/>
      <c r="CB6" s="665"/>
      <c r="CD6" s="643" t="s">
        <v>234</v>
      </c>
      <c r="CE6" s="644"/>
      <c r="CF6" s="644"/>
      <c r="CG6" s="644"/>
      <c r="CH6" s="644"/>
      <c r="CI6" s="644"/>
      <c r="CJ6" s="644"/>
      <c r="CK6" s="644"/>
      <c r="CL6" s="644"/>
      <c r="CM6" s="644"/>
      <c r="CN6" s="644"/>
      <c r="CO6" s="644"/>
      <c r="CP6" s="644"/>
      <c r="CQ6" s="645"/>
      <c r="CR6" s="657">
        <v>87483</v>
      </c>
      <c r="CS6" s="658"/>
      <c r="CT6" s="658"/>
      <c r="CU6" s="658"/>
      <c r="CV6" s="658"/>
      <c r="CW6" s="658"/>
      <c r="CX6" s="658"/>
      <c r="CY6" s="659"/>
      <c r="CZ6" s="651">
        <v>1</v>
      </c>
      <c r="DA6" s="652"/>
      <c r="DB6" s="652"/>
      <c r="DC6" s="668"/>
      <c r="DD6" s="666" t="s">
        <v>128</v>
      </c>
      <c r="DE6" s="658"/>
      <c r="DF6" s="658"/>
      <c r="DG6" s="658"/>
      <c r="DH6" s="658"/>
      <c r="DI6" s="658"/>
      <c r="DJ6" s="658"/>
      <c r="DK6" s="658"/>
      <c r="DL6" s="658"/>
      <c r="DM6" s="658"/>
      <c r="DN6" s="658"/>
      <c r="DO6" s="658"/>
      <c r="DP6" s="659"/>
      <c r="DQ6" s="666">
        <v>87483</v>
      </c>
      <c r="DR6" s="658"/>
      <c r="DS6" s="658"/>
      <c r="DT6" s="658"/>
      <c r="DU6" s="658"/>
      <c r="DV6" s="658"/>
      <c r="DW6" s="658"/>
      <c r="DX6" s="658"/>
      <c r="DY6" s="658"/>
      <c r="DZ6" s="658"/>
      <c r="EA6" s="658"/>
      <c r="EB6" s="658"/>
      <c r="EC6" s="667"/>
    </row>
    <row r="7" spans="2:143" ht="11.25" customHeight="1" x14ac:dyDescent="0.2">
      <c r="B7" s="654" t="s">
        <v>235</v>
      </c>
      <c r="C7" s="655"/>
      <c r="D7" s="655"/>
      <c r="E7" s="655"/>
      <c r="F7" s="655"/>
      <c r="G7" s="655"/>
      <c r="H7" s="655"/>
      <c r="I7" s="655"/>
      <c r="J7" s="655"/>
      <c r="K7" s="655"/>
      <c r="L7" s="655"/>
      <c r="M7" s="655"/>
      <c r="N7" s="655"/>
      <c r="O7" s="655"/>
      <c r="P7" s="655"/>
      <c r="Q7" s="656"/>
      <c r="R7" s="657">
        <v>1033</v>
      </c>
      <c r="S7" s="658"/>
      <c r="T7" s="658"/>
      <c r="U7" s="658"/>
      <c r="V7" s="658"/>
      <c r="W7" s="658"/>
      <c r="X7" s="658"/>
      <c r="Y7" s="659"/>
      <c r="Z7" s="660">
        <v>0</v>
      </c>
      <c r="AA7" s="660"/>
      <c r="AB7" s="660"/>
      <c r="AC7" s="660"/>
      <c r="AD7" s="661">
        <v>1033</v>
      </c>
      <c r="AE7" s="661"/>
      <c r="AF7" s="661"/>
      <c r="AG7" s="661"/>
      <c r="AH7" s="661"/>
      <c r="AI7" s="661"/>
      <c r="AJ7" s="661"/>
      <c r="AK7" s="661"/>
      <c r="AL7" s="662">
        <v>0</v>
      </c>
      <c r="AM7" s="663"/>
      <c r="AN7" s="663"/>
      <c r="AO7" s="664"/>
      <c r="AP7" s="654" t="s">
        <v>236</v>
      </c>
      <c r="AQ7" s="655"/>
      <c r="AR7" s="655"/>
      <c r="AS7" s="655"/>
      <c r="AT7" s="655"/>
      <c r="AU7" s="655"/>
      <c r="AV7" s="655"/>
      <c r="AW7" s="655"/>
      <c r="AX7" s="655"/>
      <c r="AY7" s="655"/>
      <c r="AZ7" s="655"/>
      <c r="BA7" s="655"/>
      <c r="BB7" s="655"/>
      <c r="BC7" s="655"/>
      <c r="BD7" s="655"/>
      <c r="BE7" s="655"/>
      <c r="BF7" s="656"/>
      <c r="BG7" s="657">
        <v>678335</v>
      </c>
      <c r="BH7" s="658"/>
      <c r="BI7" s="658"/>
      <c r="BJ7" s="658"/>
      <c r="BK7" s="658"/>
      <c r="BL7" s="658"/>
      <c r="BM7" s="658"/>
      <c r="BN7" s="659"/>
      <c r="BO7" s="660">
        <v>36.1</v>
      </c>
      <c r="BP7" s="660"/>
      <c r="BQ7" s="660"/>
      <c r="BR7" s="660"/>
      <c r="BS7" s="661">
        <v>27691</v>
      </c>
      <c r="BT7" s="661"/>
      <c r="BU7" s="661"/>
      <c r="BV7" s="661"/>
      <c r="BW7" s="661"/>
      <c r="BX7" s="661"/>
      <c r="BY7" s="661"/>
      <c r="BZ7" s="661"/>
      <c r="CA7" s="661"/>
      <c r="CB7" s="665"/>
      <c r="CD7" s="654" t="s">
        <v>237</v>
      </c>
      <c r="CE7" s="655"/>
      <c r="CF7" s="655"/>
      <c r="CG7" s="655"/>
      <c r="CH7" s="655"/>
      <c r="CI7" s="655"/>
      <c r="CJ7" s="655"/>
      <c r="CK7" s="655"/>
      <c r="CL7" s="655"/>
      <c r="CM7" s="655"/>
      <c r="CN7" s="655"/>
      <c r="CO7" s="655"/>
      <c r="CP7" s="655"/>
      <c r="CQ7" s="656"/>
      <c r="CR7" s="657">
        <v>1621070</v>
      </c>
      <c r="CS7" s="658"/>
      <c r="CT7" s="658"/>
      <c r="CU7" s="658"/>
      <c r="CV7" s="658"/>
      <c r="CW7" s="658"/>
      <c r="CX7" s="658"/>
      <c r="CY7" s="659"/>
      <c r="CZ7" s="660">
        <v>18.2</v>
      </c>
      <c r="DA7" s="660"/>
      <c r="DB7" s="660"/>
      <c r="DC7" s="660"/>
      <c r="DD7" s="666">
        <v>82087</v>
      </c>
      <c r="DE7" s="658"/>
      <c r="DF7" s="658"/>
      <c r="DG7" s="658"/>
      <c r="DH7" s="658"/>
      <c r="DI7" s="658"/>
      <c r="DJ7" s="658"/>
      <c r="DK7" s="658"/>
      <c r="DL7" s="658"/>
      <c r="DM7" s="658"/>
      <c r="DN7" s="658"/>
      <c r="DO7" s="658"/>
      <c r="DP7" s="659"/>
      <c r="DQ7" s="666">
        <v>1406707</v>
      </c>
      <c r="DR7" s="658"/>
      <c r="DS7" s="658"/>
      <c r="DT7" s="658"/>
      <c r="DU7" s="658"/>
      <c r="DV7" s="658"/>
      <c r="DW7" s="658"/>
      <c r="DX7" s="658"/>
      <c r="DY7" s="658"/>
      <c r="DZ7" s="658"/>
      <c r="EA7" s="658"/>
      <c r="EB7" s="658"/>
      <c r="EC7" s="667"/>
    </row>
    <row r="8" spans="2:143" ht="11.25" customHeight="1" x14ac:dyDescent="0.2">
      <c r="B8" s="654" t="s">
        <v>238</v>
      </c>
      <c r="C8" s="655"/>
      <c r="D8" s="655"/>
      <c r="E8" s="655"/>
      <c r="F8" s="655"/>
      <c r="G8" s="655"/>
      <c r="H8" s="655"/>
      <c r="I8" s="655"/>
      <c r="J8" s="655"/>
      <c r="K8" s="655"/>
      <c r="L8" s="655"/>
      <c r="M8" s="655"/>
      <c r="N8" s="655"/>
      <c r="O8" s="655"/>
      <c r="P8" s="655"/>
      <c r="Q8" s="656"/>
      <c r="R8" s="657">
        <v>8308</v>
      </c>
      <c r="S8" s="658"/>
      <c r="T8" s="658"/>
      <c r="U8" s="658"/>
      <c r="V8" s="658"/>
      <c r="W8" s="658"/>
      <c r="X8" s="658"/>
      <c r="Y8" s="659"/>
      <c r="Z8" s="660">
        <v>0.1</v>
      </c>
      <c r="AA8" s="660"/>
      <c r="AB8" s="660"/>
      <c r="AC8" s="660"/>
      <c r="AD8" s="661">
        <v>8308</v>
      </c>
      <c r="AE8" s="661"/>
      <c r="AF8" s="661"/>
      <c r="AG8" s="661"/>
      <c r="AH8" s="661"/>
      <c r="AI8" s="661"/>
      <c r="AJ8" s="661"/>
      <c r="AK8" s="661"/>
      <c r="AL8" s="662">
        <v>0.1</v>
      </c>
      <c r="AM8" s="663"/>
      <c r="AN8" s="663"/>
      <c r="AO8" s="664"/>
      <c r="AP8" s="654" t="s">
        <v>239</v>
      </c>
      <c r="AQ8" s="655"/>
      <c r="AR8" s="655"/>
      <c r="AS8" s="655"/>
      <c r="AT8" s="655"/>
      <c r="AU8" s="655"/>
      <c r="AV8" s="655"/>
      <c r="AW8" s="655"/>
      <c r="AX8" s="655"/>
      <c r="AY8" s="655"/>
      <c r="AZ8" s="655"/>
      <c r="BA8" s="655"/>
      <c r="BB8" s="655"/>
      <c r="BC8" s="655"/>
      <c r="BD8" s="655"/>
      <c r="BE8" s="655"/>
      <c r="BF8" s="656"/>
      <c r="BG8" s="657">
        <v>24182</v>
      </c>
      <c r="BH8" s="658"/>
      <c r="BI8" s="658"/>
      <c r="BJ8" s="658"/>
      <c r="BK8" s="658"/>
      <c r="BL8" s="658"/>
      <c r="BM8" s="658"/>
      <c r="BN8" s="659"/>
      <c r="BO8" s="660">
        <v>1.3</v>
      </c>
      <c r="BP8" s="660"/>
      <c r="BQ8" s="660"/>
      <c r="BR8" s="660"/>
      <c r="BS8" s="661" t="s">
        <v>128</v>
      </c>
      <c r="BT8" s="661"/>
      <c r="BU8" s="661"/>
      <c r="BV8" s="661"/>
      <c r="BW8" s="661"/>
      <c r="BX8" s="661"/>
      <c r="BY8" s="661"/>
      <c r="BZ8" s="661"/>
      <c r="CA8" s="661"/>
      <c r="CB8" s="665"/>
      <c r="CD8" s="654" t="s">
        <v>240</v>
      </c>
      <c r="CE8" s="655"/>
      <c r="CF8" s="655"/>
      <c r="CG8" s="655"/>
      <c r="CH8" s="655"/>
      <c r="CI8" s="655"/>
      <c r="CJ8" s="655"/>
      <c r="CK8" s="655"/>
      <c r="CL8" s="655"/>
      <c r="CM8" s="655"/>
      <c r="CN8" s="655"/>
      <c r="CO8" s="655"/>
      <c r="CP8" s="655"/>
      <c r="CQ8" s="656"/>
      <c r="CR8" s="657">
        <v>1906912</v>
      </c>
      <c r="CS8" s="658"/>
      <c r="CT8" s="658"/>
      <c r="CU8" s="658"/>
      <c r="CV8" s="658"/>
      <c r="CW8" s="658"/>
      <c r="CX8" s="658"/>
      <c r="CY8" s="659"/>
      <c r="CZ8" s="660">
        <v>21.4</v>
      </c>
      <c r="DA8" s="660"/>
      <c r="DB8" s="660"/>
      <c r="DC8" s="660"/>
      <c r="DD8" s="666">
        <v>1284</v>
      </c>
      <c r="DE8" s="658"/>
      <c r="DF8" s="658"/>
      <c r="DG8" s="658"/>
      <c r="DH8" s="658"/>
      <c r="DI8" s="658"/>
      <c r="DJ8" s="658"/>
      <c r="DK8" s="658"/>
      <c r="DL8" s="658"/>
      <c r="DM8" s="658"/>
      <c r="DN8" s="658"/>
      <c r="DO8" s="658"/>
      <c r="DP8" s="659"/>
      <c r="DQ8" s="666">
        <v>1022377</v>
      </c>
      <c r="DR8" s="658"/>
      <c r="DS8" s="658"/>
      <c r="DT8" s="658"/>
      <c r="DU8" s="658"/>
      <c r="DV8" s="658"/>
      <c r="DW8" s="658"/>
      <c r="DX8" s="658"/>
      <c r="DY8" s="658"/>
      <c r="DZ8" s="658"/>
      <c r="EA8" s="658"/>
      <c r="EB8" s="658"/>
      <c r="EC8" s="667"/>
    </row>
    <row r="9" spans="2:143" ht="11.25" customHeight="1" x14ac:dyDescent="0.2">
      <c r="B9" s="654" t="s">
        <v>241</v>
      </c>
      <c r="C9" s="655"/>
      <c r="D9" s="655"/>
      <c r="E9" s="655"/>
      <c r="F9" s="655"/>
      <c r="G9" s="655"/>
      <c r="H9" s="655"/>
      <c r="I9" s="655"/>
      <c r="J9" s="655"/>
      <c r="K9" s="655"/>
      <c r="L9" s="655"/>
      <c r="M9" s="655"/>
      <c r="N9" s="655"/>
      <c r="O9" s="655"/>
      <c r="P9" s="655"/>
      <c r="Q9" s="656"/>
      <c r="R9" s="657">
        <v>9166</v>
      </c>
      <c r="S9" s="658"/>
      <c r="T9" s="658"/>
      <c r="U9" s="658"/>
      <c r="V9" s="658"/>
      <c r="W9" s="658"/>
      <c r="X9" s="658"/>
      <c r="Y9" s="659"/>
      <c r="Z9" s="660">
        <v>0.1</v>
      </c>
      <c r="AA9" s="660"/>
      <c r="AB9" s="660"/>
      <c r="AC9" s="660"/>
      <c r="AD9" s="661">
        <v>9166</v>
      </c>
      <c r="AE9" s="661"/>
      <c r="AF9" s="661"/>
      <c r="AG9" s="661"/>
      <c r="AH9" s="661"/>
      <c r="AI9" s="661"/>
      <c r="AJ9" s="661"/>
      <c r="AK9" s="661"/>
      <c r="AL9" s="662">
        <v>0.2</v>
      </c>
      <c r="AM9" s="663"/>
      <c r="AN9" s="663"/>
      <c r="AO9" s="664"/>
      <c r="AP9" s="654" t="s">
        <v>242</v>
      </c>
      <c r="AQ9" s="655"/>
      <c r="AR9" s="655"/>
      <c r="AS9" s="655"/>
      <c r="AT9" s="655"/>
      <c r="AU9" s="655"/>
      <c r="AV9" s="655"/>
      <c r="AW9" s="655"/>
      <c r="AX9" s="655"/>
      <c r="AY9" s="655"/>
      <c r="AZ9" s="655"/>
      <c r="BA9" s="655"/>
      <c r="BB9" s="655"/>
      <c r="BC9" s="655"/>
      <c r="BD9" s="655"/>
      <c r="BE9" s="655"/>
      <c r="BF9" s="656"/>
      <c r="BG9" s="657">
        <v>518011</v>
      </c>
      <c r="BH9" s="658"/>
      <c r="BI9" s="658"/>
      <c r="BJ9" s="658"/>
      <c r="BK9" s="658"/>
      <c r="BL9" s="658"/>
      <c r="BM9" s="658"/>
      <c r="BN9" s="659"/>
      <c r="BO9" s="660">
        <v>27.5</v>
      </c>
      <c r="BP9" s="660"/>
      <c r="BQ9" s="660"/>
      <c r="BR9" s="660"/>
      <c r="BS9" s="661" t="s">
        <v>128</v>
      </c>
      <c r="BT9" s="661"/>
      <c r="BU9" s="661"/>
      <c r="BV9" s="661"/>
      <c r="BW9" s="661"/>
      <c r="BX9" s="661"/>
      <c r="BY9" s="661"/>
      <c r="BZ9" s="661"/>
      <c r="CA9" s="661"/>
      <c r="CB9" s="665"/>
      <c r="CD9" s="654" t="s">
        <v>243</v>
      </c>
      <c r="CE9" s="655"/>
      <c r="CF9" s="655"/>
      <c r="CG9" s="655"/>
      <c r="CH9" s="655"/>
      <c r="CI9" s="655"/>
      <c r="CJ9" s="655"/>
      <c r="CK9" s="655"/>
      <c r="CL9" s="655"/>
      <c r="CM9" s="655"/>
      <c r="CN9" s="655"/>
      <c r="CO9" s="655"/>
      <c r="CP9" s="655"/>
      <c r="CQ9" s="656"/>
      <c r="CR9" s="657">
        <v>590266</v>
      </c>
      <c r="CS9" s="658"/>
      <c r="CT9" s="658"/>
      <c r="CU9" s="658"/>
      <c r="CV9" s="658"/>
      <c r="CW9" s="658"/>
      <c r="CX9" s="658"/>
      <c r="CY9" s="659"/>
      <c r="CZ9" s="660">
        <v>6.6</v>
      </c>
      <c r="DA9" s="660"/>
      <c r="DB9" s="660"/>
      <c r="DC9" s="660"/>
      <c r="DD9" s="666">
        <v>1857</v>
      </c>
      <c r="DE9" s="658"/>
      <c r="DF9" s="658"/>
      <c r="DG9" s="658"/>
      <c r="DH9" s="658"/>
      <c r="DI9" s="658"/>
      <c r="DJ9" s="658"/>
      <c r="DK9" s="658"/>
      <c r="DL9" s="658"/>
      <c r="DM9" s="658"/>
      <c r="DN9" s="658"/>
      <c r="DO9" s="658"/>
      <c r="DP9" s="659"/>
      <c r="DQ9" s="666">
        <v>498818</v>
      </c>
      <c r="DR9" s="658"/>
      <c r="DS9" s="658"/>
      <c r="DT9" s="658"/>
      <c r="DU9" s="658"/>
      <c r="DV9" s="658"/>
      <c r="DW9" s="658"/>
      <c r="DX9" s="658"/>
      <c r="DY9" s="658"/>
      <c r="DZ9" s="658"/>
      <c r="EA9" s="658"/>
      <c r="EB9" s="658"/>
      <c r="EC9" s="667"/>
    </row>
    <row r="10" spans="2:143" ht="11.25" customHeight="1" x14ac:dyDescent="0.2">
      <c r="B10" s="654" t="s">
        <v>244</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245</v>
      </c>
      <c r="AQ10" s="655"/>
      <c r="AR10" s="655"/>
      <c r="AS10" s="655"/>
      <c r="AT10" s="655"/>
      <c r="AU10" s="655"/>
      <c r="AV10" s="655"/>
      <c r="AW10" s="655"/>
      <c r="AX10" s="655"/>
      <c r="AY10" s="655"/>
      <c r="AZ10" s="655"/>
      <c r="BA10" s="655"/>
      <c r="BB10" s="655"/>
      <c r="BC10" s="655"/>
      <c r="BD10" s="655"/>
      <c r="BE10" s="655"/>
      <c r="BF10" s="656"/>
      <c r="BG10" s="657">
        <v>39210</v>
      </c>
      <c r="BH10" s="658"/>
      <c r="BI10" s="658"/>
      <c r="BJ10" s="658"/>
      <c r="BK10" s="658"/>
      <c r="BL10" s="658"/>
      <c r="BM10" s="658"/>
      <c r="BN10" s="659"/>
      <c r="BO10" s="660">
        <v>2.1</v>
      </c>
      <c r="BP10" s="660"/>
      <c r="BQ10" s="660"/>
      <c r="BR10" s="660"/>
      <c r="BS10" s="661" t="s">
        <v>128</v>
      </c>
      <c r="BT10" s="661"/>
      <c r="BU10" s="661"/>
      <c r="BV10" s="661"/>
      <c r="BW10" s="661"/>
      <c r="BX10" s="661"/>
      <c r="BY10" s="661"/>
      <c r="BZ10" s="661"/>
      <c r="CA10" s="661"/>
      <c r="CB10" s="665"/>
      <c r="CD10" s="654" t="s">
        <v>246</v>
      </c>
      <c r="CE10" s="655"/>
      <c r="CF10" s="655"/>
      <c r="CG10" s="655"/>
      <c r="CH10" s="655"/>
      <c r="CI10" s="655"/>
      <c r="CJ10" s="655"/>
      <c r="CK10" s="655"/>
      <c r="CL10" s="655"/>
      <c r="CM10" s="655"/>
      <c r="CN10" s="655"/>
      <c r="CO10" s="655"/>
      <c r="CP10" s="655"/>
      <c r="CQ10" s="656"/>
      <c r="CR10" s="657">
        <v>1238</v>
      </c>
      <c r="CS10" s="658"/>
      <c r="CT10" s="658"/>
      <c r="CU10" s="658"/>
      <c r="CV10" s="658"/>
      <c r="CW10" s="658"/>
      <c r="CX10" s="658"/>
      <c r="CY10" s="659"/>
      <c r="CZ10" s="660">
        <v>0</v>
      </c>
      <c r="DA10" s="660"/>
      <c r="DB10" s="660"/>
      <c r="DC10" s="660"/>
      <c r="DD10" s="666" t="s">
        <v>128</v>
      </c>
      <c r="DE10" s="658"/>
      <c r="DF10" s="658"/>
      <c r="DG10" s="658"/>
      <c r="DH10" s="658"/>
      <c r="DI10" s="658"/>
      <c r="DJ10" s="658"/>
      <c r="DK10" s="658"/>
      <c r="DL10" s="658"/>
      <c r="DM10" s="658"/>
      <c r="DN10" s="658"/>
      <c r="DO10" s="658"/>
      <c r="DP10" s="659"/>
      <c r="DQ10" s="666">
        <v>1238</v>
      </c>
      <c r="DR10" s="658"/>
      <c r="DS10" s="658"/>
      <c r="DT10" s="658"/>
      <c r="DU10" s="658"/>
      <c r="DV10" s="658"/>
      <c r="DW10" s="658"/>
      <c r="DX10" s="658"/>
      <c r="DY10" s="658"/>
      <c r="DZ10" s="658"/>
      <c r="EA10" s="658"/>
      <c r="EB10" s="658"/>
      <c r="EC10" s="667"/>
    </row>
    <row r="11" spans="2:143" ht="11.25" customHeight="1" x14ac:dyDescent="0.2">
      <c r="B11" s="654" t="s">
        <v>247</v>
      </c>
      <c r="C11" s="655"/>
      <c r="D11" s="655"/>
      <c r="E11" s="655"/>
      <c r="F11" s="655"/>
      <c r="G11" s="655"/>
      <c r="H11" s="655"/>
      <c r="I11" s="655"/>
      <c r="J11" s="655"/>
      <c r="K11" s="655"/>
      <c r="L11" s="655"/>
      <c r="M11" s="655"/>
      <c r="N11" s="655"/>
      <c r="O11" s="655"/>
      <c r="P11" s="655"/>
      <c r="Q11" s="656"/>
      <c r="R11" s="657">
        <v>336245</v>
      </c>
      <c r="S11" s="658"/>
      <c r="T11" s="658"/>
      <c r="U11" s="658"/>
      <c r="V11" s="658"/>
      <c r="W11" s="658"/>
      <c r="X11" s="658"/>
      <c r="Y11" s="659"/>
      <c r="Z11" s="662">
        <v>3.6</v>
      </c>
      <c r="AA11" s="663"/>
      <c r="AB11" s="663"/>
      <c r="AC11" s="669"/>
      <c r="AD11" s="666">
        <v>336245</v>
      </c>
      <c r="AE11" s="658"/>
      <c r="AF11" s="658"/>
      <c r="AG11" s="658"/>
      <c r="AH11" s="658"/>
      <c r="AI11" s="658"/>
      <c r="AJ11" s="658"/>
      <c r="AK11" s="659"/>
      <c r="AL11" s="662">
        <v>5.8</v>
      </c>
      <c r="AM11" s="663"/>
      <c r="AN11" s="663"/>
      <c r="AO11" s="664"/>
      <c r="AP11" s="654" t="s">
        <v>248</v>
      </c>
      <c r="AQ11" s="655"/>
      <c r="AR11" s="655"/>
      <c r="AS11" s="655"/>
      <c r="AT11" s="655"/>
      <c r="AU11" s="655"/>
      <c r="AV11" s="655"/>
      <c r="AW11" s="655"/>
      <c r="AX11" s="655"/>
      <c r="AY11" s="655"/>
      <c r="AZ11" s="655"/>
      <c r="BA11" s="655"/>
      <c r="BB11" s="655"/>
      <c r="BC11" s="655"/>
      <c r="BD11" s="655"/>
      <c r="BE11" s="655"/>
      <c r="BF11" s="656"/>
      <c r="BG11" s="657">
        <v>96932</v>
      </c>
      <c r="BH11" s="658"/>
      <c r="BI11" s="658"/>
      <c r="BJ11" s="658"/>
      <c r="BK11" s="658"/>
      <c r="BL11" s="658"/>
      <c r="BM11" s="658"/>
      <c r="BN11" s="659"/>
      <c r="BO11" s="660">
        <v>5.2</v>
      </c>
      <c r="BP11" s="660"/>
      <c r="BQ11" s="660"/>
      <c r="BR11" s="660"/>
      <c r="BS11" s="661">
        <v>27691</v>
      </c>
      <c r="BT11" s="661"/>
      <c r="BU11" s="661"/>
      <c r="BV11" s="661"/>
      <c r="BW11" s="661"/>
      <c r="BX11" s="661"/>
      <c r="BY11" s="661"/>
      <c r="BZ11" s="661"/>
      <c r="CA11" s="661"/>
      <c r="CB11" s="665"/>
      <c r="CD11" s="654" t="s">
        <v>249</v>
      </c>
      <c r="CE11" s="655"/>
      <c r="CF11" s="655"/>
      <c r="CG11" s="655"/>
      <c r="CH11" s="655"/>
      <c r="CI11" s="655"/>
      <c r="CJ11" s="655"/>
      <c r="CK11" s="655"/>
      <c r="CL11" s="655"/>
      <c r="CM11" s="655"/>
      <c r="CN11" s="655"/>
      <c r="CO11" s="655"/>
      <c r="CP11" s="655"/>
      <c r="CQ11" s="656"/>
      <c r="CR11" s="657">
        <v>401499</v>
      </c>
      <c r="CS11" s="658"/>
      <c r="CT11" s="658"/>
      <c r="CU11" s="658"/>
      <c r="CV11" s="658"/>
      <c r="CW11" s="658"/>
      <c r="CX11" s="658"/>
      <c r="CY11" s="659"/>
      <c r="CZ11" s="660">
        <v>4.5</v>
      </c>
      <c r="DA11" s="660"/>
      <c r="DB11" s="660"/>
      <c r="DC11" s="660"/>
      <c r="DD11" s="666">
        <v>77409</v>
      </c>
      <c r="DE11" s="658"/>
      <c r="DF11" s="658"/>
      <c r="DG11" s="658"/>
      <c r="DH11" s="658"/>
      <c r="DI11" s="658"/>
      <c r="DJ11" s="658"/>
      <c r="DK11" s="658"/>
      <c r="DL11" s="658"/>
      <c r="DM11" s="658"/>
      <c r="DN11" s="658"/>
      <c r="DO11" s="658"/>
      <c r="DP11" s="659"/>
      <c r="DQ11" s="666">
        <v>311170</v>
      </c>
      <c r="DR11" s="658"/>
      <c r="DS11" s="658"/>
      <c r="DT11" s="658"/>
      <c r="DU11" s="658"/>
      <c r="DV11" s="658"/>
      <c r="DW11" s="658"/>
      <c r="DX11" s="658"/>
      <c r="DY11" s="658"/>
      <c r="DZ11" s="658"/>
      <c r="EA11" s="658"/>
      <c r="EB11" s="658"/>
      <c r="EC11" s="667"/>
    </row>
    <row r="12" spans="2:143" ht="11.25" customHeight="1" x14ac:dyDescent="0.2">
      <c r="B12" s="654" t="s">
        <v>250</v>
      </c>
      <c r="C12" s="655"/>
      <c r="D12" s="655"/>
      <c r="E12" s="655"/>
      <c r="F12" s="655"/>
      <c r="G12" s="655"/>
      <c r="H12" s="655"/>
      <c r="I12" s="655"/>
      <c r="J12" s="655"/>
      <c r="K12" s="655"/>
      <c r="L12" s="655"/>
      <c r="M12" s="655"/>
      <c r="N12" s="655"/>
      <c r="O12" s="655"/>
      <c r="P12" s="655"/>
      <c r="Q12" s="656"/>
      <c r="R12" s="657">
        <v>15172</v>
      </c>
      <c r="S12" s="658"/>
      <c r="T12" s="658"/>
      <c r="U12" s="658"/>
      <c r="V12" s="658"/>
      <c r="W12" s="658"/>
      <c r="X12" s="658"/>
      <c r="Y12" s="659"/>
      <c r="Z12" s="660">
        <v>0.2</v>
      </c>
      <c r="AA12" s="660"/>
      <c r="AB12" s="660"/>
      <c r="AC12" s="660"/>
      <c r="AD12" s="661">
        <v>15172</v>
      </c>
      <c r="AE12" s="661"/>
      <c r="AF12" s="661"/>
      <c r="AG12" s="661"/>
      <c r="AH12" s="661"/>
      <c r="AI12" s="661"/>
      <c r="AJ12" s="661"/>
      <c r="AK12" s="661"/>
      <c r="AL12" s="662">
        <v>0.3</v>
      </c>
      <c r="AM12" s="663"/>
      <c r="AN12" s="663"/>
      <c r="AO12" s="664"/>
      <c r="AP12" s="654" t="s">
        <v>251</v>
      </c>
      <c r="AQ12" s="655"/>
      <c r="AR12" s="655"/>
      <c r="AS12" s="655"/>
      <c r="AT12" s="655"/>
      <c r="AU12" s="655"/>
      <c r="AV12" s="655"/>
      <c r="AW12" s="655"/>
      <c r="AX12" s="655"/>
      <c r="AY12" s="655"/>
      <c r="AZ12" s="655"/>
      <c r="BA12" s="655"/>
      <c r="BB12" s="655"/>
      <c r="BC12" s="655"/>
      <c r="BD12" s="655"/>
      <c r="BE12" s="655"/>
      <c r="BF12" s="656"/>
      <c r="BG12" s="657">
        <v>1050761</v>
      </c>
      <c r="BH12" s="658"/>
      <c r="BI12" s="658"/>
      <c r="BJ12" s="658"/>
      <c r="BK12" s="658"/>
      <c r="BL12" s="658"/>
      <c r="BM12" s="658"/>
      <c r="BN12" s="659"/>
      <c r="BO12" s="660">
        <v>55.9</v>
      </c>
      <c r="BP12" s="660"/>
      <c r="BQ12" s="660"/>
      <c r="BR12" s="660"/>
      <c r="BS12" s="661" t="s">
        <v>128</v>
      </c>
      <c r="BT12" s="661"/>
      <c r="BU12" s="661"/>
      <c r="BV12" s="661"/>
      <c r="BW12" s="661"/>
      <c r="BX12" s="661"/>
      <c r="BY12" s="661"/>
      <c r="BZ12" s="661"/>
      <c r="CA12" s="661"/>
      <c r="CB12" s="665"/>
      <c r="CD12" s="654" t="s">
        <v>252</v>
      </c>
      <c r="CE12" s="655"/>
      <c r="CF12" s="655"/>
      <c r="CG12" s="655"/>
      <c r="CH12" s="655"/>
      <c r="CI12" s="655"/>
      <c r="CJ12" s="655"/>
      <c r="CK12" s="655"/>
      <c r="CL12" s="655"/>
      <c r="CM12" s="655"/>
      <c r="CN12" s="655"/>
      <c r="CO12" s="655"/>
      <c r="CP12" s="655"/>
      <c r="CQ12" s="656"/>
      <c r="CR12" s="657">
        <v>511269</v>
      </c>
      <c r="CS12" s="658"/>
      <c r="CT12" s="658"/>
      <c r="CU12" s="658"/>
      <c r="CV12" s="658"/>
      <c r="CW12" s="658"/>
      <c r="CX12" s="658"/>
      <c r="CY12" s="659"/>
      <c r="CZ12" s="660">
        <v>5.7</v>
      </c>
      <c r="DA12" s="660"/>
      <c r="DB12" s="660"/>
      <c r="DC12" s="660"/>
      <c r="DD12" s="666">
        <v>81561</v>
      </c>
      <c r="DE12" s="658"/>
      <c r="DF12" s="658"/>
      <c r="DG12" s="658"/>
      <c r="DH12" s="658"/>
      <c r="DI12" s="658"/>
      <c r="DJ12" s="658"/>
      <c r="DK12" s="658"/>
      <c r="DL12" s="658"/>
      <c r="DM12" s="658"/>
      <c r="DN12" s="658"/>
      <c r="DO12" s="658"/>
      <c r="DP12" s="659"/>
      <c r="DQ12" s="666">
        <v>414618</v>
      </c>
      <c r="DR12" s="658"/>
      <c r="DS12" s="658"/>
      <c r="DT12" s="658"/>
      <c r="DU12" s="658"/>
      <c r="DV12" s="658"/>
      <c r="DW12" s="658"/>
      <c r="DX12" s="658"/>
      <c r="DY12" s="658"/>
      <c r="DZ12" s="658"/>
      <c r="EA12" s="658"/>
      <c r="EB12" s="658"/>
      <c r="EC12" s="667"/>
    </row>
    <row r="13" spans="2:143" ht="11.25" customHeight="1" x14ac:dyDescent="0.2">
      <c r="B13" s="654" t="s">
        <v>253</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254</v>
      </c>
      <c r="AQ13" s="655"/>
      <c r="AR13" s="655"/>
      <c r="AS13" s="655"/>
      <c r="AT13" s="655"/>
      <c r="AU13" s="655"/>
      <c r="AV13" s="655"/>
      <c r="AW13" s="655"/>
      <c r="AX13" s="655"/>
      <c r="AY13" s="655"/>
      <c r="AZ13" s="655"/>
      <c r="BA13" s="655"/>
      <c r="BB13" s="655"/>
      <c r="BC13" s="655"/>
      <c r="BD13" s="655"/>
      <c r="BE13" s="655"/>
      <c r="BF13" s="656"/>
      <c r="BG13" s="657">
        <v>1023452</v>
      </c>
      <c r="BH13" s="658"/>
      <c r="BI13" s="658"/>
      <c r="BJ13" s="658"/>
      <c r="BK13" s="658"/>
      <c r="BL13" s="658"/>
      <c r="BM13" s="658"/>
      <c r="BN13" s="659"/>
      <c r="BO13" s="660">
        <v>54.4</v>
      </c>
      <c r="BP13" s="660"/>
      <c r="BQ13" s="660"/>
      <c r="BR13" s="660"/>
      <c r="BS13" s="661" t="s">
        <v>128</v>
      </c>
      <c r="BT13" s="661"/>
      <c r="BU13" s="661"/>
      <c r="BV13" s="661"/>
      <c r="BW13" s="661"/>
      <c r="BX13" s="661"/>
      <c r="BY13" s="661"/>
      <c r="BZ13" s="661"/>
      <c r="CA13" s="661"/>
      <c r="CB13" s="665"/>
      <c r="CD13" s="654" t="s">
        <v>255</v>
      </c>
      <c r="CE13" s="655"/>
      <c r="CF13" s="655"/>
      <c r="CG13" s="655"/>
      <c r="CH13" s="655"/>
      <c r="CI13" s="655"/>
      <c r="CJ13" s="655"/>
      <c r="CK13" s="655"/>
      <c r="CL13" s="655"/>
      <c r="CM13" s="655"/>
      <c r="CN13" s="655"/>
      <c r="CO13" s="655"/>
      <c r="CP13" s="655"/>
      <c r="CQ13" s="656"/>
      <c r="CR13" s="657">
        <v>623289</v>
      </c>
      <c r="CS13" s="658"/>
      <c r="CT13" s="658"/>
      <c r="CU13" s="658"/>
      <c r="CV13" s="658"/>
      <c r="CW13" s="658"/>
      <c r="CX13" s="658"/>
      <c r="CY13" s="659"/>
      <c r="CZ13" s="660">
        <v>7</v>
      </c>
      <c r="DA13" s="660"/>
      <c r="DB13" s="660"/>
      <c r="DC13" s="660"/>
      <c r="DD13" s="666">
        <v>407331</v>
      </c>
      <c r="DE13" s="658"/>
      <c r="DF13" s="658"/>
      <c r="DG13" s="658"/>
      <c r="DH13" s="658"/>
      <c r="DI13" s="658"/>
      <c r="DJ13" s="658"/>
      <c r="DK13" s="658"/>
      <c r="DL13" s="658"/>
      <c r="DM13" s="658"/>
      <c r="DN13" s="658"/>
      <c r="DO13" s="658"/>
      <c r="DP13" s="659"/>
      <c r="DQ13" s="666">
        <v>286165</v>
      </c>
      <c r="DR13" s="658"/>
      <c r="DS13" s="658"/>
      <c r="DT13" s="658"/>
      <c r="DU13" s="658"/>
      <c r="DV13" s="658"/>
      <c r="DW13" s="658"/>
      <c r="DX13" s="658"/>
      <c r="DY13" s="658"/>
      <c r="DZ13" s="658"/>
      <c r="EA13" s="658"/>
      <c r="EB13" s="658"/>
      <c r="EC13" s="667"/>
    </row>
    <row r="14" spans="2:143" ht="11.25" customHeight="1" x14ac:dyDescent="0.2">
      <c r="B14" s="654" t="s">
        <v>256</v>
      </c>
      <c r="C14" s="655"/>
      <c r="D14" s="655"/>
      <c r="E14" s="655"/>
      <c r="F14" s="655"/>
      <c r="G14" s="655"/>
      <c r="H14" s="655"/>
      <c r="I14" s="655"/>
      <c r="J14" s="655"/>
      <c r="K14" s="655"/>
      <c r="L14" s="655"/>
      <c r="M14" s="655"/>
      <c r="N14" s="655"/>
      <c r="O14" s="655"/>
      <c r="P14" s="655"/>
      <c r="Q14" s="656"/>
      <c r="R14" s="657" t="s">
        <v>128</v>
      </c>
      <c r="S14" s="658"/>
      <c r="T14" s="658"/>
      <c r="U14" s="658"/>
      <c r="V14" s="658"/>
      <c r="W14" s="658"/>
      <c r="X14" s="658"/>
      <c r="Y14" s="659"/>
      <c r="Z14" s="660" t="s">
        <v>128</v>
      </c>
      <c r="AA14" s="660"/>
      <c r="AB14" s="660"/>
      <c r="AC14" s="660"/>
      <c r="AD14" s="661" t="s">
        <v>128</v>
      </c>
      <c r="AE14" s="661"/>
      <c r="AF14" s="661"/>
      <c r="AG14" s="661"/>
      <c r="AH14" s="661"/>
      <c r="AI14" s="661"/>
      <c r="AJ14" s="661"/>
      <c r="AK14" s="661"/>
      <c r="AL14" s="662" t="s">
        <v>128</v>
      </c>
      <c r="AM14" s="663"/>
      <c r="AN14" s="663"/>
      <c r="AO14" s="664"/>
      <c r="AP14" s="654" t="s">
        <v>257</v>
      </c>
      <c r="AQ14" s="655"/>
      <c r="AR14" s="655"/>
      <c r="AS14" s="655"/>
      <c r="AT14" s="655"/>
      <c r="AU14" s="655"/>
      <c r="AV14" s="655"/>
      <c r="AW14" s="655"/>
      <c r="AX14" s="655"/>
      <c r="AY14" s="655"/>
      <c r="AZ14" s="655"/>
      <c r="BA14" s="655"/>
      <c r="BB14" s="655"/>
      <c r="BC14" s="655"/>
      <c r="BD14" s="655"/>
      <c r="BE14" s="655"/>
      <c r="BF14" s="656"/>
      <c r="BG14" s="657">
        <v>64902</v>
      </c>
      <c r="BH14" s="658"/>
      <c r="BI14" s="658"/>
      <c r="BJ14" s="658"/>
      <c r="BK14" s="658"/>
      <c r="BL14" s="658"/>
      <c r="BM14" s="658"/>
      <c r="BN14" s="659"/>
      <c r="BO14" s="660">
        <v>3.5</v>
      </c>
      <c r="BP14" s="660"/>
      <c r="BQ14" s="660"/>
      <c r="BR14" s="660"/>
      <c r="BS14" s="661" t="s">
        <v>128</v>
      </c>
      <c r="BT14" s="661"/>
      <c r="BU14" s="661"/>
      <c r="BV14" s="661"/>
      <c r="BW14" s="661"/>
      <c r="BX14" s="661"/>
      <c r="BY14" s="661"/>
      <c r="BZ14" s="661"/>
      <c r="CA14" s="661"/>
      <c r="CB14" s="665"/>
      <c r="CD14" s="654" t="s">
        <v>258</v>
      </c>
      <c r="CE14" s="655"/>
      <c r="CF14" s="655"/>
      <c r="CG14" s="655"/>
      <c r="CH14" s="655"/>
      <c r="CI14" s="655"/>
      <c r="CJ14" s="655"/>
      <c r="CK14" s="655"/>
      <c r="CL14" s="655"/>
      <c r="CM14" s="655"/>
      <c r="CN14" s="655"/>
      <c r="CO14" s="655"/>
      <c r="CP14" s="655"/>
      <c r="CQ14" s="656"/>
      <c r="CR14" s="657">
        <v>588835</v>
      </c>
      <c r="CS14" s="658"/>
      <c r="CT14" s="658"/>
      <c r="CU14" s="658"/>
      <c r="CV14" s="658"/>
      <c r="CW14" s="658"/>
      <c r="CX14" s="658"/>
      <c r="CY14" s="659"/>
      <c r="CZ14" s="660">
        <v>6.6</v>
      </c>
      <c r="DA14" s="660"/>
      <c r="DB14" s="660"/>
      <c r="DC14" s="660"/>
      <c r="DD14" s="666">
        <v>244078</v>
      </c>
      <c r="DE14" s="658"/>
      <c r="DF14" s="658"/>
      <c r="DG14" s="658"/>
      <c r="DH14" s="658"/>
      <c r="DI14" s="658"/>
      <c r="DJ14" s="658"/>
      <c r="DK14" s="658"/>
      <c r="DL14" s="658"/>
      <c r="DM14" s="658"/>
      <c r="DN14" s="658"/>
      <c r="DO14" s="658"/>
      <c r="DP14" s="659"/>
      <c r="DQ14" s="666">
        <v>386935</v>
      </c>
      <c r="DR14" s="658"/>
      <c r="DS14" s="658"/>
      <c r="DT14" s="658"/>
      <c r="DU14" s="658"/>
      <c r="DV14" s="658"/>
      <c r="DW14" s="658"/>
      <c r="DX14" s="658"/>
      <c r="DY14" s="658"/>
      <c r="DZ14" s="658"/>
      <c r="EA14" s="658"/>
      <c r="EB14" s="658"/>
      <c r="EC14" s="667"/>
    </row>
    <row r="15" spans="2:143" ht="11.25" customHeight="1" x14ac:dyDescent="0.2">
      <c r="B15" s="654" t="s">
        <v>259</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260</v>
      </c>
      <c r="AQ15" s="655"/>
      <c r="AR15" s="655"/>
      <c r="AS15" s="655"/>
      <c r="AT15" s="655"/>
      <c r="AU15" s="655"/>
      <c r="AV15" s="655"/>
      <c r="AW15" s="655"/>
      <c r="AX15" s="655"/>
      <c r="AY15" s="655"/>
      <c r="AZ15" s="655"/>
      <c r="BA15" s="655"/>
      <c r="BB15" s="655"/>
      <c r="BC15" s="655"/>
      <c r="BD15" s="655"/>
      <c r="BE15" s="655"/>
      <c r="BF15" s="656"/>
      <c r="BG15" s="657">
        <v>83409</v>
      </c>
      <c r="BH15" s="658"/>
      <c r="BI15" s="658"/>
      <c r="BJ15" s="658"/>
      <c r="BK15" s="658"/>
      <c r="BL15" s="658"/>
      <c r="BM15" s="658"/>
      <c r="BN15" s="659"/>
      <c r="BO15" s="660">
        <v>4.4000000000000004</v>
      </c>
      <c r="BP15" s="660"/>
      <c r="BQ15" s="660"/>
      <c r="BR15" s="660"/>
      <c r="BS15" s="661" t="s">
        <v>128</v>
      </c>
      <c r="BT15" s="661"/>
      <c r="BU15" s="661"/>
      <c r="BV15" s="661"/>
      <c r="BW15" s="661"/>
      <c r="BX15" s="661"/>
      <c r="BY15" s="661"/>
      <c r="BZ15" s="661"/>
      <c r="CA15" s="661"/>
      <c r="CB15" s="665"/>
      <c r="CD15" s="654" t="s">
        <v>261</v>
      </c>
      <c r="CE15" s="655"/>
      <c r="CF15" s="655"/>
      <c r="CG15" s="655"/>
      <c r="CH15" s="655"/>
      <c r="CI15" s="655"/>
      <c r="CJ15" s="655"/>
      <c r="CK15" s="655"/>
      <c r="CL15" s="655"/>
      <c r="CM15" s="655"/>
      <c r="CN15" s="655"/>
      <c r="CO15" s="655"/>
      <c r="CP15" s="655"/>
      <c r="CQ15" s="656"/>
      <c r="CR15" s="657">
        <v>1368279</v>
      </c>
      <c r="CS15" s="658"/>
      <c r="CT15" s="658"/>
      <c r="CU15" s="658"/>
      <c r="CV15" s="658"/>
      <c r="CW15" s="658"/>
      <c r="CX15" s="658"/>
      <c r="CY15" s="659"/>
      <c r="CZ15" s="660">
        <v>15.4</v>
      </c>
      <c r="DA15" s="660"/>
      <c r="DB15" s="660"/>
      <c r="DC15" s="660"/>
      <c r="DD15" s="666">
        <v>339514</v>
      </c>
      <c r="DE15" s="658"/>
      <c r="DF15" s="658"/>
      <c r="DG15" s="658"/>
      <c r="DH15" s="658"/>
      <c r="DI15" s="658"/>
      <c r="DJ15" s="658"/>
      <c r="DK15" s="658"/>
      <c r="DL15" s="658"/>
      <c r="DM15" s="658"/>
      <c r="DN15" s="658"/>
      <c r="DO15" s="658"/>
      <c r="DP15" s="659"/>
      <c r="DQ15" s="666">
        <v>983598</v>
      </c>
      <c r="DR15" s="658"/>
      <c r="DS15" s="658"/>
      <c r="DT15" s="658"/>
      <c r="DU15" s="658"/>
      <c r="DV15" s="658"/>
      <c r="DW15" s="658"/>
      <c r="DX15" s="658"/>
      <c r="DY15" s="658"/>
      <c r="DZ15" s="658"/>
      <c r="EA15" s="658"/>
      <c r="EB15" s="658"/>
      <c r="EC15" s="667"/>
    </row>
    <row r="16" spans="2:143" ht="11.25" customHeight="1" x14ac:dyDescent="0.2">
      <c r="B16" s="654" t="s">
        <v>262</v>
      </c>
      <c r="C16" s="655"/>
      <c r="D16" s="655"/>
      <c r="E16" s="655"/>
      <c r="F16" s="655"/>
      <c r="G16" s="655"/>
      <c r="H16" s="655"/>
      <c r="I16" s="655"/>
      <c r="J16" s="655"/>
      <c r="K16" s="655"/>
      <c r="L16" s="655"/>
      <c r="M16" s="655"/>
      <c r="N16" s="655"/>
      <c r="O16" s="655"/>
      <c r="P16" s="655"/>
      <c r="Q16" s="656"/>
      <c r="R16" s="657">
        <v>13287</v>
      </c>
      <c r="S16" s="658"/>
      <c r="T16" s="658"/>
      <c r="U16" s="658"/>
      <c r="V16" s="658"/>
      <c r="W16" s="658"/>
      <c r="X16" s="658"/>
      <c r="Y16" s="659"/>
      <c r="Z16" s="660">
        <v>0.1</v>
      </c>
      <c r="AA16" s="660"/>
      <c r="AB16" s="660"/>
      <c r="AC16" s="660"/>
      <c r="AD16" s="661">
        <v>13287</v>
      </c>
      <c r="AE16" s="661"/>
      <c r="AF16" s="661"/>
      <c r="AG16" s="661"/>
      <c r="AH16" s="661"/>
      <c r="AI16" s="661"/>
      <c r="AJ16" s="661"/>
      <c r="AK16" s="661"/>
      <c r="AL16" s="662">
        <v>0.2</v>
      </c>
      <c r="AM16" s="663"/>
      <c r="AN16" s="663"/>
      <c r="AO16" s="664"/>
      <c r="AP16" s="654" t="s">
        <v>263</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264</v>
      </c>
      <c r="CE16" s="655"/>
      <c r="CF16" s="655"/>
      <c r="CG16" s="655"/>
      <c r="CH16" s="655"/>
      <c r="CI16" s="655"/>
      <c r="CJ16" s="655"/>
      <c r="CK16" s="655"/>
      <c r="CL16" s="655"/>
      <c r="CM16" s="655"/>
      <c r="CN16" s="655"/>
      <c r="CO16" s="655"/>
      <c r="CP16" s="655"/>
      <c r="CQ16" s="656"/>
      <c r="CR16" s="657">
        <v>163</v>
      </c>
      <c r="CS16" s="658"/>
      <c r="CT16" s="658"/>
      <c r="CU16" s="658"/>
      <c r="CV16" s="658"/>
      <c r="CW16" s="658"/>
      <c r="CX16" s="658"/>
      <c r="CY16" s="659"/>
      <c r="CZ16" s="660">
        <v>0</v>
      </c>
      <c r="DA16" s="660"/>
      <c r="DB16" s="660"/>
      <c r="DC16" s="660"/>
      <c r="DD16" s="666" t="s">
        <v>128</v>
      </c>
      <c r="DE16" s="658"/>
      <c r="DF16" s="658"/>
      <c r="DG16" s="658"/>
      <c r="DH16" s="658"/>
      <c r="DI16" s="658"/>
      <c r="DJ16" s="658"/>
      <c r="DK16" s="658"/>
      <c r="DL16" s="658"/>
      <c r="DM16" s="658"/>
      <c r="DN16" s="658"/>
      <c r="DO16" s="658"/>
      <c r="DP16" s="659"/>
      <c r="DQ16" s="666">
        <v>163</v>
      </c>
      <c r="DR16" s="658"/>
      <c r="DS16" s="658"/>
      <c r="DT16" s="658"/>
      <c r="DU16" s="658"/>
      <c r="DV16" s="658"/>
      <c r="DW16" s="658"/>
      <c r="DX16" s="658"/>
      <c r="DY16" s="658"/>
      <c r="DZ16" s="658"/>
      <c r="EA16" s="658"/>
      <c r="EB16" s="658"/>
      <c r="EC16" s="667"/>
    </row>
    <row r="17" spans="2:133" ht="11.25" customHeight="1" x14ac:dyDescent="0.2">
      <c r="B17" s="654" t="s">
        <v>265</v>
      </c>
      <c r="C17" s="655"/>
      <c r="D17" s="655"/>
      <c r="E17" s="655"/>
      <c r="F17" s="655"/>
      <c r="G17" s="655"/>
      <c r="H17" s="655"/>
      <c r="I17" s="655"/>
      <c r="J17" s="655"/>
      <c r="K17" s="655"/>
      <c r="L17" s="655"/>
      <c r="M17" s="655"/>
      <c r="N17" s="655"/>
      <c r="O17" s="655"/>
      <c r="P17" s="655"/>
      <c r="Q17" s="656"/>
      <c r="R17" s="657">
        <v>25388</v>
      </c>
      <c r="S17" s="658"/>
      <c r="T17" s="658"/>
      <c r="U17" s="658"/>
      <c r="V17" s="658"/>
      <c r="W17" s="658"/>
      <c r="X17" s="658"/>
      <c r="Y17" s="659"/>
      <c r="Z17" s="660">
        <v>0.3</v>
      </c>
      <c r="AA17" s="660"/>
      <c r="AB17" s="660"/>
      <c r="AC17" s="660"/>
      <c r="AD17" s="661">
        <v>25388</v>
      </c>
      <c r="AE17" s="661"/>
      <c r="AF17" s="661"/>
      <c r="AG17" s="661"/>
      <c r="AH17" s="661"/>
      <c r="AI17" s="661"/>
      <c r="AJ17" s="661"/>
      <c r="AK17" s="661"/>
      <c r="AL17" s="662">
        <v>0.4</v>
      </c>
      <c r="AM17" s="663"/>
      <c r="AN17" s="663"/>
      <c r="AO17" s="664"/>
      <c r="AP17" s="654" t="s">
        <v>266</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267</v>
      </c>
      <c r="CE17" s="655"/>
      <c r="CF17" s="655"/>
      <c r="CG17" s="655"/>
      <c r="CH17" s="655"/>
      <c r="CI17" s="655"/>
      <c r="CJ17" s="655"/>
      <c r="CK17" s="655"/>
      <c r="CL17" s="655"/>
      <c r="CM17" s="655"/>
      <c r="CN17" s="655"/>
      <c r="CO17" s="655"/>
      <c r="CP17" s="655"/>
      <c r="CQ17" s="656"/>
      <c r="CR17" s="657">
        <v>1204996</v>
      </c>
      <c r="CS17" s="658"/>
      <c r="CT17" s="658"/>
      <c r="CU17" s="658"/>
      <c r="CV17" s="658"/>
      <c r="CW17" s="658"/>
      <c r="CX17" s="658"/>
      <c r="CY17" s="659"/>
      <c r="CZ17" s="660">
        <v>13.5</v>
      </c>
      <c r="DA17" s="660"/>
      <c r="DB17" s="660"/>
      <c r="DC17" s="660"/>
      <c r="DD17" s="666" t="s">
        <v>128</v>
      </c>
      <c r="DE17" s="658"/>
      <c r="DF17" s="658"/>
      <c r="DG17" s="658"/>
      <c r="DH17" s="658"/>
      <c r="DI17" s="658"/>
      <c r="DJ17" s="658"/>
      <c r="DK17" s="658"/>
      <c r="DL17" s="658"/>
      <c r="DM17" s="658"/>
      <c r="DN17" s="658"/>
      <c r="DO17" s="658"/>
      <c r="DP17" s="659"/>
      <c r="DQ17" s="666">
        <v>1198016</v>
      </c>
      <c r="DR17" s="658"/>
      <c r="DS17" s="658"/>
      <c r="DT17" s="658"/>
      <c r="DU17" s="658"/>
      <c r="DV17" s="658"/>
      <c r="DW17" s="658"/>
      <c r="DX17" s="658"/>
      <c r="DY17" s="658"/>
      <c r="DZ17" s="658"/>
      <c r="EA17" s="658"/>
      <c r="EB17" s="658"/>
      <c r="EC17" s="667"/>
    </row>
    <row r="18" spans="2:133" ht="11.25" customHeight="1" x14ac:dyDescent="0.2">
      <c r="B18" s="654" t="s">
        <v>268</v>
      </c>
      <c r="C18" s="655"/>
      <c r="D18" s="655"/>
      <c r="E18" s="655"/>
      <c r="F18" s="655"/>
      <c r="G18" s="655"/>
      <c r="H18" s="655"/>
      <c r="I18" s="655"/>
      <c r="J18" s="655"/>
      <c r="K18" s="655"/>
      <c r="L18" s="655"/>
      <c r="M18" s="655"/>
      <c r="N18" s="655"/>
      <c r="O18" s="655"/>
      <c r="P18" s="655"/>
      <c r="Q18" s="656"/>
      <c r="R18" s="657">
        <v>36201</v>
      </c>
      <c r="S18" s="658"/>
      <c r="T18" s="658"/>
      <c r="U18" s="658"/>
      <c r="V18" s="658"/>
      <c r="W18" s="658"/>
      <c r="X18" s="658"/>
      <c r="Y18" s="659"/>
      <c r="Z18" s="660">
        <v>0.4</v>
      </c>
      <c r="AA18" s="660"/>
      <c r="AB18" s="660"/>
      <c r="AC18" s="660"/>
      <c r="AD18" s="661">
        <v>36201</v>
      </c>
      <c r="AE18" s="661"/>
      <c r="AF18" s="661"/>
      <c r="AG18" s="661"/>
      <c r="AH18" s="661"/>
      <c r="AI18" s="661"/>
      <c r="AJ18" s="661"/>
      <c r="AK18" s="661"/>
      <c r="AL18" s="662">
        <v>0.60000002384185791</v>
      </c>
      <c r="AM18" s="663"/>
      <c r="AN18" s="663"/>
      <c r="AO18" s="664"/>
      <c r="AP18" s="654" t="s">
        <v>269</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270</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2">
      <c r="B19" s="654" t="s">
        <v>271</v>
      </c>
      <c r="C19" s="655"/>
      <c r="D19" s="655"/>
      <c r="E19" s="655"/>
      <c r="F19" s="655"/>
      <c r="G19" s="655"/>
      <c r="H19" s="655"/>
      <c r="I19" s="655"/>
      <c r="J19" s="655"/>
      <c r="K19" s="655"/>
      <c r="L19" s="655"/>
      <c r="M19" s="655"/>
      <c r="N19" s="655"/>
      <c r="O19" s="655"/>
      <c r="P19" s="655"/>
      <c r="Q19" s="656"/>
      <c r="R19" s="657">
        <v>5001</v>
      </c>
      <c r="S19" s="658"/>
      <c r="T19" s="658"/>
      <c r="U19" s="658"/>
      <c r="V19" s="658"/>
      <c r="W19" s="658"/>
      <c r="X19" s="658"/>
      <c r="Y19" s="659"/>
      <c r="Z19" s="660">
        <v>0.1</v>
      </c>
      <c r="AA19" s="660"/>
      <c r="AB19" s="660"/>
      <c r="AC19" s="660"/>
      <c r="AD19" s="661">
        <v>5001</v>
      </c>
      <c r="AE19" s="661"/>
      <c r="AF19" s="661"/>
      <c r="AG19" s="661"/>
      <c r="AH19" s="661"/>
      <c r="AI19" s="661"/>
      <c r="AJ19" s="661"/>
      <c r="AK19" s="661"/>
      <c r="AL19" s="662">
        <v>0.1</v>
      </c>
      <c r="AM19" s="663"/>
      <c r="AN19" s="663"/>
      <c r="AO19" s="664"/>
      <c r="AP19" s="654" t="s">
        <v>272</v>
      </c>
      <c r="AQ19" s="655"/>
      <c r="AR19" s="655"/>
      <c r="AS19" s="655"/>
      <c r="AT19" s="655"/>
      <c r="AU19" s="655"/>
      <c r="AV19" s="655"/>
      <c r="AW19" s="655"/>
      <c r="AX19" s="655"/>
      <c r="AY19" s="655"/>
      <c r="AZ19" s="655"/>
      <c r="BA19" s="655"/>
      <c r="BB19" s="655"/>
      <c r="BC19" s="655"/>
      <c r="BD19" s="655"/>
      <c r="BE19" s="655"/>
      <c r="BF19" s="656"/>
      <c r="BG19" s="657">
        <v>3244</v>
      </c>
      <c r="BH19" s="658"/>
      <c r="BI19" s="658"/>
      <c r="BJ19" s="658"/>
      <c r="BK19" s="658"/>
      <c r="BL19" s="658"/>
      <c r="BM19" s="658"/>
      <c r="BN19" s="659"/>
      <c r="BO19" s="660">
        <v>0.2</v>
      </c>
      <c r="BP19" s="660"/>
      <c r="BQ19" s="660"/>
      <c r="BR19" s="660"/>
      <c r="BS19" s="661" t="s">
        <v>128</v>
      </c>
      <c r="BT19" s="661"/>
      <c r="BU19" s="661"/>
      <c r="BV19" s="661"/>
      <c r="BW19" s="661"/>
      <c r="BX19" s="661"/>
      <c r="BY19" s="661"/>
      <c r="BZ19" s="661"/>
      <c r="CA19" s="661"/>
      <c r="CB19" s="665"/>
      <c r="CD19" s="654" t="s">
        <v>273</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2">
      <c r="B20" s="654" t="s">
        <v>274</v>
      </c>
      <c r="C20" s="655"/>
      <c r="D20" s="655"/>
      <c r="E20" s="655"/>
      <c r="F20" s="655"/>
      <c r="G20" s="655"/>
      <c r="H20" s="655"/>
      <c r="I20" s="655"/>
      <c r="J20" s="655"/>
      <c r="K20" s="655"/>
      <c r="L20" s="655"/>
      <c r="M20" s="655"/>
      <c r="N20" s="655"/>
      <c r="O20" s="655"/>
      <c r="P20" s="655"/>
      <c r="Q20" s="656"/>
      <c r="R20" s="657">
        <v>3792</v>
      </c>
      <c r="S20" s="658"/>
      <c r="T20" s="658"/>
      <c r="U20" s="658"/>
      <c r="V20" s="658"/>
      <c r="W20" s="658"/>
      <c r="X20" s="658"/>
      <c r="Y20" s="659"/>
      <c r="Z20" s="660">
        <v>0</v>
      </c>
      <c r="AA20" s="660"/>
      <c r="AB20" s="660"/>
      <c r="AC20" s="660"/>
      <c r="AD20" s="661">
        <v>3792</v>
      </c>
      <c r="AE20" s="661"/>
      <c r="AF20" s="661"/>
      <c r="AG20" s="661"/>
      <c r="AH20" s="661"/>
      <c r="AI20" s="661"/>
      <c r="AJ20" s="661"/>
      <c r="AK20" s="661"/>
      <c r="AL20" s="662">
        <v>0.1</v>
      </c>
      <c r="AM20" s="663"/>
      <c r="AN20" s="663"/>
      <c r="AO20" s="664"/>
      <c r="AP20" s="654" t="s">
        <v>275</v>
      </c>
      <c r="AQ20" s="655"/>
      <c r="AR20" s="655"/>
      <c r="AS20" s="655"/>
      <c r="AT20" s="655"/>
      <c r="AU20" s="655"/>
      <c r="AV20" s="655"/>
      <c r="AW20" s="655"/>
      <c r="AX20" s="655"/>
      <c r="AY20" s="655"/>
      <c r="AZ20" s="655"/>
      <c r="BA20" s="655"/>
      <c r="BB20" s="655"/>
      <c r="BC20" s="655"/>
      <c r="BD20" s="655"/>
      <c r="BE20" s="655"/>
      <c r="BF20" s="656"/>
      <c r="BG20" s="657">
        <v>3244</v>
      </c>
      <c r="BH20" s="658"/>
      <c r="BI20" s="658"/>
      <c r="BJ20" s="658"/>
      <c r="BK20" s="658"/>
      <c r="BL20" s="658"/>
      <c r="BM20" s="658"/>
      <c r="BN20" s="659"/>
      <c r="BO20" s="660">
        <v>0.2</v>
      </c>
      <c r="BP20" s="660"/>
      <c r="BQ20" s="660"/>
      <c r="BR20" s="660"/>
      <c r="BS20" s="661" t="s">
        <v>128</v>
      </c>
      <c r="BT20" s="661"/>
      <c r="BU20" s="661"/>
      <c r="BV20" s="661"/>
      <c r="BW20" s="661"/>
      <c r="BX20" s="661"/>
      <c r="BY20" s="661"/>
      <c r="BZ20" s="661"/>
      <c r="CA20" s="661"/>
      <c r="CB20" s="665"/>
      <c r="CD20" s="654" t="s">
        <v>276</v>
      </c>
      <c r="CE20" s="655"/>
      <c r="CF20" s="655"/>
      <c r="CG20" s="655"/>
      <c r="CH20" s="655"/>
      <c r="CI20" s="655"/>
      <c r="CJ20" s="655"/>
      <c r="CK20" s="655"/>
      <c r="CL20" s="655"/>
      <c r="CM20" s="655"/>
      <c r="CN20" s="655"/>
      <c r="CO20" s="655"/>
      <c r="CP20" s="655"/>
      <c r="CQ20" s="656"/>
      <c r="CR20" s="657">
        <v>8905299</v>
      </c>
      <c r="CS20" s="658"/>
      <c r="CT20" s="658"/>
      <c r="CU20" s="658"/>
      <c r="CV20" s="658"/>
      <c r="CW20" s="658"/>
      <c r="CX20" s="658"/>
      <c r="CY20" s="659"/>
      <c r="CZ20" s="660">
        <v>100</v>
      </c>
      <c r="DA20" s="660"/>
      <c r="DB20" s="660"/>
      <c r="DC20" s="660"/>
      <c r="DD20" s="666">
        <v>1235121</v>
      </c>
      <c r="DE20" s="658"/>
      <c r="DF20" s="658"/>
      <c r="DG20" s="658"/>
      <c r="DH20" s="658"/>
      <c r="DI20" s="658"/>
      <c r="DJ20" s="658"/>
      <c r="DK20" s="658"/>
      <c r="DL20" s="658"/>
      <c r="DM20" s="658"/>
      <c r="DN20" s="658"/>
      <c r="DO20" s="658"/>
      <c r="DP20" s="659"/>
      <c r="DQ20" s="666">
        <v>6597288</v>
      </c>
      <c r="DR20" s="658"/>
      <c r="DS20" s="658"/>
      <c r="DT20" s="658"/>
      <c r="DU20" s="658"/>
      <c r="DV20" s="658"/>
      <c r="DW20" s="658"/>
      <c r="DX20" s="658"/>
      <c r="DY20" s="658"/>
      <c r="DZ20" s="658"/>
      <c r="EA20" s="658"/>
      <c r="EB20" s="658"/>
      <c r="EC20" s="667"/>
    </row>
    <row r="21" spans="2:133" ht="11.25" customHeight="1" x14ac:dyDescent="0.2">
      <c r="B21" s="654" t="s">
        <v>277</v>
      </c>
      <c r="C21" s="655"/>
      <c r="D21" s="655"/>
      <c r="E21" s="655"/>
      <c r="F21" s="655"/>
      <c r="G21" s="655"/>
      <c r="H21" s="655"/>
      <c r="I21" s="655"/>
      <c r="J21" s="655"/>
      <c r="K21" s="655"/>
      <c r="L21" s="655"/>
      <c r="M21" s="655"/>
      <c r="N21" s="655"/>
      <c r="O21" s="655"/>
      <c r="P21" s="655"/>
      <c r="Q21" s="656"/>
      <c r="R21" s="657">
        <v>847</v>
      </c>
      <c r="S21" s="658"/>
      <c r="T21" s="658"/>
      <c r="U21" s="658"/>
      <c r="V21" s="658"/>
      <c r="W21" s="658"/>
      <c r="X21" s="658"/>
      <c r="Y21" s="659"/>
      <c r="Z21" s="660">
        <v>0</v>
      </c>
      <c r="AA21" s="660"/>
      <c r="AB21" s="660"/>
      <c r="AC21" s="660"/>
      <c r="AD21" s="661">
        <v>847</v>
      </c>
      <c r="AE21" s="661"/>
      <c r="AF21" s="661"/>
      <c r="AG21" s="661"/>
      <c r="AH21" s="661"/>
      <c r="AI21" s="661"/>
      <c r="AJ21" s="661"/>
      <c r="AK21" s="661"/>
      <c r="AL21" s="662">
        <v>0</v>
      </c>
      <c r="AM21" s="663"/>
      <c r="AN21" s="663"/>
      <c r="AO21" s="664"/>
      <c r="AP21" s="654" t="s">
        <v>278</v>
      </c>
      <c r="AQ21" s="670"/>
      <c r="AR21" s="670"/>
      <c r="AS21" s="670"/>
      <c r="AT21" s="670"/>
      <c r="AU21" s="670"/>
      <c r="AV21" s="670"/>
      <c r="AW21" s="670"/>
      <c r="AX21" s="670"/>
      <c r="AY21" s="670"/>
      <c r="AZ21" s="670"/>
      <c r="BA21" s="670"/>
      <c r="BB21" s="670"/>
      <c r="BC21" s="670"/>
      <c r="BD21" s="670"/>
      <c r="BE21" s="670"/>
      <c r="BF21" s="671"/>
      <c r="BG21" s="657">
        <v>3244</v>
      </c>
      <c r="BH21" s="658"/>
      <c r="BI21" s="658"/>
      <c r="BJ21" s="658"/>
      <c r="BK21" s="658"/>
      <c r="BL21" s="658"/>
      <c r="BM21" s="658"/>
      <c r="BN21" s="659"/>
      <c r="BO21" s="660">
        <v>0.2</v>
      </c>
      <c r="BP21" s="660"/>
      <c r="BQ21" s="660"/>
      <c r="BR21" s="660"/>
      <c r="BS21" s="661" t="s">
        <v>128</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2">
      <c r="B22" s="688" t="s">
        <v>279</v>
      </c>
      <c r="C22" s="689"/>
      <c r="D22" s="689"/>
      <c r="E22" s="689"/>
      <c r="F22" s="689"/>
      <c r="G22" s="689"/>
      <c r="H22" s="689"/>
      <c r="I22" s="689"/>
      <c r="J22" s="689"/>
      <c r="K22" s="689"/>
      <c r="L22" s="689"/>
      <c r="M22" s="689"/>
      <c r="N22" s="689"/>
      <c r="O22" s="689"/>
      <c r="P22" s="689"/>
      <c r="Q22" s="690"/>
      <c r="R22" s="657">
        <v>26561</v>
      </c>
      <c r="S22" s="658"/>
      <c r="T22" s="658"/>
      <c r="U22" s="658"/>
      <c r="V22" s="658"/>
      <c r="W22" s="658"/>
      <c r="X22" s="658"/>
      <c r="Y22" s="659"/>
      <c r="Z22" s="660">
        <v>0.3</v>
      </c>
      <c r="AA22" s="660"/>
      <c r="AB22" s="660"/>
      <c r="AC22" s="660"/>
      <c r="AD22" s="661">
        <v>26561</v>
      </c>
      <c r="AE22" s="661"/>
      <c r="AF22" s="661"/>
      <c r="AG22" s="661"/>
      <c r="AH22" s="661"/>
      <c r="AI22" s="661"/>
      <c r="AJ22" s="661"/>
      <c r="AK22" s="661"/>
      <c r="AL22" s="662">
        <v>0.5</v>
      </c>
      <c r="AM22" s="663"/>
      <c r="AN22" s="663"/>
      <c r="AO22" s="664"/>
      <c r="AP22" s="654" t="s">
        <v>280</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281</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2">
      <c r="B23" s="654" t="s">
        <v>282</v>
      </c>
      <c r="C23" s="655"/>
      <c r="D23" s="655"/>
      <c r="E23" s="655"/>
      <c r="F23" s="655"/>
      <c r="G23" s="655"/>
      <c r="H23" s="655"/>
      <c r="I23" s="655"/>
      <c r="J23" s="655"/>
      <c r="K23" s="655"/>
      <c r="L23" s="655"/>
      <c r="M23" s="655"/>
      <c r="N23" s="655"/>
      <c r="O23" s="655"/>
      <c r="P23" s="655"/>
      <c r="Q23" s="656"/>
      <c r="R23" s="657">
        <v>3509147</v>
      </c>
      <c r="S23" s="658"/>
      <c r="T23" s="658"/>
      <c r="U23" s="658"/>
      <c r="V23" s="658"/>
      <c r="W23" s="658"/>
      <c r="X23" s="658"/>
      <c r="Y23" s="659"/>
      <c r="Z23" s="660">
        <v>38</v>
      </c>
      <c r="AA23" s="660"/>
      <c r="AB23" s="660"/>
      <c r="AC23" s="660"/>
      <c r="AD23" s="661">
        <v>3297312</v>
      </c>
      <c r="AE23" s="661"/>
      <c r="AF23" s="661"/>
      <c r="AG23" s="661"/>
      <c r="AH23" s="661"/>
      <c r="AI23" s="661"/>
      <c r="AJ23" s="661"/>
      <c r="AK23" s="661"/>
      <c r="AL23" s="662">
        <v>56.8</v>
      </c>
      <c r="AM23" s="663"/>
      <c r="AN23" s="663"/>
      <c r="AO23" s="664"/>
      <c r="AP23" s="654" t="s">
        <v>283</v>
      </c>
      <c r="AQ23" s="670"/>
      <c r="AR23" s="670"/>
      <c r="AS23" s="670"/>
      <c r="AT23" s="670"/>
      <c r="AU23" s="670"/>
      <c r="AV23" s="670"/>
      <c r="AW23" s="670"/>
      <c r="AX23" s="670"/>
      <c r="AY23" s="670"/>
      <c r="AZ23" s="670"/>
      <c r="BA23" s="670"/>
      <c r="BB23" s="670"/>
      <c r="BC23" s="670"/>
      <c r="BD23" s="670"/>
      <c r="BE23" s="670"/>
      <c r="BF23" s="671"/>
      <c r="BG23" s="657" t="s">
        <v>128</v>
      </c>
      <c r="BH23" s="658"/>
      <c r="BI23" s="658"/>
      <c r="BJ23" s="658"/>
      <c r="BK23" s="658"/>
      <c r="BL23" s="658"/>
      <c r="BM23" s="658"/>
      <c r="BN23" s="659"/>
      <c r="BO23" s="660" t="s">
        <v>128</v>
      </c>
      <c r="BP23" s="660"/>
      <c r="BQ23" s="660"/>
      <c r="BR23" s="660"/>
      <c r="BS23" s="661" t="s">
        <v>128</v>
      </c>
      <c r="BT23" s="661"/>
      <c r="BU23" s="661"/>
      <c r="BV23" s="661"/>
      <c r="BW23" s="661"/>
      <c r="BX23" s="661"/>
      <c r="BY23" s="661"/>
      <c r="BZ23" s="661"/>
      <c r="CA23" s="661"/>
      <c r="CB23" s="665"/>
      <c r="CD23" s="639" t="s">
        <v>223</v>
      </c>
      <c r="CE23" s="640"/>
      <c r="CF23" s="640"/>
      <c r="CG23" s="640"/>
      <c r="CH23" s="640"/>
      <c r="CI23" s="640"/>
      <c r="CJ23" s="640"/>
      <c r="CK23" s="640"/>
      <c r="CL23" s="640"/>
      <c r="CM23" s="640"/>
      <c r="CN23" s="640"/>
      <c r="CO23" s="640"/>
      <c r="CP23" s="640"/>
      <c r="CQ23" s="641"/>
      <c r="CR23" s="639" t="s">
        <v>284</v>
      </c>
      <c r="CS23" s="640"/>
      <c r="CT23" s="640"/>
      <c r="CU23" s="640"/>
      <c r="CV23" s="640"/>
      <c r="CW23" s="640"/>
      <c r="CX23" s="640"/>
      <c r="CY23" s="641"/>
      <c r="CZ23" s="639" t="s">
        <v>285</v>
      </c>
      <c r="DA23" s="640"/>
      <c r="DB23" s="640"/>
      <c r="DC23" s="641"/>
      <c r="DD23" s="639" t="s">
        <v>286</v>
      </c>
      <c r="DE23" s="640"/>
      <c r="DF23" s="640"/>
      <c r="DG23" s="640"/>
      <c r="DH23" s="640"/>
      <c r="DI23" s="640"/>
      <c r="DJ23" s="640"/>
      <c r="DK23" s="641"/>
      <c r="DL23" s="681" t="s">
        <v>287</v>
      </c>
      <c r="DM23" s="682"/>
      <c r="DN23" s="682"/>
      <c r="DO23" s="682"/>
      <c r="DP23" s="682"/>
      <c r="DQ23" s="682"/>
      <c r="DR23" s="682"/>
      <c r="DS23" s="682"/>
      <c r="DT23" s="682"/>
      <c r="DU23" s="682"/>
      <c r="DV23" s="683"/>
      <c r="DW23" s="639" t="s">
        <v>288</v>
      </c>
      <c r="DX23" s="640"/>
      <c r="DY23" s="640"/>
      <c r="DZ23" s="640"/>
      <c r="EA23" s="640"/>
      <c r="EB23" s="640"/>
      <c r="EC23" s="641"/>
    </row>
    <row r="24" spans="2:133" ht="11.25" customHeight="1" x14ac:dyDescent="0.2">
      <c r="B24" s="654" t="s">
        <v>289</v>
      </c>
      <c r="C24" s="655"/>
      <c r="D24" s="655"/>
      <c r="E24" s="655"/>
      <c r="F24" s="655"/>
      <c r="G24" s="655"/>
      <c r="H24" s="655"/>
      <c r="I24" s="655"/>
      <c r="J24" s="655"/>
      <c r="K24" s="655"/>
      <c r="L24" s="655"/>
      <c r="M24" s="655"/>
      <c r="N24" s="655"/>
      <c r="O24" s="655"/>
      <c r="P24" s="655"/>
      <c r="Q24" s="656"/>
      <c r="R24" s="657">
        <v>3297312</v>
      </c>
      <c r="S24" s="658"/>
      <c r="T24" s="658"/>
      <c r="U24" s="658"/>
      <c r="V24" s="658"/>
      <c r="W24" s="658"/>
      <c r="X24" s="658"/>
      <c r="Y24" s="659"/>
      <c r="Z24" s="660">
        <v>35.700000000000003</v>
      </c>
      <c r="AA24" s="660"/>
      <c r="AB24" s="660"/>
      <c r="AC24" s="660"/>
      <c r="AD24" s="661">
        <v>3297312</v>
      </c>
      <c r="AE24" s="661"/>
      <c r="AF24" s="661"/>
      <c r="AG24" s="661"/>
      <c r="AH24" s="661"/>
      <c r="AI24" s="661"/>
      <c r="AJ24" s="661"/>
      <c r="AK24" s="661"/>
      <c r="AL24" s="662">
        <v>56.8</v>
      </c>
      <c r="AM24" s="663"/>
      <c r="AN24" s="663"/>
      <c r="AO24" s="664"/>
      <c r="AP24" s="654" t="s">
        <v>290</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291</v>
      </c>
      <c r="CE24" s="644"/>
      <c r="CF24" s="644"/>
      <c r="CG24" s="644"/>
      <c r="CH24" s="644"/>
      <c r="CI24" s="644"/>
      <c r="CJ24" s="644"/>
      <c r="CK24" s="644"/>
      <c r="CL24" s="644"/>
      <c r="CM24" s="644"/>
      <c r="CN24" s="644"/>
      <c r="CO24" s="644"/>
      <c r="CP24" s="644"/>
      <c r="CQ24" s="645"/>
      <c r="CR24" s="646">
        <v>3825520</v>
      </c>
      <c r="CS24" s="647"/>
      <c r="CT24" s="647"/>
      <c r="CU24" s="647"/>
      <c r="CV24" s="647"/>
      <c r="CW24" s="647"/>
      <c r="CX24" s="647"/>
      <c r="CY24" s="648"/>
      <c r="CZ24" s="651">
        <v>43</v>
      </c>
      <c r="DA24" s="652"/>
      <c r="DB24" s="652"/>
      <c r="DC24" s="668"/>
      <c r="DD24" s="691">
        <v>2997735</v>
      </c>
      <c r="DE24" s="647"/>
      <c r="DF24" s="647"/>
      <c r="DG24" s="647"/>
      <c r="DH24" s="647"/>
      <c r="DI24" s="647"/>
      <c r="DJ24" s="647"/>
      <c r="DK24" s="648"/>
      <c r="DL24" s="691">
        <v>2983589</v>
      </c>
      <c r="DM24" s="647"/>
      <c r="DN24" s="647"/>
      <c r="DO24" s="647"/>
      <c r="DP24" s="647"/>
      <c r="DQ24" s="647"/>
      <c r="DR24" s="647"/>
      <c r="DS24" s="647"/>
      <c r="DT24" s="647"/>
      <c r="DU24" s="647"/>
      <c r="DV24" s="648"/>
      <c r="DW24" s="651">
        <v>49.1</v>
      </c>
      <c r="DX24" s="652"/>
      <c r="DY24" s="652"/>
      <c r="DZ24" s="652"/>
      <c r="EA24" s="652"/>
      <c r="EB24" s="652"/>
      <c r="EC24" s="653"/>
    </row>
    <row r="25" spans="2:133" ht="11.25" customHeight="1" x14ac:dyDescent="0.2">
      <c r="B25" s="654" t="s">
        <v>292</v>
      </c>
      <c r="C25" s="655"/>
      <c r="D25" s="655"/>
      <c r="E25" s="655"/>
      <c r="F25" s="655"/>
      <c r="G25" s="655"/>
      <c r="H25" s="655"/>
      <c r="I25" s="655"/>
      <c r="J25" s="655"/>
      <c r="K25" s="655"/>
      <c r="L25" s="655"/>
      <c r="M25" s="655"/>
      <c r="N25" s="655"/>
      <c r="O25" s="655"/>
      <c r="P25" s="655"/>
      <c r="Q25" s="656"/>
      <c r="R25" s="657">
        <v>211835</v>
      </c>
      <c r="S25" s="658"/>
      <c r="T25" s="658"/>
      <c r="U25" s="658"/>
      <c r="V25" s="658"/>
      <c r="W25" s="658"/>
      <c r="X25" s="658"/>
      <c r="Y25" s="659"/>
      <c r="Z25" s="660">
        <v>2.2999999999999998</v>
      </c>
      <c r="AA25" s="660"/>
      <c r="AB25" s="660"/>
      <c r="AC25" s="660"/>
      <c r="AD25" s="661" t="s">
        <v>128</v>
      </c>
      <c r="AE25" s="661"/>
      <c r="AF25" s="661"/>
      <c r="AG25" s="661"/>
      <c r="AH25" s="661"/>
      <c r="AI25" s="661"/>
      <c r="AJ25" s="661"/>
      <c r="AK25" s="661"/>
      <c r="AL25" s="662" t="s">
        <v>128</v>
      </c>
      <c r="AM25" s="663"/>
      <c r="AN25" s="663"/>
      <c r="AO25" s="664"/>
      <c r="AP25" s="654" t="s">
        <v>293</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294</v>
      </c>
      <c r="CE25" s="655"/>
      <c r="CF25" s="655"/>
      <c r="CG25" s="655"/>
      <c r="CH25" s="655"/>
      <c r="CI25" s="655"/>
      <c r="CJ25" s="655"/>
      <c r="CK25" s="655"/>
      <c r="CL25" s="655"/>
      <c r="CM25" s="655"/>
      <c r="CN25" s="655"/>
      <c r="CO25" s="655"/>
      <c r="CP25" s="655"/>
      <c r="CQ25" s="656"/>
      <c r="CR25" s="657">
        <v>1665305</v>
      </c>
      <c r="CS25" s="684"/>
      <c r="CT25" s="684"/>
      <c r="CU25" s="684"/>
      <c r="CV25" s="684"/>
      <c r="CW25" s="684"/>
      <c r="CX25" s="684"/>
      <c r="CY25" s="685"/>
      <c r="CZ25" s="662">
        <v>18.7</v>
      </c>
      <c r="DA25" s="686"/>
      <c r="DB25" s="686"/>
      <c r="DC25" s="692"/>
      <c r="DD25" s="666">
        <v>1578712</v>
      </c>
      <c r="DE25" s="684"/>
      <c r="DF25" s="684"/>
      <c r="DG25" s="684"/>
      <c r="DH25" s="684"/>
      <c r="DI25" s="684"/>
      <c r="DJ25" s="684"/>
      <c r="DK25" s="685"/>
      <c r="DL25" s="666">
        <v>1571924</v>
      </c>
      <c r="DM25" s="684"/>
      <c r="DN25" s="684"/>
      <c r="DO25" s="684"/>
      <c r="DP25" s="684"/>
      <c r="DQ25" s="684"/>
      <c r="DR25" s="684"/>
      <c r="DS25" s="684"/>
      <c r="DT25" s="684"/>
      <c r="DU25" s="684"/>
      <c r="DV25" s="685"/>
      <c r="DW25" s="662">
        <v>25.9</v>
      </c>
      <c r="DX25" s="686"/>
      <c r="DY25" s="686"/>
      <c r="DZ25" s="686"/>
      <c r="EA25" s="686"/>
      <c r="EB25" s="686"/>
      <c r="EC25" s="687"/>
    </row>
    <row r="26" spans="2:133" ht="11.25" customHeight="1" x14ac:dyDescent="0.2">
      <c r="B26" s="654" t="s">
        <v>295</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60" t="s">
        <v>128</v>
      </c>
      <c r="AA26" s="660"/>
      <c r="AB26" s="660"/>
      <c r="AC26" s="660"/>
      <c r="AD26" s="661" t="s">
        <v>128</v>
      </c>
      <c r="AE26" s="661"/>
      <c r="AF26" s="661"/>
      <c r="AG26" s="661"/>
      <c r="AH26" s="661"/>
      <c r="AI26" s="661"/>
      <c r="AJ26" s="661"/>
      <c r="AK26" s="661"/>
      <c r="AL26" s="662" t="s">
        <v>128</v>
      </c>
      <c r="AM26" s="663"/>
      <c r="AN26" s="663"/>
      <c r="AO26" s="664"/>
      <c r="AP26" s="654" t="s">
        <v>296</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297</v>
      </c>
      <c r="CE26" s="655"/>
      <c r="CF26" s="655"/>
      <c r="CG26" s="655"/>
      <c r="CH26" s="655"/>
      <c r="CI26" s="655"/>
      <c r="CJ26" s="655"/>
      <c r="CK26" s="655"/>
      <c r="CL26" s="655"/>
      <c r="CM26" s="655"/>
      <c r="CN26" s="655"/>
      <c r="CO26" s="655"/>
      <c r="CP26" s="655"/>
      <c r="CQ26" s="656"/>
      <c r="CR26" s="657">
        <v>1060024</v>
      </c>
      <c r="CS26" s="658"/>
      <c r="CT26" s="658"/>
      <c r="CU26" s="658"/>
      <c r="CV26" s="658"/>
      <c r="CW26" s="658"/>
      <c r="CX26" s="658"/>
      <c r="CY26" s="659"/>
      <c r="CZ26" s="662">
        <v>11.9</v>
      </c>
      <c r="DA26" s="686"/>
      <c r="DB26" s="686"/>
      <c r="DC26" s="692"/>
      <c r="DD26" s="666">
        <v>985591</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86"/>
      <c r="DY26" s="686"/>
      <c r="DZ26" s="686"/>
      <c r="EA26" s="686"/>
      <c r="EB26" s="686"/>
      <c r="EC26" s="687"/>
    </row>
    <row r="27" spans="2:133" ht="11.25" customHeight="1" x14ac:dyDescent="0.2">
      <c r="B27" s="654" t="s">
        <v>298</v>
      </c>
      <c r="C27" s="655"/>
      <c r="D27" s="655"/>
      <c r="E27" s="655"/>
      <c r="F27" s="655"/>
      <c r="G27" s="655"/>
      <c r="H27" s="655"/>
      <c r="I27" s="655"/>
      <c r="J27" s="655"/>
      <c r="K27" s="655"/>
      <c r="L27" s="655"/>
      <c r="M27" s="655"/>
      <c r="N27" s="655"/>
      <c r="O27" s="655"/>
      <c r="P27" s="655"/>
      <c r="Q27" s="656"/>
      <c r="R27" s="657">
        <v>5978833</v>
      </c>
      <c r="S27" s="658"/>
      <c r="T27" s="658"/>
      <c r="U27" s="658"/>
      <c r="V27" s="658"/>
      <c r="W27" s="658"/>
      <c r="X27" s="658"/>
      <c r="Y27" s="659"/>
      <c r="Z27" s="660">
        <v>64.7</v>
      </c>
      <c r="AA27" s="660"/>
      <c r="AB27" s="660"/>
      <c r="AC27" s="660"/>
      <c r="AD27" s="661">
        <v>5766998</v>
      </c>
      <c r="AE27" s="661"/>
      <c r="AF27" s="661"/>
      <c r="AG27" s="661"/>
      <c r="AH27" s="661"/>
      <c r="AI27" s="661"/>
      <c r="AJ27" s="661"/>
      <c r="AK27" s="661"/>
      <c r="AL27" s="662">
        <v>99.400001525878906</v>
      </c>
      <c r="AM27" s="663"/>
      <c r="AN27" s="663"/>
      <c r="AO27" s="664"/>
      <c r="AP27" s="654" t="s">
        <v>299</v>
      </c>
      <c r="AQ27" s="655"/>
      <c r="AR27" s="655"/>
      <c r="AS27" s="655"/>
      <c r="AT27" s="655"/>
      <c r="AU27" s="655"/>
      <c r="AV27" s="655"/>
      <c r="AW27" s="655"/>
      <c r="AX27" s="655"/>
      <c r="AY27" s="655"/>
      <c r="AZ27" s="655"/>
      <c r="BA27" s="655"/>
      <c r="BB27" s="655"/>
      <c r="BC27" s="655"/>
      <c r="BD27" s="655"/>
      <c r="BE27" s="655"/>
      <c r="BF27" s="656"/>
      <c r="BG27" s="657">
        <v>1880651</v>
      </c>
      <c r="BH27" s="658"/>
      <c r="BI27" s="658"/>
      <c r="BJ27" s="658"/>
      <c r="BK27" s="658"/>
      <c r="BL27" s="658"/>
      <c r="BM27" s="658"/>
      <c r="BN27" s="659"/>
      <c r="BO27" s="660">
        <v>100</v>
      </c>
      <c r="BP27" s="660"/>
      <c r="BQ27" s="660"/>
      <c r="BR27" s="660"/>
      <c r="BS27" s="661">
        <v>27691</v>
      </c>
      <c r="BT27" s="661"/>
      <c r="BU27" s="661"/>
      <c r="BV27" s="661"/>
      <c r="BW27" s="661"/>
      <c r="BX27" s="661"/>
      <c r="BY27" s="661"/>
      <c r="BZ27" s="661"/>
      <c r="CA27" s="661"/>
      <c r="CB27" s="665"/>
      <c r="CD27" s="654" t="s">
        <v>300</v>
      </c>
      <c r="CE27" s="655"/>
      <c r="CF27" s="655"/>
      <c r="CG27" s="655"/>
      <c r="CH27" s="655"/>
      <c r="CI27" s="655"/>
      <c r="CJ27" s="655"/>
      <c r="CK27" s="655"/>
      <c r="CL27" s="655"/>
      <c r="CM27" s="655"/>
      <c r="CN27" s="655"/>
      <c r="CO27" s="655"/>
      <c r="CP27" s="655"/>
      <c r="CQ27" s="656"/>
      <c r="CR27" s="657">
        <v>955219</v>
      </c>
      <c r="CS27" s="684"/>
      <c r="CT27" s="684"/>
      <c r="CU27" s="684"/>
      <c r="CV27" s="684"/>
      <c r="CW27" s="684"/>
      <c r="CX27" s="684"/>
      <c r="CY27" s="685"/>
      <c r="CZ27" s="662">
        <v>10.7</v>
      </c>
      <c r="DA27" s="686"/>
      <c r="DB27" s="686"/>
      <c r="DC27" s="692"/>
      <c r="DD27" s="666">
        <v>221007</v>
      </c>
      <c r="DE27" s="684"/>
      <c r="DF27" s="684"/>
      <c r="DG27" s="684"/>
      <c r="DH27" s="684"/>
      <c r="DI27" s="684"/>
      <c r="DJ27" s="684"/>
      <c r="DK27" s="685"/>
      <c r="DL27" s="666">
        <v>213649</v>
      </c>
      <c r="DM27" s="684"/>
      <c r="DN27" s="684"/>
      <c r="DO27" s="684"/>
      <c r="DP27" s="684"/>
      <c r="DQ27" s="684"/>
      <c r="DR27" s="684"/>
      <c r="DS27" s="684"/>
      <c r="DT27" s="684"/>
      <c r="DU27" s="684"/>
      <c r="DV27" s="685"/>
      <c r="DW27" s="662">
        <v>3.5</v>
      </c>
      <c r="DX27" s="686"/>
      <c r="DY27" s="686"/>
      <c r="DZ27" s="686"/>
      <c r="EA27" s="686"/>
      <c r="EB27" s="686"/>
      <c r="EC27" s="687"/>
    </row>
    <row r="28" spans="2:133" ht="11.25" customHeight="1" x14ac:dyDescent="0.2">
      <c r="B28" s="654" t="s">
        <v>301</v>
      </c>
      <c r="C28" s="655"/>
      <c r="D28" s="655"/>
      <c r="E28" s="655"/>
      <c r="F28" s="655"/>
      <c r="G28" s="655"/>
      <c r="H28" s="655"/>
      <c r="I28" s="655"/>
      <c r="J28" s="655"/>
      <c r="K28" s="655"/>
      <c r="L28" s="655"/>
      <c r="M28" s="655"/>
      <c r="N28" s="655"/>
      <c r="O28" s="655"/>
      <c r="P28" s="655"/>
      <c r="Q28" s="656"/>
      <c r="R28" s="657">
        <v>2576</v>
      </c>
      <c r="S28" s="658"/>
      <c r="T28" s="658"/>
      <c r="U28" s="658"/>
      <c r="V28" s="658"/>
      <c r="W28" s="658"/>
      <c r="X28" s="658"/>
      <c r="Y28" s="659"/>
      <c r="Z28" s="660">
        <v>0</v>
      </c>
      <c r="AA28" s="660"/>
      <c r="AB28" s="660"/>
      <c r="AC28" s="660"/>
      <c r="AD28" s="661">
        <v>2576</v>
      </c>
      <c r="AE28" s="661"/>
      <c r="AF28" s="661"/>
      <c r="AG28" s="661"/>
      <c r="AH28" s="661"/>
      <c r="AI28" s="661"/>
      <c r="AJ28" s="661"/>
      <c r="AK28" s="661"/>
      <c r="AL28" s="662">
        <v>0</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302</v>
      </c>
      <c r="CE28" s="655"/>
      <c r="CF28" s="655"/>
      <c r="CG28" s="655"/>
      <c r="CH28" s="655"/>
      <c r="CI28" s="655"/>
      <c r="CJ28" s="655"/>
      <c r="CK28" s="655"/>
      <c r="CL28" s="655"/>
      <c r="CM28" s="655"/>
      <c r="CN28" s="655"/>
      <c r="CO28" s="655"/>
      <c r="CP28" s="655"/>
      <c r="CQ28" s="656"/>
      <c r="CR28" s="657">
        <v>1204996</v>
      </c>
      <c r="CS28" s="658"/>
      <c r="CT28" s="658"/>
      <c r="CU28" s="658"/>
      <c r="CV28" s="658"/>
      <c r="CW28" s="658"/>
      <c r="CX28" s="658"/>
      <c r="CY28" s="659"/>
      <c r="CZ28" s="662">
        <v>13.5</v>
      </c>
      <c r="DA28" s="686"/>
      <c r="DB28" s="686"/>
      <c r="DC28" s="692"/>
      <c r="DD28" s="666">
        <v>1198016</v>
      </c>
      <c r="DE28" s="658"/>
      <c r="DF28" s="658"/>
      <c r="DG28" s="658"/>
      <c r="DH28" s="658"/>
      <c r="DI28" s="658"/>
      <c r="DJ28" s="658"/>
      <c r="DK28" s="659"/>
      <c r="DL28" s="666">
        <v>1198016</v>
      </c>
      <c r="DM28" s="658"/>
      <c r="DN28" s="658"/>
      <c r="DO28" s="658"/>
      <c r="DP28" s="658"/>
      <c r="DQ28" s="658"/>
      <c r="DR28" s="658"/>
      <c r="DS28" s="658"/>
      <c r="DT28" s="658"/>
      <c r="DU28" s="658"/>
      <c r="DV28" s="659"/>
      <c r="DW28" s="662">
        <v>19.7</v>
      </c>
      <c r="DX28" s="686"/>
      <c r="DY28" s="686"/>
      <c r="DZ28" s="686"/>
      <c r="EA28" s="686"/>
      <c r="EB28" s="686"/>
      <c r="EC28" s="687"/>
    </row>
    <row r="29" spans="2:133" ht="11.25" customHeight="1" x14ac:dyDescent="0.2">
      <c r="B29" s="654" t="s">
        <v>303</v>
      </c>
      <c r="C29" s="655"/>
      <c r="D29" s="655"/>
      <c r="E29" s="655"/>
      <c r="F29" s="655"/>
      <c r="G29" s="655"/>
      <c r="H29" s="655"/>
      <c r="I29" s="655"/>
      <c r="J29" s="655"/>
      <c r="K29" s="655"/>
      <c r="L29" s="655"/>
      <c r="M29" s="655"/>
      <c r="N29" s="655"/>
      <c r="O29" s="655"/>
      <c r="P29" s="655"/>
      <c r="Q29" s="656"/>
      <c r="R29" s="657">
        <v>17023</v>
      </c>
      <c r="S29" s="658"/>
      <c r="T29" s="658"/>
      <c r="U29" s="658"/>
      <c r="V29" s="658"/>
      <c r="W29" s="658"/>
      <c r="X29" s="658"/>
      <c r="Y29" s="659"/>
      <c r="Z29" s="660">
        <v>0.2</v>
      </c>
      <c r="AA29" s="660"/>
      <c r="AB29" s="660"/>
      <c r="AC29" s="660"/>
      <c r="AD29" s="661" t="s">
        <v>128</v>
      </c>
      <c r="AE29" s="661"/>
      <c r="AF29" s="661"/>
      <c r="AG29" s="661"/>
      <c r="AH29" s="661"/>
      <c r="AI29" s="661"/>
      <c r="AJ29" s="661"/>
      <c r="AK29" s="661"/>
      <c r="AL29" s="662" t="s">
        <v>128</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304</v>
      </c>
      <c r="CE29" s="696"/>
      <c r="CF29" s="654" t="s">
        <v>69</v>
      </c>
      <c r="CG29" s="655"/>
      <c r="CH29" s="655"/>
      <c r="CI29" s="655"/>
      <c r="CJ29" s="655"/>
      <c r="CK29" s="655"/>
      <c r="CL29" s="655"/>
      <c r="CM29" s="655"/>
      <c r="CN29" s="655"/>
      <c r="CO29" s="655"/>
      <c r="CP29" s="655"/>
      <c r="CQ29" s="656"/>
      <c r="CR29" s="657">
        <v>1204996</v>
      </c>
      <c r="CS29" s="684"/>
      <c r="CT29" s="684"/>
      <c r="CU29" s="684"/>
      <c r="CV29" s="684"/>
      <c r="CW29" s="684"/>
      <c r="CX29" s="684"/>
      <c r="CY29" s="685"/>
      <c r="CZ29" s="662">
        <v>13.5</v>
      </c>
      <c r="DA29" s="686"/>
      <c r="DB29" s="686"/>
      <c r="DC29" s="692"/>
      <c r="DD29" s="666">
        <v>1198016</v>
      </c>
      <c r="DE29" s="684"/>
      <c r="DF29" s="684"/>
      <c r="DG29" s="684"/>
      <c r="DH29" s="684"/>
      <c r="DI29" s="684"/>
      <c r="DJ29" s="684"/>
      <c r="DK29" s="685"/>
      <c r="DL29" s="666">
        <v>1198016</v>
      </c>
      <c r="DM29" s="684"/>
      <c r="DN29" s="684"/>
      <c r="DO29" s="684"/>
      <c r="DP29" s="684"/>
      <c r="DQ29" s="684"/>
      <c r="DR29" s="684"/>
      <c r="DS29" s="684"/>
      <c r="DT29" s="684"/>
      <c r="DU29" s="684"/>
      <c r="DV29" s="685"/>
      <c r="DW29" s="662">
        <v>19.7</v>
      </c>
      <c r="DX29" s="686"/>
      <c r="DY29" s="686"/>
      <c r="DZ29" s="686"/>
      <c r="EA29" s="686"/>
      <c r="EB29" s="686"/>
      <c r="EC29" s="687"/>
    </row>
    <row r="30" spans="2:133" ht="11.25" customHeight="1" x14ac:dyDescent="0.2">
      <c r="B30" s="654" t="s">
        <v>305</v>
      </c>
      <c r="C30" s="655"/>
      <c r="D30" s="655"/>
      <c r="E30" s="655"/>
      <c r="F30" s="655"/>
      <c r="G30" s="655"/>
      <c r="H30" s="655"/>
      <c r="I30" s="655"/>
      <c r="J30" s="655"/>
      <c r="K30" s="655"/>
      <c r="L30" s="655"/>
      <c r="M30" s="655"/>
      <c r="N30" s="655"/>
      <c r="O30" s="655"/>
      <c r="P30" s="655"/>
      <c r="Q30" s="656"/>
      <c r="R30" s="657">
        <v>54425</v>
      </c>
      <c r="S30" s="658"/>
      <c r="T30" s="658"/>
      <c r="U30" s="658"/>
      <c r="V30" s="658"/>
      <c r="W30" s="658"/>
      <c r="X30" s="658"/>
      <c r="Y30" s="659"/>
      <c r="Z30" s="660">
        <v>0.6</v>
      </c>
      <c r="AA30" s="660"/>
      <c r="AB30" s="660"/>
      <c r="AC30" s="660"/>
      <c r="AD30" s="661">
        <v>2535</v>
      </c>
      <c r="AE30" s="661"/>
      <c r="AF30" s="661"/>
      <c r="AG30" s="661"/>
      <c r="AH30" s="661"/>
      <c r="AI30" s="661"/>
      <c r="AJ30" s="661"/>
      <c r="AK30" s="661"/>
      <c r="AL30" s="662">
        <v>0</v>
      </c>
      <c r="AM30" s="663"/>
      <c r="AN30" s="663"/>
      <c r="AO30" s="664"/>
      <c r="AP30" s="639" t="s">
        <v>223</v>
      </c>
      <c r="AQ30" s="640"/>
      <c r="AR30" s="640"/>
      <c r="AS30" s="640"/>
      <c r="AT30" s="640"/>
      <c r="AU30" s="640"/>
      <c r="AV30" s="640"/>
      <c r="AW30" s="640"/>
      <c r="AX30" s="640"/>
      <c r="AY30" s="640"/>
      <c r="AZ30" s="640"/>
      <c r="BA30" s="640"/>
      <c r="BB30" s="640"/>
      <c r="BC30" s="640"/>
      <c r="BD30" s="640"/>
      <c r="BE30" s="640"/>
      <c r="BF30" s="641"/>
      <c r="BG30" s="639" t="s">
        <v>306</v>
      </c>
      <c r="BH30" s="693"/>
      <c r="BI30" s="693"/>
      <c r="BJ30" s="693"/>
      <c r="BK30" s="693"/>
      <c r="BL30" s="693"/>
      <c r="BM30" s="693"/>
      <c r="BN30" s="693"/>
      <c r="BO30" s="693"/>
      <c r="BP30" s="693"/>
      <c r="BQ30" s="694"/>
      <c r="BR30" s="639" t="s">
        <v>307</v>
      </c>
      <c r="BS30" s="693"/>
      <c r="BT30" s="693"/>
      <c r="BU30" s="693"/>
      <c r="BV30" s="693"/>
      <c r="BW30" s="693"/>
      <c r="BX30" s="693"/>
      <c r="BY30" s="693"/>
      <c r="BZ30" s="693"/>
      <c r="CA30" s="693"/>
      <c r="CB30" s="694"/>
      <c r="CD30" s="697"/>
      <c r="CE30" s="698"/>
      <c r="CF30" s="654" t="s">
        <v>308</v>
      </c>
      <c r="CG30" s="655"/>
      <c r="CH30" s="655"/>
      <c r="CI30" s="655"/>
      <c r="CJ30" s="655"/>
      <c r="CK30" s="655"/>
      <c r="CL30" s="655"/>
      <c r="CM30" s="655"/>
      <c r="CN30" s="655"/>
      <c r="CO30" s="655"/>
      <c r="CP30" s="655"/>
      <c r="CQ30" s="656"/>
      <c r="CR30" s="657">
        <v>1149576</v>
      </c>
      <c r="CS30" s="658"/>
      <c r="CT30" s="658"/>
      <c r="CU30" s="658"/>
      <c r="CV30" s="658"/>
      <c r="CW30" s="658"/>
      <c r="CX30" s="658"/>
      <c r="CY30" s="659"/>
      <c r="CZ30" s="662">
        <v>12.9</v>
      </c>
      <c r="DA30" s="686"/>
      <c r="DB30" s="686"/>
      <c r="DC30" s="692"/>
      <c r="DD30" s="666">
        <v>1142596</v>
      </c>
      <c r="DE30" s="658"/>
      <c r="DF30" s="658"/>
      <c r="DG30" s="658"/>
      <c r="DH30" s="658"/>
      <c r="DI30" s="658"/>
      <c r="DJ30" s="658"/>
      <c r="DK30" s="659"/>
      <c r="DL30" s="666">
        <v>1142596</v>
      </c>
      <c r="DM30" s="658"/>
      <c r="DN30" s="658"/>
      <c r="DO30" s="658"/>
      <c r="DP30" s="658"/>
      <c r="DQ30" s="658"/>
      <c r="DR30" s="658"/>
      <c r="DS30" s="658"/>
      <c r="DT30" s="658"/>
      <c r="DU30" s="658"/>
      <c r="DV30" s="659"/>
      <c r="DW30" s="662">
        <v>18.8</v>
      </c>
      <c r="DX30" s="686"/>
      <c r="DY30" s="686"/>
      <c r="DZ30" s="686"/>
      <c r="EA30" s="686"/>
      <c r="EB30" s="686"/>
      <c r="EC30" s="687"/>
    </row>
    <row r="31" spans="2:133" ht="11.25" customHeight="1" x14ac:dyDescent="0.2">
      <c r="B31" s="654" t="s">
        <v>309</v>
      </c>
      <c r="C31" s="655"/>
      <c r="D31" s="655"/>
      <c r="E31" s="655"/>
      <c r="F31" s="655"/>
      <c r="G31" s="655"/>
      <c r="H31" s="655"/>
      <c r="I31" s="655"/>
      <c r="J31" s="655"/>
      <c r="K31" s="655"/>
      <c r="L31" s="655"/>
      <c r="M31" s="655"/>
      <c r="N31" s="655"/>
      <c r="O31" s="655"/>
      <c r="P31" s="655"/>
      <c r="Q31" s="656"/>
      <c r="R31" s="657">
        <v>8801</v>
      </c>
      <c r="S31" s="658"/>
      <c r="T31" s="658"/>
      <c r="U31" s="658"/>
      <c r="V31" s="658"/>
      <c r="W31" s="658"/>
      <c r="X31" s="658"/>
      <c r="Y31" s="659"/>
      <c r="Z31" s="660">
        <v>0.1</v>
      </c>
      <c r="AA31" s="660"/>
      <c r="AB31" s="660"/>
      <c r="AC31" s="660"/>
      <c r="AD31" s="661" t="s">
        <v>128</v>
      </c>
      <c r="AE31" s="661"/>
      <c r="AF31" s="661"/>
      <c r="AG31" s="661"/>
      <c r="AH31" s="661"/>
      <c r="AI31" s="661"/>
      <c r="AJ31" s="661"/>
      <c r="AK31" s="661"/>
      <c r="AL31" s="662" t="s">
        <v>128</v>
      </c>
      <c r="AM31" s="663"/>
      <c r="AN31" s="663"/>
      <c r="AO31" s="664"/>
      <c r="AP31" s="705" t="s">
        <v>310</v>
      </c>
      <c r="AQ31" s="706"/>
      <c r="AR31" s="706"/>
      <c r="AS31" s="706"/>
      <c r="AT31" s="711" t="s">
        <v>311</v>
      </c>
      <c r="AU31" s="356"/>
      <c r="AV31" s="356"/>
      <c r="AW31" s="356"/>
      <c r="AX31" s="643" t="s">
        <v>188</v>
      </c>
      <c r="AY31" s="644"/>
      <c r="AZ31" s="644"/>
      <c r="BA31" s="644"/>
      <c r="BB31" s="644"/>
      <c r="BC31" s="644"/>
      <c r="BD31" s="644"/>
      <c r="BE31" s="644"/>
      <c r="BF31" s="645"/>
      <c r="BG31" s="704">
        <v>99.3</v>
      </c>
      <c r="BH31" s="701"/>
      <c r="BI31" s="701"/>
      <c r="BJ31" s="701"/>
      <c r="BK31" s="701"/>
      <c r="BL31" s="701"/>
      <c r="BM31" s="652">
        <v>97.3</v>
      </c>
      <c r="BN31" s="701"/>
      <c r="BO31" s="701"/>
      <c r="BP31" s="701"/>
      <c r="BQ31" s="702"/>
      <c r="BR31" s="704">
        <v>99.3</v>
      </c>
      <c r="BS31" s="701"/>
      <c r="BT31" s="701"/>
      <c r="BU31" s="701"/>
      <c r="BV31" s="701"/>
      <c r="BW31" s="701"/>
      <c r="BX31" s="652">
        <v>97.2</v>
      </c>
      <c r="BY31" s="701"/>
      <c r="BZ31" s="701"/>
      <c r="CA31" s="701"/>
      <c r="CB31" s="702"/>
      <c r="CD31" s="697"/>
      <c r="CE31" s="698"/>
      <c r="CF31" s="654" t="s">
        <v>312</v>
      </c>
      <c r="CG31" s="655"/>
      <c r="CH31" s="655"/>
      <c r="CI31" s="655"/>
      <c r="CJ31" s="655"/>
      <c r="CK31" s="655"/>
      <c r="CL31" s="655"/>
      <c r="CM31" s="655"/>
      <c r="CN31" s="655"/>
      <c r="CO31" s="655"/>
      <c r="CP31" s="655"/>
      <c r="CQ31" s="656"/>
      <c r="CR31" s="657">
        <v>55420</v>
      </c>
      <c r="CS31" s="684"/>
      <c r="CT31" s="684"/>
      <c r="CU31" s="684"/>
      <c r="CV31" s="684"/>
      <c r="CW31" s="684"/>
      <c r="CX31" s="684"/>
      <c r="CY31" s="685"/>
      <c r="CZ31" s="662">
        <v>0.6</v>
      </c>
      <c r="DA31" s="686"/>
      <c r="DB31" s="686"/>
      <c r="DC31" s="692"/>
      <c r="DD31" s="666">
        <v>55420</v>
      </c>
      <c r="DE31" s="684"/>
      <c r="DF31" s="684"/>
      <c r="DG31" s="684"/>
      <c r="DH31" s="684"/>
      <c r="DI31" s="684"/>
      <c r="DJ31" s="684"/>
      <c r="DK31" s="685"/>
      <c r="DL31" s="666">
        <v>55420</v>
      </c>
      <c r="DM31" s="684"/>
      <c r="DN31" s="684"/>
      <c r="DO31" s="684"/>
      <c r="DP31" s="684"/>
      <c r="DQ31" s="684"/>
      <c r="DR31" s="684"/>
      <c r="DS31" s="684"/>
      <c r="DT31" s="684"/>
      <c r="DU31" s="684"/>
      <c r="DV31" s="685"/>
      <c r="DW31" s="662">
        <v>0.9</v>
      </c>
      <c r="DX31" s="686"/>
      <c r="DY31" s="686"/>
      <c r="DZ31" s="686"/>
      <c r="EA31" s="686"/>
      <c r="EB31" s="686"/>
      <c r="EC31" s="687"/>
    </row>
    <row r="32" spans="2:133" ht="11.25" customHeight="1" x14ac:dyDescent="0.2">
      <c r="B32" s="654" t="s">
        <v>313</v>
      </c>
      <c r="C32" s="655"/>
      <c r="D32" s="655"/>
      <c r="E32" s="655"/>
      <c r="F32" s="655"/>
      <c r="G32" s="655"/>
      <c r="H32" s="655"/>
      <c r="I32" s="655"/>
      <c r="J32" s="655"/>
      <c r="K32" s="655"/>
      <c r="L32" s="655"/>
      <c r="M32" s="655"/>
      <c r="N32" s="655"/>
      <c r="O32" s="655"/>
      <c r="P32" s="655"/>
      <c r="Q32" s="656"/>
      <c r="R32" s="657">
        <v>964234</v>
      </c>
      <c r="S32" s="658"/>
      <c r="T32" s="658"/>
      <c r="U32" s="658"/>
      <c r="V32" s="658"/>
      <c r="W32" s="658"/>
      <c r="X32" s="658"/>
      <c r="Y32" s="659"/>
      <c r="Z32" s="660">
        <v>10.4</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211" t="s">
        <v>314</v>
      </c>
      <c r="AX32" s="654" t="s">
        <v>315</v>
      </c>
      <c r="AY32" s="655"/>
      <c r="AZ32" s="655"/>
      <c r="BA32" s="655"/>
      <c r="BB32" s="655"/>
      <c r="BC32" s="655"/>
      <c r="BD32" s="655"/>
      <c r="BE32" s="655"/>
      <c r="BF32" s="656"/>
      <c r="BG32" s="714">
        <v>99.3</v>
      </c>
      <c r="BH32" s="684"/>
      <c r="BI32" s="684"/>
      <c r="BJ32" s="684"/>
      <c r="BK32" s="684"/>
      <c r="BL32" s="684"/>
      <c r="BM32" s="663">
        <v>96.7</v>
      </c>
      <c r="BN32" s="684"/>
      <c r="BO32" s="684"/>
      <c r="BP32" s="684"/>
      <c r="BQ32" s="703"/>
      <c r="BR32" s="714">
        <v>99.2</v>
      </c>
      <c r="BS32" s="684"/>
      <c r="BT32" s="684"/>
      <c r="BU32" s="684"/>
      <c r="BV32" s="684"/>
      <c r="BW32" s="684"/>
      <c r="BX32" s="663">
        <v>96.5</v>
      </c>
      <c r="BY32" s="684"/>
      <c r="BZ32" s="684"/>
      <c r="CA32" s="684"/>
      <c r="CB32" s="703"/>
      <c r="CD32" s="699"/>
      <c r="CE32" s="700"/>
      <c r="CF32" s="654" t="s">
        <v>316</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86"/>
      <c r="DB32" s="686"/>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86"/>
      <c r="DY32" s="686"/>
      <c r="DZ32" s="686"/>
      <c r="EA32" s="686"/>
      <c r="EB32" s="686"/>
      <c r="EC32" s="687"/>
    </row>
    <row r="33" spans="2:133" ht="11.25" customHeight="1" x14ac:dyDescent="0.2">
      <c r="B33" s="688" t="s">
        <v>317</v>
      </c>
      <c r="C33" s="689"/>
      <c r="D33" s="689"/>
      <c r="E33" s="689"/>
      <c r="F33" s="689"/>
      <c r="G33" s="689"/>
      <c r="H33" s="689"/>
      <c r="I33" s="689"/>
      <c r="J33" s="689"/>
      <c r="K33" s="689"/>
      <c r="L33" s="689"/>
      <c r="M33" s="689"/>
      <c r="N33" s="689"/>
      <c r="O33" s="689"/>
      <c r="P33" s="689"/>
      <c r="Q33" s="690"/>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7"/>
      <c r="AV33" s="357"/>
      <c r="AW33" s="357"/>
      <c r="AX33" s="675" t="s">
        <v>318</v>
      </c>
      <c r="AY33" s="676"/>
      <c r="AZ33" s="676"/>
      <c r="BA33" s="676"/>
      <c r="BB33" s="676"/>
      <c r="BC33" s="676"/>
      <c r="BD33" s="676"/>
      <c r="BE33" s="676"/>
      <c r="BF33" s="677"/>
      <c r="BG33" s="715">
        <v>99.3</v>
      </c>
      <c r="BH33" s="716"/>
      <c r="BI33" s="716"/>
      <c r="BJ33" s="716"/>
      <c r="BK33" s="716"/>
      <c r="BL33" s="716"/>
      <c r="BM33" s="717">
        <v>97.5</v>
      </c>
      <c r="BN33" s="716"/>
      <c r="BO33" s="716"/>
      <c r="BP33" s="716"/>
      <c r="BQ33" s="718"/>
      <c r="BR33" s="715">
        <v>99.3</v>
      </c>
      <c r="BS33" s="716"/>
      <c r="BT33" s="716"/>
      <c r="BU33" s="716"/>
      <c r="BV33" s="716"/>
      <c r="BW33" s="716"/>
      <c r="BX33" s="717">
        <v>97.4</v>
      </c>
      <c r="BY33" s="716"/>
      <c r="BZ33" s="716"/>
      <c r="CA33" s="716"/>
      <c r="CB33" s="718"/>
      <c r="CD33" s="654" t="s">
        <v>319</v>
      </c>
      <c r="CE33" s="655"/>
      <c r="CF33" s="655"/>
      <c r="CG33" s="655"/>
      <c r="CH33" s="655"/>
      <c r="CI33" s="655"/>
      <c r="CJ33" s="655"/>
      <c r="CK33" s="655"/>
      <c r="CL33" s="655"/>
      <c r="CM33" s="655"/>
      <c r="CN33" s="655"/>
      <c r="CO33" s="655"/>
      <c r="CP33" s="655"/>
      <c r="CQ33" s="656"/>
      <c r="CR33" s="657">
        <v>3844495</v>
      </c>
      <c r="CS33" s="684"/>
      <c r="CT33" s="684"/>
      <c r="CU33" s="684"/>
      <c r="CV33" s="684"/>
      <c r="CW33" s="684"/>
      <c r="CX33" s="684"/>
      <c r="CY33" s="685"/>
      <c r="CZ33" s="662">
        <v>43.2</v>
      </c>
      <c r="DA33" s="686"/>
      <c r="DB33" s="686"/>
      <c r="DC33" s="692"/>
      <c r="DD33" s="666">
        <v>3353396</v>
      </c>
      <c r="DE33" s="684"/>
      <c r="DF33" s="684"/>
      <c r="DG33" s="684"/>
      <c r="DH33" s="684"/>
      <c r="DI33" s="684"/>
      <c r="DJ33" s="684"/>
      <c r="DK33" s="685"/>
      <c r="DL33" s="666">
        <v>2300685</v>
      </c>
      <c r="DM33" s="684"/>
      <c r="DN33" s="684"/>
      <c r="DO33" s="684"/>
      <c r="DP33" s="684"/>
      <c r="DQ33" s="684"/>
      <c r="DR33" s="684"/>
      <c r="DS33" s="684"/>
      <c r="DT33" s="684"/>
      <c r="DU33" s="684"/>
      <c r="DV33" s="685"/>
      <c r="DW33" s="662">
        <v>37.9</v>
      </c>
      <c r="DX33" s="686"/>
      <c r="DY33" s="686"/>
      <c r="DZ33" s="686"/>
      <c r="EA33" s="686"/>
      <c r="EB33" s="686"/>
      <c r="EC33" s="687"/>
    </row>
    <row r="34" spans="2:133" ht="11.25" customHeight="1" x14ac:dyDescent="0.2">
      <c r="B34" s="654" t="s">
        <v>320</v>
      </c>
      <c r="C34" s="655"/>
      <c r="D34" s="655"/>
      <c r="E34" s="655"/>
      <c r="F34" s="655"/>
      <c r="G34" s="655"/>
      <c r="H34" s="655"/>
      <c r="I34" s="655"/>
      <c r="J34" s="655"/>
      <c r="K34" s="655"/>
      <c r="L34" s="655"/>
      <c r="M34" s="655"/>
      <c r="N34" s="655"/>
      <c r="O34" s="655"/>
      <c r="P34" s="655"/>
      <c r="Q34" s="656"/>
      <c r="R34" s="657">
        <v>398513</v>
      </c>
      <c r="S34" s="658"/>
      <c r="T34" s="658"/>
      <c r="U34" s="658"/>
      <c r="V34" s="658"/>
      <c r="W34" s="658"/>
      <c r="X34" s="658"/>
      <c r="Y34" s="659"/>
      <c r="Z34" s="660">
        <v>4.3</v>
      </c>
      <c r="AA34" s="660"/>
      <c r="AB34" s="660"/>
      <c r="AC34" s="660"/>
      <c r="AD34" s="661" t="s">
        <v>128</v>
      </c>
      <c r="AE34" s="661"/>
      <c r="AF34" s="661"/>
      <c r="AG34" s="661"/>
      <c r="AH34" s="661"/>
      <c r="AI34" s="661"/>
      <c r="AJ34" s="661"/>
      <c r="AK34" s="661"/>
      <c r="AL34" s="662" t="s">
        <v>128</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321</v>
      </c>
      <c r="CE34" s="655"/>
      <c r="CF34" s="655"/>
      <c r="CG34" s="655"/>
      <c r="CH34" s="655"/>
      <c r="CI34" s="655"/>
      <c r="CJ34" s="655"/>
      <c r="CK34" s="655"/>
      <c r="CL34" s="655"/>
      <c r="CM34" s="655"/>
      <c r="CN34" s="655"/>
      <c r="CO34" s="655"/>
      <c r="CP34" s="655"/>
      <c r="CQ34" s="656"/>
      <c r="CR34" s="657">
        <v>988276</v>
      </c>
      <c r="CS34" s="658"/>
      <c r="CT34" s="658"/>
      <c r="CU34" s="658"/>
      <c r="CV34" s="658"/>
      <c r="CW34" s="658"/>
      <c r="CX34" s="658"/>
      <c r="CY34" s="659"/>
      <c r="CZ34" s="662">
        <v>11.1</v>
      </c>
      <c r="DA34" s="686"/>
      <c r="DB34" s="686"/>
      <c r="DC34" s="692"/>
      <c r="DD34" s="666">
        <v>755692</v>
      </c>
      <c r="DE34" s="658"/>
      <c r="DF34" s="658"/>
      <c r="DG34" s="658"/>
      <c r="DH34" s="658"/>
      <c r="DI34" s="658"/>
      <c r="DJ34" s="658"/>
      <c r="DK34" s="659"/>
      <c r="DL34" s="666">
        <v>723036</v>
      </c>
      <c r="DM34" s="658"/>
      <c r="DN34" s="658"/>
      <c r="DO34" s="658"/>
      <c r="DP34" s="658"/>
      <c r="DQ34" s="658"/>
      <c r="DR34" s="658"/>
      <c r="DS34" s="658"/>
      <c r="DT34" s="658"/>
      <c r="DU34" s="658"/>
      <c r="DV34" s="659"/>
      <c r="DW34" s="662">
        <v>11.9</v>
      </c>
      <c r="DX34" s="686"/>
      <c r="DY34" s="686"/>
      <c r="DZ34" s="686"/>
      <c r="EA34" s="686"/>
      <c r="EB34" s="686"/>
      <c r="EC34" s="687"/>
    </row>
    <row r="35" spans="2:133" ht="11.25" customHeight="1" x14ac:dyDescent="0.2">
      <c r="B35" s="654" t="s">
        <v>322</v>
      </c>
      <c r="C35" s="655"/>
      <c r="D35" s="655"/>
      <c r="E35" s="655"/>
      <c r="F35" s="655"/>
      <c r="G35" s="655"/>
      <c r="H35" s="655"/>
      <c r="I35" s="655"/>
      <c r="J35" s="655"/>
      <c r="K35" s="655"/>
      <c r="L35" s="655"/>
      <c r="M35" s="655"/>
      <c r="N35" s="655"/>
      <c r="O35" s="655"/>
      <c r="P35" s="655"/>
      <c r="Q35" s="656"/>
      <c r="R35" s="657">
        <v>90360</v>
      </c>
      <c r="S35" s="658"/>
      <c r="T35" s="658"/>
      <c r="U35" s="658"/>
      <c r="V35" s="658"/>
      <c r="W35" s="658"/>
      <c r="X35" s="658"/>
      <c r="Y35" s="659"/>
      <c r="Z35" s="660">
        <v>1</v>
      </c>
      <c r="AA35" s="660"/>
      <c r="AB35" s="660"/>
      <c r="AC35" s="660"/>
      <c r="AD35" s="661">
        <v>28628</v>
      </c>
      <c r="AE35" s="661"/>
      <c r="AF35" s="661"/>
      <c r="AG35" s="661"/>
      <c r="AH35" s="661"/>
      <c r="AI35" s="661"/>
      <c r="AJ35" s="661"/>
      <c r="AK35" s="661"/>
      <c r="AL35" s="662">
        <v>0.5</v>
      </c>
      <c r="AM35" s="663"/>
      <c r="AN35" s="663"/>
      <c r="AO35" s="664"/>
      <c r="AP35" s="216"/>
      <c r="AQ35" s="639" t="s">
        <v>323</v>
      </c>
      <c r="AR35" s="640"/>
      <c r="AS35" s="640"/>
      <c r="AT35" s="640"/>
      <c r="AU35" s="640"/>
      <c r="AV35" s="640"/>
      <c r="AW35" s="640"/>
      <c r="AX35" s="640"/>
      <c r="AY35" s="640"/>
      <c r="AZ35" s="640"/>
      <c r="BA35" s="640"/>
      <c r="BB35" s="640"/>
      <c r="BC35" s="640"/>
      <c r="BD35" s="640"/>
      <c r="BE35" s="640"/>
      <c r="BF35" s="641"/>
      <c r="BG35" s="639" t="s">
        <v>324</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325</v>
      </c>
      <c r="CE35" s="655"/>
      <c r="CF35" s="655"/>
      <c r="CG35" s="655"/>
      <c r="CH35" s="655"/>
      <c r="CI35" s="655"/>
      <c r="CJ35" s="655"/>
      <c r="CK35" s="655"/>
      <c r="CL35" s="655"/>
      <c r="CM35" s="655"/>
      <c r="CN35" s="655"/>
      <c r="CO35" s="655"/>
      <c r="CP35" s="655"/>
      <c r="CQ35" s="656"/>
      <c r="CR35" s="657">
        <v>54741</v>
      </c>
      <c r="CS35" s="684"/>
      <c r="CT35" s="684"/>
      <c r="CU35" s="684"/>
      <c r="CV35" s="684"/>
      <c r="CW35" s="684"/>
      <c r="CX35" s="684"/>
      <c r="CY35" s="685"/>
      <c r="CZ35" s="662">
        <v>0.6</v>
      </c>
      <c r="DA35" s="686"/>
      <c r="DB35" s="686"/>
      <c r="DC35" s="692"/>
      <c r="DD35" s="666">
        <v>40213</v>
      </c>
      <c r="DE35" s="684"/>
      <c r="DF35" s="684"/>
      <c r="DG35" s="684"/>
      <c r="DH35" s="684"/>
      <c r="DI35" s="684"/>
      <c r="DJ35" s="684"/>
      <c r="DK35" s="685"/>
      <c r="DL35" s="666">
        <v>40213</v>
      </c>
      <c r="DM35" s="684"/>
      <c r="DN35" s="684"/>
      <c r="DO35" s="684"/>
      <c r="DP35" s="684"/>
      <c r="DQ35" s="684"/>
      <c r="DR35" s="684"/>
      <c r="DS35" s="684"/>
      <c r="DT35" s="684"/>
      <c r="DU35" s="684"/>
      <c r="DV35" s="685"/>
      <c r="DW35" s="662">
        <v>0.7</v>
      </c>
      <c r="DX35" s="686"/>
      <c r="DY35" s="686"/>
      <c r="DZ35" s="686"/>
      <c r="EA35" s="686"/>
      <c r="EB35" s="686"/>
      <c r="EC35" s="687"/>
    </row>
    <row r="36" spans="2:133" ht="11.25" customHeight="1" x14ac:dyDescent="0.2">
      <c r="B36" s="654" t="s">
        <v>326</v>
      </c>
      <c r="C36" s="655"/>
      <c r="D36" s="655"/>
      <c r="E36" s="655"/>
      <c r="F36" s="655"/>
      <c r="G36" s="655"/>
      <c r="H36" s="655"/>
      <c r="I36" s="655"/>
      <c r="J36" s="655"/>
      <c r="K36" s="655"/>
      <c r="L36" s="655"/>
      <c r="M36" s="655"/>
      <c r="N36" s="655"/>
      <c r="O36" s="655"/>
      <c r="P36" s="655"/>
      <c r="Q36" s="656"/>
      <c r="R36" s="657">
        <v>17230</v>
      </c>
      <c r="S36" s="658"/>
      <c r="T36" s="658"/>
      <c r="U36" s="658"/>
      <c r="V36" s="658"/>
      <c r="W36" s="658"/>
      <c r="X36" s="658"/>
      <c r="Y36" s="659"/>
      <c r="Z36" s="660">
        <v>0.2</v>
      </c>
      <c r="AA36" s="660"/>
      <c r="AB36" s="660"/>
      <c r="AC36" s="660"/>
      <c r="AD36" s="661" t="s">
        <v>128</v>
      </c>
      <c r="AE36" s="661"/>
      <c r="AF36" s="661"/>
      <c r="AG36" s="661"/>
      <c r="AH36" s="661"/>
      <c r="AI36" s="661"/>
      <c r="AJ36" s="661"/>
      <c r="AK36" s="661"/>
      <c r="AL36" s="662" t="s">
        <v>128</v>
      </c>
      <c r="AM36" s="663"/>
      <c r="AN36" s="663"/>
      <c r="AO36" s="664"/>
      <c r="AP36" s="216"/>
      <c r="AQ36" s="719" t="s">
        <v>327</v>
      </c>
      <c r="AR36" s="720"/>
      <c r="AS36" s="720"/>
      <c r="AT36" s="720"/>
      <c r="AU36" s="720"/>
      <c r="AV36" s="720"/>
      <c r="AW36" s="720"/>
      <c r="AX36" s="720"/>
      <c r="AY36" s="721"/>
      <c r="AZ36" s="646">
        <v>947222</v>
      </c>
      <c r="BA36" s="647"/>
      <c r="BB36" s="647"/>
      <c r="BC36" s="647"/>
      <c r="BD36" s="647"/>
      <c r="BE36" s="647"/>
      <c r="BF36" s="722"/>
      <c r="BG36" s="643" t="s">
        <v>328</v>
      </c>
      <c r="BH36" s="644"/>
      <c r="BI36" s="644"/>
      <c r="BJ36" s="644"/>
      <c r="BK36" s="644"/>
      <c r="BL36" s="644"/>
      <c r="BM36" s="644"/>
      <c r="BN36" s="644"/>
      <c r="BO36" s="644"/>
      <c r="BP36" s="644"/>
      <c r="BQ36" s="644"/>
      <c r="BR36" s="644"/>
      <c r="BS36" s="644"/>
      <c r="BT36" s="644"/>
      <c r="BU36" s="645"/>
      <c r="BV36" s="646">
        <v>56154</v>
      </c>
      <c r="BW36" s="647"/>
      <c r="BX36" s="647"/>
      <c r="BY36" s="647"/>
      <c r="BZ36" s="647"/>
      <c r="CA36" s="647"/>
      <c r="CB36" s="722"/>
      <c r="CD36" s="654" t="s">
        <v>329</v>
      </c>
      <c r="CE36" s="655"/>
      <c r="CF36" s="655"/>
      <c r="CG36" s="655"/>
      <c r="CH36" s="655"/>
      <c r="CI36" s="655"/>
      <c r="CJ36" s="655"/>
      <c r="CK36" s="655"/>
      <c r="CL36" s="655"/>
      <c r="CM36" s="655"/>
      <c r="CN36" s="655"/>
      <c r="CO36" s="655"/>
      <c r="CP36" s="655"/>
      <c r="CQ36" s="656"/>
      <c r="CR36" s="657">
        <v>1313250</v>
      </c>
      <c r="CS36" s="658"/>
      <c r="CT36" s="658"/>
      <c r="CU36" s="658"/>
      <c r="CV36" s="658"/>
      <c r="CW36" s="658"/>
      <c r="CX36" s="658"/>
      <c r="CY36" s="659"/>
      <c r="CZ36" s="662">
        <v>14.7</v>
      </c>
      <c r="DA36" s="686"/>
      <c r="DB36" s="686"/>
      <c r="DC36" s="692"/>
      <c r="DD36" s="666">
        <v>1223469</v>
      </c>
      <c r="DE36" s="658"/>
      <c r="DF36" s="658"/>
      <c r="DG36" s="658"/>
      <c r="DH36" s="658"/>
      <c r="DI36" s="658"/>
      <c r="DJ36" s="658"/>
      <c r="DK36" s="659"/>
      <c r="DL36" s="666">
        <v>789632</v>
      </c>
      <c r="DM36" s="658"/>
      <c r="DN36" s="658"/>
      <c r="DO36" s="658"/>
      <c r="DP36" s="658"/>
      <c r="DQ36" s="658"/>
      <c r="DR36" s="658"/>
      <c r="DS36" s="658"/>
      <c r="DT36" s="658"/>
      <c r="DU36" s="658"/>
      <c r="DV36" s="659"/>
      <c r="DW36" s="662">
        <v>13</v>
      </c>
      <c r="DX36" s="686"/>
      <c r="DY36" s="686"/>
      <c r="DZ36" s="686"/>
      <c r="EA36" s="686"/>
      <c r="EB36" s="686"/>
      <c r="EC36" s="687"/>
    </row>
    <row r="37" spans="2:133" ht="11.25" customHeight="1" x14ac:dyDescent="0.2">
      <c r="B37" s="654" t="s">
        <v>330</v>
      </c>
      <c r="C37" s="655"/>
      <c r="D37" s="655"/>
      <c r="E37" s="655"/>
      <c r="F37" s="655"/>
      <c r="G37" s="655"/>
      <c r="H37" s="655"/>
      <c r="I37" s="655"/>
      <c r="J37" s="655"/>
      <c r="K37" s="655"/>
      <c r="L37" s="655"/>
      <c r="M37" s="655"/>
      <c r="N37" s="655"/>
      <c r="O37" s="655"/>
      <c r="P37" s="655"/>
      <c r="Q37" s="656"/>
      <c r="R37" s="657">
        <v>159767</v>
      </c>
      <c r="S37" s="658"/>
      <c r="T37" s="658"/>
      <c r="U37" s="658"/>
      <c r="V37" s="658"/>
      <c r="W37" s="658"/>
      <c r="X37" s="658"/>
      <c r="Y37" s="659"/>
      <c r="Z37" s="660">
        <v>1.7</v>
      </c>
      <c r="AA37" s="660"/>
      <c r="AB37" s="660"/>
      <c r="AC37" s="660"/>
      <c r="AD37" s="661" t="s">
        <v>128</v>
      </c>
      <c r="AE37" s="661"/>
      <c r="AF37" s="661"/>
      <c r="AG37" s="661"/>
      <c r="AH37" s="661"/>
      <c r="AI37" s="661"/>
      <c r="AJ37" s="661"/>
      <c r="AK37" s="661"/>
      <c r="AL37" s="662" t="s">
        <v>128</v>
      </c>
      <c r="AM37" s="663"/>
      <c r="AN37" s="663"/>
      <c r="AO37" s="664"/>
      <c r="AQ37" s="723" t="s">
        <v>331</v>
      </c>
      <c r="AR37" s="724"/>
      <c r="AS37" s="724"/>
      <c r="AT37" s="724"/>
      <c r="AU37" s="724"/>
      <c r="AV37" s="724"/>
      <c r="AW37" s="724"/>
      <c r="AX37" s="724"/>
      <c r="AY37" s="725"/>
      <c r="AZ37" s="657">
        <v>176785</v>
      </c>
      <c r="BA37" s="658"/>
      <c r="BB37" s="658"/>
      <c r="BC37" s="658"/>
      <c r="BD37" s="684"/>
      <c r="BE37" s="684"/>
      <c r="BF37" s="703"/>
      <c r="BG37" s="654" t="s">
        <v>332</v>
      </c>
      <c r="BH37" s="655"/>
      <c r="BI37" s="655"/>
      <c r="BJ37" s="655"/>
      <c r="BK37" s="655"/>
      <c r="BL37" s="655"/>
      <c r="BM37" s="655"/>
      <c r="BN37" s="655"/>
      <c r="BO37" s="655"/>
      <c r="BP37" s="655"/>
      <c r="BQ37" s="655"/>
      <c r="BR37" s="655"/>
      <c r="BS37" s="655"/>
      <c r="BT37" s="655"/>
      <c r="BU37" s="656"/>
      <c r="BV37" s="657">
        <v>44674</v>
      </c>
      <c r="BW37" s="658"/>
      <c r="BX37" s="658"/>
      <c r="BY37" s="658"/>
      <c r="BZ37" s="658"/>
      <c r="CA37" s="658"/>
      <c r="CB37" s="667"/>
      <c r="CD37" s="654" t="s">
        <v>333</v>
      </c>
      <c r="CE37" s="655"/>
      <c r="CF37" s="655"/>
      <c r="CG37" s="655"/>
      <c r="CH37" s="655"/>
      <c r="CI37" s="655"/>
      <c r="CJ37" s="655"/>
      <c r="CK37" s="655"/>
      <c r="CL37" s="655"/>
      <c r="CM37" s="655"/>
      <c r="CN37" s="655"/>
      <c r="CO37" s="655"/>
      <c r="CP37" s="655"/>
      <c r="CQ37" s="656"/>
      <c r="CR37" s="657">
        <v>571962</v>
      </c>
      <c r="CS37" s="684"/>
      <c r="CT37" s="684"/>
      <c r="CU37" s="684"/>
      <c r="CV37" s="684"/>
      <c r="CW37" s="684"/>
      <c r="CX37" s="684"/>
      <c r="CY37" s="685"/>
      <c r="CZ37" s="662">
        <v>6.4</v>
      </c>
      <c r="DA37" s="686"/>
      <c r="DB37" s="686"/>
      <c r="DC37" s="692"/>
      <c r="DD37" s="666">
        <v>571962</v>
      </c>
      <c r="DE37" s="684"/>
      <c r="DF37" s="684"/>
      <c r="DG37" s="684"/>
      <c r="DH37" s="684"/>
      <c r="DI37" s="684"/>
      <c r="DJ37" s="684"/>
      <c r="DK37" s="685"/>
      <c r="DL37" s="666">
        <v>551969</v>
      </c>
      <c r="DM37" s="684"/>
      <c r="DN37" s="684"/>
      <c r="DO37" s="684"/>
      <c r="DP37" s="684"/>
      <c r="DQ37" s="684"/>
      <c r="DR37" s="684"/>
      <c r="DS37" s="684"/>
      <c r="DT37" s="684"/>
      <c r="DU37" s="684"/>
      <c r="DV37" s="685"/>
      <c r="DW37" s="662">
        <v>9.1</v>
      </c>
      <c r="DX37" s="686"/>
      <c r="DY37" s="686"/>
      <c r="DZ37" s="686"/>
      <c r="EA37" s="686"/>
      <c r="EB37" s="686"/>
      <c r="EC37" s="687"/>
    </row>
    <row r="38" spans="2:133" ht="11.25" customHeight="1" x14ac:dyDescent="0.2">
      <c r="B38" s="654" t="s">
        <v>334</v>
      </c>
      <c r="C38" s="655"/>
      <c r="D38" s="655"/>
      <c r="E38" s="655"/>
      <c r="F38" s="655"/>
      <c r="G38" s="655"/>
      <c r="H38" s="655"/>
      <c r="I38" s="655"/>
      <c r="J38" s="655"/>
      <c r="K38" s="655"/>
      <c r="L38" s="655"/>
      <c r="M38" s="655"/>
      <c r="N38" s="655"/>
      <c r="O38" s="655"/>
      <c r="P38" s="655"/>
      <c r="Q38" s="656"/>
      <c r="R38" s="657">
        <v>265471</v>
      </c>
      <c r="S38" s="658"/>
      <c r="T38" s="658"/>
      <c r="U38" s="658"/>
      <c r="V38" s="658"/>
      <c r="W38" s="658"/>
      <c r="X38" s="658"/>
      <c r="Y38" s="659"/>
      <c r="Z38" s="660">
        <v>2.9</v>
      </c>
      <c r="AA38" s="660"/>
      <c r="AB38" s="660"/>
      <c r="AC38" s="660"/>
      <c r="AD38" s="661" t="s">
        <v>128</v>
      </c>
      <c r="AE38" s="661"/>
      <c r="AF38" s="661"/>
      <c r="AG38" s="661"/>
      <c r="AH38" s="661"/>
      <c r="AI38" s="661"/>
      <c r="AJ38" s="661"/>
      <c r="AK38" s="661"/>
      <c r="AL38" s="662" t="s">
        <v>128</v>
      </c>
      <c r="AM38" s="663"/>
      <c r="AN38" s="663"/>
      <c r="AO38" s="664"/>
      <c r="AQ38" s="723" t="s">
        <v>335</v>
      </c>
      <c r="AR38" s="724"/>
      <c r="AS38" s="724"/>
      <c r="AT38" s="724"/>
      <c r="AU38" s="724"/>
      <c r="AV38" s="724"/>
      <c r="AW38" s="724"/>
      <c r="AX38" s="724"/>
      <c r="AY38" s="725"/>
      <c r="AZ38" s="657">
        <v>24224</v>
      </c>
      <c r="BA38" s="658"/>
      <c r="BB38" s="658"/>
      <c r="BC38" s="658"/>
      <c r="BD38" s="684"/>
      <c r="BE38" s="684"/>
      <c r="BF38" s="703"/>
      <c r="BG38" s="654" t="s">
        <v>336</v>
      </c>
      <c r="BH38" s="655"/>
      <c r="BI38" s="655"/>
      <c r="BJ38" s="655"/>
      <c r="BK38" s="655"/>
      <c r="BL38" s="655"/>
      <c r="BM38" s="655"/>
      <c r="BN38" s="655"/>
      <c r="BO38" s="655"/>
      <c r="BP38" s="655"/>
      <c r="BQ38" s="655"/>
      <c r="BR38" s="655"/>
      <c r="BS38" s="655"/>
      <c r="BT38" s="655"/>
      <c r="BU38" s="656"/>
      <c r="BV38" s="657">
        <v>2113</v>
      </c>
      <c r="BW38" s="658"/>
      <c r="BX38" s="658"/>
      <c r="BY38" s="658"/>
      <c r="BZ38" s="658"/>
      <c r="CA38" s="658"/>
      <c r="CB38" s="667"/>
      <c r="CD38" s="654" t="s">
        <v>337</v>
      </c>
      <c r="CE38" s="655"/>
      <c r="CF38" s="655"/>
      <c r="CG38" s="655"/>
      <c r="CH38" s="655"/>
      <c r="CI38" s="655"/>
      <c r="CJ38" s="655"/>
      <c r="CK38" s="655"/>
      <c r="CL38" s="655"/>
      <c r="CM38" s="655"/>
      <c r="CN38" s="655"/>
      <c r="CO38" s="655"/>
      <c r="CP38" s="655"/>
      <c r="CQ38" s="656"/>
      <c r="CR38" s="657">
        <v>908879</v>
      </c>
      <c r="CS38" s="658"/>
      <c r="CT38" s="658"/>
      <c r="CU38" s="658"/>
      <c r="CV38" s="658"/>
      <c r="CW38" s="658"/>
      <c r="CX38" s="658"/>
      <c r="CY38" s="659"/>
      <c r="CZ38" s="662">
        <v>10.199999999999999</v>
      </c>
      <c r="DA38" s="686"/>
      <c r="DB38" s="686"/>
      <c r="DC38" s="692"/>
      <c r="DD38" s="666">
        <v>792583</v>
      </c>
      <c r="DE38" s="658"/>
      <c r="DF38" s="658"/>
      <c r="DG38" s="658"/>
      <c r="DH38" s="658"/>
      <c r="DI38" s="658"/>
      <c r="DJ38" s="658"/>
      <c r="DK38" s="659"/>
      <c r="DL38" s="666">
        <v>747804</v>
      </c>
      <c r="DM38" s="658"/>
      <c r="DN38" s="658"/>
      <c r="DO38" s="658"/>
      <c r="DP38" s="658"/>
      <c r="DQ38" s="658"/>
      <c r="DR38" s="658"/>
      <c r="DS38" s="658"/>
      <c r="DT38" s="658"/>
      <c r="DU38" s="658"/>
      <c r="DV38" s="659"/>
      <c r="DW38" s="662">
        <v>12.3</v>
      </c>
      <c r="DX38" s="686"/>
      <c r="DY38" s="686"/>
      <c r="DZ38" s="686"/>
      <c r="EA38" s="686"/>
      <c r="EB38" s="686"/>
      <c r="EC38" s="687"/>
    </row>
    <row r="39" spans="2:133" ht="11.25" customHeight="1" x14ac:dyDescent="0.2">
      <c r="B39" s="654" t="s">
        <v>338</v>
      </c>
      <c r="C39" s="655"/>
      <c r="D39" s="655"/>
      <c r="E39" s="655"/>
      <c r="F39" s="655"/>
      <c r="G39" s="655"/>
      <c r="H39" s="655"/>
      <c r="I39" s="655"/>
      <c r="J39" s="655"/>
      <c r="K39" s="655"/>
      <c r="L39" s="655"/>
      <c r="M39" s="655"/>
      <c r="N39" s="655"/>
      <c r="O39" s="655"/>
      <c r="P39" s="655"/>
      <c r="Q39" s="656"/>
      <c r="R39" s="657">
        <v>195184</v>
      </c>
      <c r="S39" s="658"/>
      <c r="T39" s="658"/>
      <c r="U39" s="658"/>
      <c r="V39" s="658"/>
      <c r="W39" s="658"/>
      <c r="X39" s="658"/>
      <c r="Y39" s="659"/>
      <c r="Z39" s="660">
        <v>2.1</v>
      </c>
      <c r="AA39" s="660"/>
      <c r="AB39" s="660"/>
      <c r="AC39" s="660"/>
      <c r="AD39" s="661">
        <v>15</v>
      </c>
      <c r="AE39" s="661"/>
      <c r="AF39" s="661"/>
      <c r="AG39" s="661"/>
      <c r="AH39" s="661"/>
      <c r="AI39" s="661"/>
      <c r="AJ39" s="661"/>
      <c r="AK39" s="661"/>
      <c r="AL39" s="662">
        <v>0</v>
      </c>
      <c r="AM39" s="663"/>
      <c r="AN39" s="663"/>
      <c r="AO39" s="664"/>
      <c r="AQ39" s="723" t="s">
        <v>339</v>
      </c>
      <c r="AR39" s="724"/>
      <c r="AS39" s="724"/>
      <c r="AT39" s="724"/>
      <c r="AU39" s="724"/>
      <c r="AV39" s="724"/>
      <c r="AW39" s="724"/>
      <c r="AX39" s="724"/>
      <c r="AY39" s="725"/>
      <c r="AZ39" s="657">
        <v>20600</v>
      </c>
      <c r="BA39" s="658"/>
      <c r="BB39" s="658"/>
      <c r="BC39" s="658"/>
      <c r="BD39" s="684"/>
      <c r="BE39" s="684"/>
      <c r="BF39" s="703"/>
      <c r="BG39" s="654" t="s">
        <v>340</v>
      </c>
      <c r="BH39" s="655"/>
      <c r="BI39" s="655"/>
      <c r="BJ39" s="655"/>
      <c r="BK39" s="655"/>
      <c r="BL39" s="655"/>
      <c r="BM39" s="655"/>
      <c r="BN39" s="655"/>
      <c r="BO39" s="655"/>
      <c r="BP39" s="655"/>
      <c r="BQ39" s="655"/>
      <c r="BR39" s="655"/>
      <c r="BS39" s="655"/>
      <c r="BT39" s="655"/>
      <c r="BU39" s="656"/>
      <c r="BV39" s="657">
        <v>3289</v>
      </c>
      <c r="BW39" s="658"/>
      <c r="BX39" s="658"/>
      <c r="BY39" s="658"/>
      <c r="BZ39" s="658"/>
      <c r="CA39" s="658"/>
      <c r="CB39" s="667"/>
      <c r="CD39" s="654" t="s">
        <v>341</v>
      </c>
      <c r="CE39" s="655"/>
      <c r="CF39" s="655"/>
      <c r="CG39" s="655"/>
      <c r="CH39" s="655"/>
      <c r="CI39" s="655"/>
      <c r="CJ39" s="655"/>
      <c r="CK39" s="655"/>
      <c r="CL39" s="655"/>
      <c r="CM39" s="655"/>
      <c r="CN39" s="655"/>
      <c r="CO39" s="655"/>
      <c r="CP39" s="655"/>
      <c r="CQ39" s="656"/>
      <c r="CR39" s="657">
        <v>579349</v>
      </c>
      <c r="CS39" s="684"/>
      <c r="CT39" s="684"/>
      <c r="CU39" s="684"/>
      <c r="CV39" s="684"/>
      <c r="CW39" s="684"/>
      <c r="CX39" s="684"/>
      <c r="CY39" s="685"/>
      <c r="CZ39" s="662">
        <v>6.5</v>
      </c>
      <c r="DA39" s="686"/>
      <c r="DB39" s="686"/>
      <c r="DC39" s="692"/>
      <c r="DD39" s="666">
        <v>541439</v>
      </c>
      <c r="DE39" s="684"/>
      <c r="DF39" s="684"/>
      <c r="DG39" s="684"/>
      <c r="DH39" s="684"/>
      <c r="DI39" s="684"/>
      <c r="DJ39" s="684"/>
      <c r="DK39" s="685"/>
      <c r="DL39" s="666" t="s">
        <v>128</v>
      </c>
      <c r="DM39" s="684"/>
      <c r="DN39" s="684"/>
      <c r="DO39" s="684"/>
      <c r="DP39" s="684"/>
      <c r="DQ39" s="684"/>
      <c r="DR39" s="684"/>
      <c r="DS39" s="684"/>
      <c r="DT39" s="684"/>
      <c r="DU39" s="684"/>
      <c r="DV39" s="685"/>
      <c r="DW39" s="662" t="s">
        <v>128</v>
      </c>
      <c r="DX39" s="686"/>
      <c r="DY39" s="686"/>
      <c r="DZ39" s="686"/>
      <c r="EA39" s="686"/>
      <c r="EB39" s="686"/>
      <c r="EC39" s="687"/>
    </row>
    <row r="40" spans="2:133" ht="11.25" customHeight="1" x14ac:dyDescent="0.2">
      <c r="B40" s="654" t="s">
        <v>342</v>
      </c>
      <c r="C40" s="655"/>
      <c r="D40" s="655"/>
      <c r="E40" s="655"/>
      <c r="F40" s="655"/>
      <c r="G40" s="655"/>
      <c r="H40" s="655"/>
      <c r="I40" s="655"/>
      <c r="J40" s="655"/>
      <c r="K40" s="655"/>
      <c r="L40" s="655"/>
      <c r="M40" s="655"/>
      <c r="N40" s="655"/>
      <c r="O40" s="655"/>
      <c r="P40" s="655"/>
      <c r="Q40" s="656"/>
      <c r="R40" s="657">
        <v>1084149</v>
      </c>
      <c r="S40" s="658"/>
      <c r="T40" s="658"/>
      <c r="U40" s="658"/>
      <c r="V40" s="658"/>
      <c r="W40" s="658"/>
      <c r="X40" s="658"/>
      <c r="Y40" s="659"/>
      <c r="Z40" s="660">
        <v>11.7</v>
      </c>
      <c r="AA40" s="660"/>
      <c r="AB40" s="660"/>
      <c r="AC40" s="660"/>
      <c r="AD40" s="661" t="s">
        <v>128</v>
      </c>
      <c r="AE40" s="661"/>
      <c r="AF40" s="661"/>
      <c r="AG40" s="661"/>
      <c r="AH40" s="661"/>
      <c r="AI40" s="661"/>
      <c r="AJ40" s="661"/>
      <c r="AK40" s="661"/>
      <c r="AL40" s="662" t="s">
        <v>128</v>
      </c>
      <c r="AM40" s="663"/>
      <c r="AN40" s="663"/>
      <c r="AO40" s="664"/>
      <c r="AQ40" s="723" t="s">
        <v>343</v>
      </c>
      <c r="AR40" s="724"/>
      <c r="AS40" s="724"/>
      <c r="AT40" s="724"/>
      <c r="AU40" s="724"/>
      <c r="AV40" s="724"/>
      <c r="AW40" s="724"/>
      <c r="AX40" s="724"/>
      <c r="AY40" s="725"/>
      <c r="AZ40" s="657">
        <v>19215</v>
      </c>
      <c r="BA40" s="658"/>
      <c r="BB40" s="658"/>
      <c r="BC40" s="658"/>
      <c r="BD40" s="684"/>
      <c r="BE40" s="684"/>
      <c r="BF40" s="703"/>
      <c r="BG40" s="707" t="s">
        <v>344</v>
      </c>
      <c r="BH40" s="708"/>
      <c r="BI40" s="708"/>
      <c r="BJ40" s="708"/>
      <c r="BK40" s="708"/>
      <c r="BL40" s="360"/>
      <c r="BM40" s="655" t="s">
        <v>345</v>
      </c>
      <c r="BN40" s="655"/>
      <c r="BO40" s="655"/>
      <c r="BP40" s="655"/>
      <c r="BQ40" s="655"/>
      <c r="BR40" s="655"/>
      <c r="BS40" s="655"/>
      <c r="BT40" s="655"/>
      <c r="BU40" s="656"/>
      <c r="BV40" s="657">
        <v>90</v>
      </c>
      <c r="BW40" s="658"/>
      <c r="BX40" s="658"/>
      <c r="BY40" s="658"/>
      <c r="BZ40" s="658"/>
      <c r="CA40" s="658"/>
      <c r="CB40" s="667"/>
      <c r="CD40" s="654" t="s">
        <v>346</v>
      </c>
      <c r="CE40" s="655"/>
      <c r="CF40" s="655"/>
      <c r="CG40" s="655"/>
      <c r="CH40" s="655"/>
      <c r="CI40" s="655"/>
      <c r="CJ40" s="655"/>
      <c r="CK40" s="655"/>
      <c r="CL40" s="655"/>
      <c r="CM40" s="655"/>
      <c r="CN40" s="655"/>
      <c r="CO40" s="655"/>
      <c r="CP40" s="655"/>
      <c r="CQ40" s="656"/>
      <c r="CR40" s="657" t="s">
        <v>128</v>
      </c>
      <c r="CS40" s="658"/>
      <c r="CT40" s="658"/>
      <c r="CU40" s="658"/>
      <c r="CV40" s="658"/>
      <c r="CW40" s="658"/>
      <c r="CX40" s="658"/>
      <c r="CY40" s="659"/>
      <c r="CZ40" s="662" t="s">
        <v>128</v>
      </c>
      <c r="DA40" s="686"/>
      <c r="DB40" s="686"/>
      <c r="DC40" s="692"/>
      <c r="DD40" s="666" t="s">
        <v>128</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86"/>
      <c r="DY40" s="686"/>
      <c r="DZ40" s="686"/>
      <c r="EA40" s="686"/>
      <c r="EB40" s="686"/>
      <c r="EC40" s="687"/>
    </row>
    <row r="41" spans="2:133" ht="11.25" customHeight="1" x14ac:dyDescent="0.2">
      <c r="B41" s="654" t="s">
        <v>347</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348</v>
      </c>
      <c r="AR41" s="724"/>
      <c r="AS41" s="724"/>
      <c r="AT41" s="724"/>
      <c r="AU41" s="724"/>
      <c r="AV41" s="724"/>
      <c r="AW41" s="724"/>
      <c r="AX41" s="724"/>
      <c r="AY41" s="725"/>
      <c r="AZ41" s="657">
        <v>120129</v>
      </c>
      <c r="BA41" s="658"/>
      <c r="BB41" s="658"/>
      <c r="BC41" s="658"/>
      <c r="BD41" s="684"/>
      <c r="BE41" s="684"/>
      <c r="BF41" s="703"/>
      <c r="BG41" s="707"/>
      <c r="BH41" s="708"/>
      <c r="BI41" s="708"/>
      <c r="BJ41" s="708"/>
      <c r="BK41" s="708"/>
      <c r="BL41" s="360"/>
      <c r="BM41" s="655" t="s">
        <v>349</v>
      </c>
      <c r="BN41" s="655"/>
      <c r="BO41" s="655"/>
      <c r="BP41" s="655"/>
      <c r="BQ41" s="655"/>
      <c r="BR41" s="655"/>
      <c r="BS41" s="655"/>
      <c r="BT41" s="655"/>
      <c r="BU41" s="656"/>
      <c r="BV41" s="657" t="s">
        <v>128</v>
      </c>
      <c r="BW41" s="658"/>
      <c r="BX41" s="658"/>
      <c r="BY41" s="658"/>
      <c r="BZ41" s="658"/>
      <c r="CA41" s="658"/>
      <c r="CB41" s="667"/>
      <c r="CD41" s="654" t="s">
        <v>350</v>
      </c>
      <c r="CE41" s="655"/>
      <c r="CF41" s="655"/>
      <c r="CG41" s="655"/>
      <c r="CH41" s="655"/>
      <c r="CI41" s="655"/>
      <c r="CJ41" s="655"/>
      <c r="CK41" s="655"/>
      <c r="CL41" s="655"/>
      <c r="CM41" s="655"/>
      <c r="CN41" s="655"/>
      <c r="CO41" s="655"/>
      <c r="CP41" s="655"/>
      <c r="CQ41" s="656"/>
      <c r="CR41" s="657" t="s">
        <v>128</v>
      </c>
      <c r="CS41" s="684"/>
      <c r="CT41" s="684"/>
      <c r="CU41" s="684"/>
      <c r="CV41" s="684"/>
      <c r="CW41" s="684"/>
      <c r="CX41" s="684"/>
      <c r="CY41" s="685"/>
      <c r="CZ41" s="662" t="s">
        <v>128</v>
      </c>
      <c r="DA41" s="686"/>
      <c r="DB41" s="686"/>
      <c r="DC41" s="692"/>
      <c r="DD41" s="666" t="s">
        <v>128</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2">
      <c r="B42" s="654" t="s">
        <v>351</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9" t="s">
        <v>352</v>
      </c>
      <c r="AR42" s="730"/>
      <c r="AS42" s="730"/>
      <c r="AT42" s="730"/>
      <c r="AU42" s="730"/>
      <c r="AV42" s="730"/>
      <c r="AW42" s="730"/>
      <c r="AX42" s="730"/>
      <c r="AY42" s="731"/>
      <c r="AZ42" s="735">
        <v>586269</v>
      </c>
      <c r="BA42" s="736"/>
      <c r="BB42" s="736"/>
      <c r="BC42" s="736"/>
      <c r="BD42" s="716"/>
      <c r="BE42" s="716"/>
      <c r="BF42" s="718"/>
      <c r="BG42" s="709"/>
      <c r="BH42" s="710"/>
      <c r="BI42" s="710"/>
      <c r="BJ42" s="710"/>
      <c r="BK42" s="710"/>
      <c r="BL42" s="358"/>
      <c r="BM42" s="676" t="s">
        <v>353</v>
      </c>
      <c r="BN42" s="676"/>
      <c r="BO42" s="676"/>
      <c r="BP42" s="676"/>
      <c r="BQ42" s="676"/>
      <c r="BR42" s="676"/>
      <c r="BS42" s="676"/>
      <c r="BT42" s="676"/>
      <c r="BU42" s="677"/>
      <c r="BV42" s="735">
        <v>350</v>
      </c>
      <c r="BW42" s="736"/>
      <c r="BX42" s="736"/>
      <c r="BY42" s="736"/>
      <c r="BZ42" s="736"/>
      <c r="CA42" s="736"/>
      <c r="CB42" s="742"/>
      <c r="CD42" s="654" t="s">
        <v>354</v>
      </c>
      <c r="CE42" s="655"/>
      <c r="CF42" s="655"/>
      <c r="CG42" s="655"/>
      <c r="CH42" s="655"/>
      <c r="CI42" s="655"/>
      <c r="CJ42" s="655"/>
      <c r="CK42" s="655"/>
      <c r="CL42" s="655"/>
      <c r="CM42" s="655"/>
      <c r="CN42" s="655"/>
      <c r="CO42" s="655"/>
      <c r="CP42" s="655"/>
      <c r="CQ42" s="656"/>
      <c r="CR42" s="657">
        <v>1235284</v>
      </c>
      <c r="CS42" s="684"/>
      <c r="CT42" s="684"/>
      <c r="CU42" s="684"/>
      <c r="CV42" s="684"/>
      <c r="CW42" s="684"/>
      <c r="CX42" s="684"/>
      <c r="CY42" s="685"/>
      <c r="CZ42" s="662">
        <v>13.9</v>
      </c>
      <c r="DA42" s="686"/>
      <c r="DB42" s="686"/>
      <c r="DC42" s="692"/>
      <c r="DD42" s="666">
        <v>246157</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2">
      <c r="B43" s="654" t="s">
        <v>355</v>
      </c>
      <c r="C43" s="655"/>
      <c r="D43" s="655"/>
      <c r="E43" s="655"/>
      <c r="F43" s="655"/>
      <c r="G43" s="655"/>
      <c r="H43" s="655"/>
      <c r="I43" s="655"/>
      <c r="J43" s="655"/>
      <c r="K43" s="655"/>
      <c r="L43" s="655"/>
      <c r="M43" s="655"/>
      <c r="N43" s="655"/>
      <c r="O43" s="655"/>
      <c r="P43" s="655"/>
      <c r="Q43" s="656"/>
      <c r="R43" s="657">
        <v>270649</v>
      </c>
      <c r="S43" s="658"/>
      <c r="T43" s="658"/>
      <c r="U43" s="658"/>
      <c r="V43" s="658"/>
      <c r="W43" s="658"/>
      <c r="X43" s="658"/>
      <c r="Y43" s="659"/>
      <c r="Z43" s="660">
        <v>2.9</v>
      </c>
      <c r="AA43" s="660"/>
      <c r="AB43" s="660"/>
      <c r="AC43" s="660"/>
      <c r="AD43" s="661" t="s">
        <v>128</v>
      </c>
      <c r="AE43" s="661"/>
      <c r="AF43" s="661"/>
      <c r="AG43" s="661"/>
      <c r="AH43" s="661"/>
      <c r="AI43" s="661"/>
      <c r="AJ43" s="661"/>
      <c r="AK43" s="661"/>
      <c r="AL43" s="662" t="s">
        <v>128</v>
      </c>
      <c r="AM43" s="663"/>
      <c r="AN43" s="663"/>
      <c r="AO43" s="664"/>
      <c r="CD43" s="654" t="s">
        <v>356</v>
      </c>
      <c r="CE43" s="655"/>
      <c r="CF43" s="655"/>
      <c r="CG43" s="655"/>
      <c r="CH43" s="655"/>
      <c r="CI43" s="655"/>
      <c r="CJ43" s="655"/>
      <c r="CK43" s="655"/>
      <c r="CL43" s="655"/>
      <c r="CM43" s="655"/>
      <c r="CN43" s="655"/>
      <c r="CO43" s="655"/>
      <c r="CP43" s="655"/>
      <c r="CQ43" s="656"/>
      <c r="CR43" s="657">
        <v>42109</v>
      </c>
      <c r="CS43" s="684"/>
      <c r="CT43" s="684"/>
      <c r="CU43" s="684"/>
      <c r="CV43" s="684"/>
      <c r="CW43" s="684"/>
      <c r="CX43" s="684"/>
      <c r="CY43" s="685"/>
      <c r="CZ43" s="662">
        <v>0.5</v>
      </c>
      <c r="DA43" s="686"/>
      <c r="DB43" s="686"/>
      <c r="DC43" s="692"/>
      <c r="DD43" s="666">
        <v>42109</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2">
      <c r="B44" s="675" t="s">
        <v>357</v>
      </c>
      <c r="C44" s="676"/>
      <c r="D44" s="676"/>
      <c r="E44" s="676"/>
      <c r="F44" s="676"/>
      <c r="G44" s="676"/>
      <c r="H44" s="676"/>
      <c r="I44" s="676"/>
      <c r="J44" s="676"/>
      <c r="K44" s="676"/>
      <c r="L44" s="676"/>
      <c r="M44" s="676"/>
      <c r="N44" s="676"/>
      <c r="O44" s="676"/>
      <c r="P44" s="676"/>
      <c r="Q44" s="677"/>
      <c r="R44" s="735">
        <v>9236566</v>
      </c>
      <c r="S44" s="736"/>
      <c r="T44" s="736"/>
      <c r="U44" s="736"/>
      <c r="V44" s="736"/>
      <c r="W44" s="736"/>
      <c r="X44" s="736"/>
      <c r="Y44" s="737"/>
      <c r="Z44" s="738">
        <v>100</v>
      </c>
      <c r="AA44" s="738"/>
      <c r="AB44" s="738"/>
      <c r="AC44" s="738"/>
      <c r="AD44" s="739">
        <v>5800752</v>
      </c>
      <c r="AE44" s="739"/>
      <c r="AF44" s="739"/>
      <c r="AG44" s="739"/>
      <c r="AH44" s="739"/>
      <c r="AI44" s="739"/>
      <c r="AJ44" s="739"/>
      <c r="AK44" s="739"/>
      <c r="AL44" s="740">
        <v>100</v>
      </c>
      <c r="AM44" s="717"/>
      <c r="AN44" s="717"/>
      <c r="AO44" s="741"/>
      <c r="CD44" s="695" t="s">
        <v>304</v>
      </c>
      <c r="CE44" s="696"/>
      <c r="CF44" s="654" t="s">
        <v>358</v>
      </c>
      <c r="CG44" s="655"/>
      <c r="CH44" s="655"/>
      <c r="CI44" s="655"/>
      <c r="CJ44" s="655"/>
      <c r="CK44" s="655"/>
      <c r="CL44" s="655"/>
      <c r="CM44" s="655"/>
      <c r="CN44" s="655"/>
      <c r="CO44" s="655"/>
      <c r="CP44" s="655"/>
      <c r="CQ44" s="656"/>
      <c r="CR44" s="657">
        <v>1235121</v>
      </c>
      <c r="CS44" s="658"/>
      <c r="CT44" s="658"/>
      <c r="CU44" s="658"/>
      <c r="CV44" s="658"/>
      <c r="CW44" s="658"/>
      <c r="CX44" s="658"/>
      <c r="CY44" s="659"/>
      <c r="CZ44" s="662">
        <v>13.9</v>
      </c>
      <c r="DA44" s="663"/>
      <c r="DB44" s="663"/>
      <c r="DC44" s="669"/>
      <c r="DD44" s="666">
        <v>245994</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2">
      <c r="CD45" s="697"/>
      <c r="CE45" s="698"/>
      <c r="CF45" s="654" t="s">
        <v>359</v>
      </c>
      <c r="CG45" s="655"/>
      <c r="CH45" s="655"/>
      <c r="CI45" s="655"/>
      <c r="CJ45" s="655"/>
      <c r="CK45" s="655"/>
      <c r="CL45" s="655"/>
      <c r="CM45" s="655"/>
      <c r="CN45" s="655"/>
      <c r="CO45" s="655"/>
      <c r="CP45" s="655"/>
      <c r="CQ45" s="656"/>
      <c r="CR45" s="657">
        <v>384440</v>
      </c>
      <c r="CS45" s="684"/>
      <c r="CT45" s="684"/>
      <c r="CU45" s="684"/>
      <c r="CV45" s="684"/>
      <c r="CW45" s="684"/>
      <c r="CX45" s="684"/>
      <c r="CY45" s="685"/>
      <c r="CZ45" s="662">
        <v>4.3</v>
      </c>
      <c r="DA45" s="686"/>
      <c r="DB45" s="686"/>
      <c r="DC45" s="692"/>
      <c r="DD45" s="666">
        <v>27489</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2">
      <c r="B46" s="211" t="s">
        <v>360</v>
      </c>
      <c r="CD46" s="697"/>
      <c r="CE46" s="698"/>
      <c r="CF46" s="654" t="s">
        <v>361</v>
      </c>
      <c r="CG46" s="655"/>
      <c r="CH46" s="655"/>
      <c r="CI46" s="655"/>
      <c r="CJ46" s="655"/>
      <c r="CK46" s="655"/>
      <c r="CL46" s="655"/>
      <c r="CM46" s="655"/>
      <c r="CN46" s="655"/>
      <c r="CO46" s="655"/>
      <c r="CP46" s="655"/>
      <c r="CQ46" s="656"/>
      <c r="CR46" s="657">
        <v>831749</v>
      </c>
      <c r="CS46" s="658"/>
      <c r="CT46" s="658"/>
      <c r="CU46" s="658"/>
      <c r="CV46" s="658"/>
      <c r="CW46" s="658"/>
      <c r="CX46" s="658"/>
      <c r="CY46" s="659"/>
      <c r="CZ46" s="662">
        <v>9.3000000000000007</v>
      </c>
      <c r="DA46" s="663"/>
      <c r="DB46" s="663"/>
      <c r="DC46" s="669"/>
      <c r="DD46" s="666">
        <v>216673</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2">
      <c r="B47" s="753" t="s">
        <v>362</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363</v>
      </c>
      <c r="CG47" s="655"/>
      <c r="CH47" s="655"/>
      <c r="CI47" s="655"/>
      <c r="CJ47" s="655"/>
      <c r="CK47" s="655"/>
      <c r="CL47" s="655"/>
      <c r="CM47" s="655"/>
      <c r="CN47" s="655"/>
      <c r="CO47" s="655"/>
      <c r="CP47" s="655"/>
      <c r="CQ47" s="656"/>
      <c r="CR47" s="657">
        <v>163</v>
      </c>
      <c r="CS47" s="684"/>
      <c r="CT47" s="684"/>
      <c r="CU47" s="684"/>
      <c r="CV47" s="684"/>
      <c r="CW47" s="684"/>
      <c r="CX47" s="684"/>
      <c r="CY47" s="685"/>
      <c r="CZ47" s="662">
        <v>0</v>
      </c>
      <c r="DA47" s="686"/>
      <c r="DB47" s="686"/>
      <c r="DC47" s="692"/>
      <c r="DD47" s="666">
        <v>163</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ht="11" x14ac:dyDescent="0.2">
      <c r="B48" s="753" t="s">
        <v>364</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365</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2">
      <c r="B49" s="361"/>
      <c r="CD49" s="675" t="s">
        <v>366</v>
      </c>
      <c r="CE49" s="676"/>
      <c r="CF49" s="676"/>
      <c r="CG49" s="676"/>
      <c r="CH49" s="676"/>
      <c r="CI49" s="676"/>
      <c r="CJ49" s="676"/>
      <c r="CK49" s="676"/>
      <c r="CL49" s="676"/>
      <c r="CM49" s="676"/>
      <c r="CN49" s="676"/>
      <c r="CO49" s="676"/>
      <c r="CP49" s="676"/>
      <c r="CQ49" s="677"/>
      <c r="CR49" s="735">
        <v>8905299</v>
      </c>
      <c r="CS49" s="716"/>
      <c r="CT49" s="716"/>
      <c r="CU49" s="716"/>
      <c r="CV49" s="716"/>
      <c r="CW49" s="716"/>
      <c r="CX49" s="716"/>
      <c r="CY49" s="743"/>
      <c r="CZ49" s="740">
        <v>100</v>
      </c>
      <c r="DA49" s="744"/>
      <c r="DB49" s="744"/>
      <c r="DC49" s="745"/>
      <c r="DD49" s="746">
        <v>6597288</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t="11" hidden="1" x14ac:dyDescent="0.2">
      <c r="B50" s="361"/>
    </row>
  </sheetData>
  <sheetProtection algorithmName="SHA-512" hashValue="L69eLoEF4tVDTpnnbw2bFbctA77eP5/poAHdJIWALwR86qtqLO8dM6k1StG/HOl4VcmepJcabexOBtbsVavHjA==" saltValue="P56jpVtHfdgeqVzQnTmcd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368</v>
      </c>
      <c r="DK2" s="1125"/>
      <c r="DL2" s="1125"/>
      <c r="DM2" s="1125"/>
      <c r="DN2" s="1125"/>
      <c r="DO2" s="1126"/>
      <c r="DP2" s="219"/>
      <c r="DQ2" s="1124" t="s">
        <v>369</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370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23"/>
      <c r="BA5" s="223"/>
      <c r="BB5" s="223"/>
      <c r="BC5" s="223"/>
      <c r="BD5" s="223"/>
      <c r="BE5" s="224"/>
      <c r="BF5" s="224"/>
      <c r="BG5" s="224"/>
      <c r="BH5" s="224"/>
      <c r="BI5" s="224"/>
      <c r="BJ5" s="224"/>
      <c r="BK5" s="224"/>
      <c r="BL5" s="224"/>
      <c r="BM5" s="224"/>
      <c r="BN5" s="224"/>
      <c r="BO5" s="224"/>
      <c r="BP5" s="224"/>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389</v>
      </c>
      <c r="C7" s="1081"/>
      <c r="D7" s="1081"/>
      <c r="E7" s="1081"/>
      <c r="F7" s="1081"/>
      <c r="G7" s="1081"/>
      <c r="H7" s="1081"/>
      <c r="I7" s="1081"/>
      <c r="J7" s="1081"/>
      <c r="K7" s="1081"/>
      <c r="L7" s="1081"/>
      <c r="M7" s="1081"/>
      <c r="N7" s="1081"/>
      <c r="O7" s="1081"/>
      <c r="P7" s="1082"/>
      <c r="Q7" s="1135">
        <v>9180</v>
      </c>
      <c r="R7" s="1136"/>
      <c r="S7" s="1136"/>
      <c r="T7" s="1136"/>
      <c r="U7" s="1136"/>
      <c r="V7" s="1136">
        <v>8849</v>
      </c>
      <c r="W7" s="1136"/>
      <c r="X7" s="1136"/>
      <c r="Y7" s="1136"/>
      <c r="Z7" s="1136"/>
      <c r="AA7" s="1136">
        <v>331</v>
      </c>
      <c r="AB7" s="1136"/>
      <c r="AC7" s="1136"/>
      <c r="AD7" s="1136"/>
      <c r="AE7" s="1137"/>
      <c r="AF7" s="1138">
        <v>280</v>
      </c>
      <c r="AG7" s="1139"/>
      <c r="AH7" s="1139"/>
      <c r="AI7" s="1139"/>
      <c r="AJ7" s="1140"/>
      <c r="AK7" s="1141">
        <v>193</v>
      </c>
      <c r="AL7" s="1142"/>
      <c r="AM7" s="1142"/>
      <c r="AN7" s="1142"/>
      <c r="AO7" s="1142"/>
      <c r="AP7" s="1142">
        <v>11256</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25"/>
    </row>
    <row r="8" spans="1:131" s="226" customFormat="1" ht="26.25" customHeight="1" x14ac:dyDescent="0.2">
      <c r="A8" s="229">
        <v>2</v>
      </c>
      <c r="B8" s="1063" t="s">
        <v>390</v>
      </c>
      <c r="C8" s="1064"/>
      <c r="D8" s="1064"/>
      <c r="E8" s="1064"/>
      <c r="F8" s="1064"/>
      <c r="G8" s="1064"/>
      <c r="H8" s="1064"/>
      <c r="I8" s="1064"/>
      <c r="J8" s="1064"/>
      <c r="K8" s="1064"/>
      <c r="L8" s="1064"/>
      <c r="M8" s="1064"/>
      <c r="N8" s="1064"/>
      <c r="O8" s="1064"/>
      <c r="P8" s="1065"/>
      <c r="Q8" s="1071">
        <v>124</v>
      </c>
      <c r="R8" s="1072"/>
      <c r="S8" s="1072"/>
      <c r="T8" s="1072"/>
      <c r="U8" s="1072"/>
      <c r="V8" s="1072">
        <v>107</v>
      </c>
      <c r="W8" s="1072"/>
      <c r="X8" s="1072"/>
      <c r="Y8" s="1072"/>
      <c r="Z8" s="1072"/>
      <c r="AA8" s="1072">
        <v>16</v>
      </c>
      <c r="AB8" s="1072"/>
      <c r="AC8" s="1072"/>
      <c r="AD8" s="1072"/>
      <c r="AE8" s="1073"/>
      <c r="AF8" s="1068">
        <v>0</v>
      </c>
      <c r="AG8" s="1069"/>
      <c r="AH8" s="1069"/>
      <c r="AI8" s="1069"/>
      <c r="AJ8" s="1070"/>
      <c r="AK8" s="1113">
        <v>40</v>
      </c>
      <c r="AL8" s="1114"/>
      <c r="AM8" s="1114"/>
      <c r="AN8" s="1114"/>
      <c r="AO8" s="1114"/>
      <c r="AP8" s="1114">
        <v>37</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391</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392</v>
      </c>
      <c r="B23" s="970" t="s">
        <v>393</v>
      </c>
      <c r="C23" s="971"/>
      <c r="D23" s="971"/>
      <c r="E23" s="971"/>
      <c r="F23" s="971"/>
      <c r="G23" s="971"/>
      <c r="H23" s="971"/>
      <c r="I23" s="971"/>
      <c r="J23" s="971"/>
      <c r="K23" s="971"/>
      <c r="L23" s="971"/>
      <c r="M23" s="971"/>
      <c r="N23" s="971"/>
      <c r="O23" s="971"/>
      <c r="P23" s="981"/>
      <c r="Q23" s="1100">
        <v>9284</v>
      </c>
      <c r="R23" s="1094"/>
      <c r="S23" s="1094"/>
      <c r="T23" s="1094"/>
      <c r="U23" s="1094"/>
      <c r="V23" s="1094">
        <v>8936</v>
      </c>
      <c r="W23" s="1094"/>
      <c r="X23" s="1094"/>
      <c r="Y23" s="1094"/>
      <c r="Z23" s="1094"/>
      <c r="AA23" s="1094">
        <v>348</v>
      </c>
      <c r="AB23" s="1094"/>
      <c r="AC23" s="1094"/>
      <c r="AD23" s="1094"/>
      <c r="AE23" s="1101"/>
      <c r="AF23" s="1102">
        <v>280</v>
      </c>
      <c r="AG23" s="1094"/>
      <c r="AH23" s="1094"/>
      <c r="AI23" s="1094"/>
      <c r="AJ23" s="1103"/>
      <c r="AK23" s="1104"/>
      <c r="AL23" s="1105"/>
      <c r="AM23" s="1105"/>
      <c r="AN23" s="1105"/>
      <c r="AO23" s="1105"/>
      <c r="AP23" s="1094">
        <v>11293</v>
      </c>
      <c r="AQ23" s="1094"/>
      <c r="AR23" s="1094"/>
      <c r="AS23" s="1094"/>
      <c r="AT23" s="1094"/>
      <c r="AU23" s="1095"/>
      <c r="AV23" s="1095"/>
      <c r="AW23" s="1095"/>
      <c r="AX23" s="1095"/>
      <c r="AY23" s="1096"/>
      <c r="AZ23" s="1097" t="s">
        <v>394</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372</v>
      </c>
      <c r="B26" s="1029"/>
      <c r="C26" s="1029"/>
      <c r="D26" s="1029"/>
      <c r="E26" s="1029"/>
      <c r="F26" s="1029"/>
      <c r="G26" s="1029"/>
      <c r="H26" s="1029"/>
      <c r="I26" s="1029"/>
      <c r="J26" s="1029"/>
      <c r="K26" s="1029"/>
      <c r="L26" s="1029"/>
      <c r="M26" s="1029"/>
      <c r="N26" s="1029"/>
      <c r="O26" s="1029"/>
      <c r="P26" s="1030"/>
      <c r="Q26" s="1034" t="s">
        <v>397</v>
      </c>
      <c r="R26" s="1035"/>
      <c r="S26" s="1035"/>
      <c r="T26" s="1035"/>
      <c r="U26" s="1036"/>
      <c r="V26" s="1034" t="s">
        <v>398</v>
      </c>
      <c r="W26" s="1035"/>
      <c r="X26" s="1035"/>
      <c r="Y26" s="1035"/>
      <c r="Z26" s="1036"/>
      <c r="AA26" s="1034" t="s">
        <v>399</v>
      </c>
      <c r="AB26" s="1035"/>
      <c r="AC26" s="1035"/>
      <c r="AD26" s="1035"/>
      <c r="AE26" s="1035"/>
      <c r="AF26" s="1088" t="s">
        <v>400</v>
      </c>
      <c r="AG26" s="1041"/>
      <c r="AH26" s="1041"/>
      <c r="AI26" s="1041"/>
      <c r="AJ26" s="1089"/>
      <c r="AK26" s="1035" t="s">
        <v>401</v>
      </c>
      <c r="AL26" s="1035"/>
      <c r="AM26" s="1035"/>
      <c r="AN26" s="1035"/>
      <c r="AO26" s="1036"/>
      <c r="AP26" s="1034" t="s">
        <v>402</v>
      </c>
      <c r="AQ26" s="1035"/>
      <c r="AR26" s="1035"/>
      <c r="AS26" s="1035"/>
      <c r="AT26" s="1036"/>
      <c r="AU26" s="1034" t="s">
        <v>403</v>
      </c>
      <c r="AV26" s="1035"/>
      <c r="AW26" s="1035"/>
      <c r="AX26" s="1035"/>
      <c r="AY26" s="1036"/>
      <c r="AZ26" s="1034" t="s">
        <v>404</v>
      </c>
      <c r="BA26" s="1035"/>
      <c r="BB26" s="1035"/>
      <c r="BC26" s="1035"/>
      <c r="BD26" s="1036"/>
      <c r="BE26" s="1034" t="s">
        <v>379</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405</v>
      </c>
      <c r="C28" s="1081"/>
      <c r="D28" s="1081"/>
      <c r="E28" s="1081"/>
      <c r="F28" s="1081"/>
      <c r="G28" s="1081"/>
      <c r="H28" s="1081"/>
      <c r="I28" s="1081"/>
      <c r="J28" s="1081"/>
      <c r="K28" s="1081"/>
      <c r="L28" s="1081"/>
      <c r="M28" s="1081"/>
      <c r="N28" s="1081"/>
      <c r="O28" s="1081"/>
      <c r="P28" s="1082"/>
      <c r="Q28" s="1083">
        <v>1640</v>
      </c>
      <c r="R28" s="1084"/>
      <c r="S28" s="1084"/>
      <c r="T28" s="1084"/>
      <c r="U28" s="1084"/>
      <c r="V28" s="1084">
        <v>1584</v>
      </c>
      <c r="W28" s="1084"/>
      <c r="X28" s="1084"/>
      <c r="Y28" s="1084"/>
      <c r="Z28" s="1084"/>
      <c r="AA28" s="1084">
        <v>56</v>
      </c>
      <c r="AB28" s="1084"/>
      <c r="AC28" s="1084"/>
      <c r="AD28" s="1084"/>
      <c r="AE28" s="1085"/>
      <c r="AF28" s="1086">
        <v>56</v>
      </c>
      <c r="AG28" s="1084"/>
      <c r="AH28" s="1084"/>
      <c r="AI28" s="1084"/>
      <c r="AJ28" s="1087"/>
      <c r="AK28" s="1075">
        <v>116</v>
      </c>
      <c r="AL28" s="1076"/>
      <c r="AM28" s="1076"/>
      <c r="AN28" s="1076"/>
      <c r="AO28" s="1076"/>
      <c r="AP28" s="1076" t="s">
        <v>589</v>
      </c>
      <c r="AQ28" s="1076"/>
      <c r="AR28" s="1076"/>
      <c r="AS28" s="1076"/>
      <c r="AT28" s="1076"/>
      <c r="AU28" s="1076" t="s">
        <v>589</v>
      </c>
      <c r="AV28" s="1076"/>
      <c r="AW28" s="1076"/>
      <c r="AX28" s="1076"/>
      <c r="AY28" s="1076"/>
      <c r="AZ28" s="1077" t="s">
        <v>589</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406</v>
      </c>
      <c r="C29" s="1064"/>
      <c r="D29" s="1064"/>
      <c r="E29" s="1064"/>
      <c r="F29" s="1064"/>
      <c r="G29" s="1064"/>
      <c r="H29" s="1064"/>
      <c r="I29" s="1064"/>
      <c r="J29" s="1064"/>
      <c r="K29" s="1064"/>
      <c r="L29" s="1064"/>
      <c r="M29" s="1064"/>
      <c r="N29" s="1064"/>
      <c r="O29" s="1064"/>
      <c r="P29" s="1065"/>
      <c r="Q29" s="1071">
        <v>72</v>
      </c>
      <c r="R29" s="1072"/>
      <c r="S29" s="1072"/>
      <c r="T29" s="1072"/>
      <c r="U29" s="1072"/>
      <c r="V29" s="1072">
        <v>67</v>
      </c>
      <c r="W29" s="1072"/>
      <c r="X29" s="1072"/>
      <c r="Y29" s="1072"/>
      <c r="Z29" s="1072"/>
      <c r="AA29" s="1072">
        <v>5</v>
      </c>
      <c r="AB29" s="1072"/>
      <c r="AC29" s="1072"/>
      <c r="AD29" s="1072"/>
      <c r="AE29" s="1073"/>
      <c r="AF29" s="1068">
        <v>5</v>
      </c>
      <c r="AG29" s="1069"/>
      <c r="AH29" s="1069"/>
      <c r="AI29" s="1069"/>
      <c r="AJ29" s="1070"/>
      <c r="AK29" s="1013">
        <v>16</v>
      </c>
      <c r="AL29" s="1004"/>
      <c r="AM29" s="1004"/>
      <c r="AN29" s="1004"/>
      <c r="AO29" s="1004"/>
      <c r="AP29" s="1004">
        <v>4</v>
      </c>
      <c r="AQ29" s="1004"/>
      <c r="AR29" s="1004"/>
      <c r="AS29" s="1004"/>
      <c r="AT29" s="1004"/>
      <c r="AU29" s="1004">
        <v>1</v>
      </c>
      <c r="AV29" s="1004"/>
      <c r="AW29" s="1004"/>
      <c r="AX29" s="1004"/>
      <c r="AY29" s="1004"/>
      <c r="AZ29" s="1074" t="s">
        <v>589</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407</v>
      </c>
      <c r="C30" s="1064"/>
      <c r="D30" s="1064"/>
      <c r="E30" s="1064"/>
      <c r="F30" s="1064"/>
      <c r="G30" s="1064"/>
      <c r="H30" s="1064"/>
      <c r="I30" s="1064"/>
      <c r="J30" s="1064"/>
      <c r="K30" s="1064"/>
      <c r="L30" s="1064"/>
      <c r="M30" s="1064"/>
      <c r="N30" s="1064"/>
      <c r="O30" s="1064"/>
      <c r="P30" s="1065"/>
      <c r="Q30" s="1071">
        <v>1917</v>
      </c>
      <c r="R30" s="1072"/>
      <c r="S30" s="1072"/>
      <c r="T30" s="1072"/>
      <c r="U30" s="1072"/>
      <c r="V30" s="1072">
        <v>1790</v>
      </c>
      <c r="W30" s="1072"/>
      <c r="X30" s="1072"/>
      <c r="Y30" s="1072"/>
      <c r="Z30" s="1072"/>
      <c r="AA30" s="1072">
        <v>128</v>
      </c>
      <c r="AB30" s="1072"/>
      <c r="AC30" s="1072"/>
      <c r="AD30" s="1072"/>
      <c r="AE30" s="1073"/>
      <c r="AF30" s="1068">
        <v>128</v>
      </c>
      <c r="AG30" s="1069"/>
      <c r="AH30" s="1069"/>
      <c r="AI30" s="1069"/>
      <c r="AJ30" s="1070"/>
      <c r="AK30" s="1013">
        <v>256</v>
      </c>
      <c r="AL30" s="1004"/>
      <c r="AM30" s="1004"/>
      <c r="AN30" s="1004"/>
      <c r="AO30" s="1004"/>
      <c r="AP30" s="1004" t="s">
        <v>589</v>
      </c>
      <c r="AQ30" s="1004"/>
      <c r="AR30" s="1004"/>
      <c r="AS30" s="1004"/>
      <c r="AT30" s="1004"/>
      <c r="AU30" s="1004" t="s">
        <v>589</v>
      </c>
      <c r="AV30" s="1004"/>
      <c r="AW30" s="1004"/>
      <c r="AX30" s="1004"/>
      <c r="AY30" s="1004"/>
      <c r="AZ30" s="1074" t="s">
        <v>589</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408</v>
      </c>
      <c r="C31" s="1064"/>
      <c r="D31" s="1064"/>
      <c r="E31" s="1064"/>
      <c r="F31" s="1064"/>
      <c r="G31" s="1064"/>
      <c r="H31" s="1064"/>
      <c r="I31" s="1064"/>
      <c r="J31" s="1064"/>
      <c r="K31" s="1064"/>
      <c r="L31" s="1064"/>
      <c r="M31" s="1064"/>
      <c r="N31" s="1064"/>
      <c r="O31" s="1064"/>
      <c r="P31" s="1065"/>
      <c r="Q31" s="1071">
        <v>209</v>
      </c>
      <c r="R31" s="1072"/>
      <c r="S31" s="1072"/>
      <c r="T31" s="1072"/>
      <c r="U31" s="1072"/>
      <c r="V31" s="1072">
        <v>210</v>
      </c>
      <c r="W31" s="1072"/>
      <c r="X31" s="1072"/>
      <c r="Y31" s="1072"/>
      <c r="Z31" s="1072"/>
      <c r="AA31" s="1072">
        <v>-1</v>
      </c>
      <c r="AB31" s="1072"/>
      <c r="AC31" s="1072"/>
      <c r="AD31" s="1072"/>
      <c r="AE31" s="1073"/>
      <c r="AF31" s="1068">
        <v>-1</v>
      </c>
      <c r="AG31" s="1069"/>
      <c r="AH31" s="1069"/>
      <c r="AI31" s="1069"/>
      <c r="AJ31" s="1070"/>
      <c r="AK31" s="1013">
        <v>60</v>
      </c>
      <c r="AL31" s="1004"/>
      <c r="AM31" s="1004"/>
      <c r="AN31" s="1004"/>
      <c r="AO31" s="1004"/>
      <c r="AP31" s="1004" t="s">
        <v>589</v>
      </c>
      <c r="AQ31" s="1004"/>
      <c r="AR31" s="1004"/>
      <c r="AS31" s="1004"/>
      <c r="AT31" s="1004"/>
      <c r="AU31" s="1004" t="s">
        <v>589</v>
      </c>
      <c r="AV31" s="1004"/>
      <c r="AW31" s="1004"/>
      <c r="AX31" s="1004"/>
      <c r="AY31" s="1004"/>
      <c r="AZ31" s="1074" t="s">
        <v>589</v>
      </c>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409</v>
      </c>
      <c r="C32" s="1064"/>
      <c r="D32" s="1064"/>
      <c r="E32" s="1064"/>
      <c r="F32" s="1064"/>
      <c r="G32" s="1064"/>
      <c r="H32" s="1064"/>
      <c r="I32" s="1064"/>
      <c r="J32" s="1064"/>
      <c r="K32" s="1064"/>
      <c r="L32" s="1064"/>
      <c r="M32" s="1064"/>
      <c r="N32" s="1064"/>
      <c r="O32" s="1064"/>
      <c r="P32" s="1065"/>
      <c r="Q32" s="1071">
        <v>179</v>
      </c>
      <c r="R32" s="1072"/>
      <c r="S32" s="1072"/>
      <c r="T32" s="1072"/>
      <c r="U32" s="1072"/>
      <c r="V32" s="1072">
        <v>157</v>
      </c>
      <c r="W32" s="1072"/>
      <c r="X32" s="1072"/>
      <c r="Y32" s="1072"/>
      <c r="Z32" s="1072"/>
      <c r="AA32" s="1072">
        <v>22</v>
      </c>
      <c r="AB32" s="1072"/>
      <c r="AC32" s="1072"/>
      <c r="AD32" s="1072"/>
      <c r="AE32" s="1073"/>
      <c r="AF32" s="1068">
        <v>88</v>
      </c>
      <c r="AG32" s="1069"/>
      <c r="AH32" s="1069"/>
      <c r="AI32" s="1069"/>
      <c r="AJ32" s="1070"/>
      <c r="AK32" s="1013">
        <v>20</v>
      </c>
      <c r="AL32" s="1004"/>
      <c r="AM32" s="1004"/>
      <c r="AN32" s="1004"/>
      <c r="AO32" s="1004"/>
      <c r="AP32" s="1004">
        <v>468</v>
      </c>
      <c r="AQ32" s="1004"/>
      <c r="AR32" s="1004"/>
      <c r="AS32" s="1004"/>
      <c r="AT32" s="1004"/>
      <c r="AU32" s="1004">
        <v>74</v>
      </c>
      <c r="AV32" s="1004"/>
      <c r="AW32" s="1004"/>
      <c r="AX32" s="1004"/>
      <c r="AY32" s="1004"/>
      <c r="AZ32" s="1074" t="s">
        <v>589</v>
      </c>
      <c r="BA32" s="1074"/>
      <c r="BB32" s="1074"/>
      <c r="BC32" s="1074"/>
      <c r="BD32" s="1074"/>
      <c r="BE32" s="1005" t="s">
        <v>410</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t="s">
        <v>411</v>
      </c>
      <c r="C33" s="1064"/>
      <c r="D33" s="1064"/>
      <c r="E33" s="1064"/>
      <c r="F33" s="1064"/>
      <c r="G33" s="1064"/>
      <c r="H33" s="1064"/>
      <c r="I33" s="1064"/>
      <c r="J33" s="1064"/>
      <c r="K33" s="1064"/>
      <c r="L33" s="1064"/>
      <c r="M33" s="1064"/>
      <c r="N33" s="1064"/>
      <c r="O33" s="1064"/>
      <c r="P33" s="1065"/>
      <c r="Q33" s="1071">
        <v>84</v>
      </c>
      <c r="R33" s="1072"/>
      <c r="S33" s="1072"/>
      <c r="T33" s="1072"/>
      <c r="U33" s="1072"/>
      <c r="V33" s="1072">
        <v>83</v>
      </c>
      <c r="W33" s="1072"/>
      <c r="X33" s="1072"/>
      <c r="Y33" s="1072"/>
      <c r="Z33" s="1072"/>
      <c r="AA33" s="1072">
        <v>1</v>
      </c>
      <c r="AB33" s="1072"/>
      <c r="AC33" s="1072"/>
      <c r="AD33" s="1072"/>
      <c r="AE33" s="1073"/>
      <c r="AF33" s="1068">
        <v>1</v>
      </c>
      <c r="AG33" s="1069"/>
      <c r="AH33" s="1069"/>
      <c r="AI33" s="1069"/>
      <c r="AJ33" s="1070"/>
      <c r="AK33" s="1013">
        <v>19</v>
      </c>
      <c r="AL33" s="1004"/>
      <c r="AM33" s="1004"/>
      <c r="AN33" s="1004"/>
      <c r="AO33" s="1004"/>
      <c r="AP33" s="1004">
        <v>170</v>
      </c>
      <c r="AQ33" s="1004"/>
      <c r="AR33" s="1004"/>
      <c r="AS33" s="1004"/>
      <c r="AT33" s="1004"/>
      <c r="AU33" s="1004">
        <v>96</v>
      </c>
      <c r="AV33" s="1004"/>
      <c r="AW33" s="1004"/>
      <c r="AX33" s="1004"/>
      <c r="AY33" s="1004"/>
      <c r="AZ33" s="1074" t="s">
        <v>589</v>
      </c>
      <c r="BA33" s="1074"/>
      <c r="BB33" s="1074"/>
      <c r="BC33" s="1074"/>
      <c r="BD33" s="1074"/>
      <c r="BE33" s="1005" t="s">
        <v>412</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t="s">
        <v>413</v>
      </c>
      <c r="C34" s="1064"/>
      <c r="D34" s="1064"/>
      <c r="E34" s="1064"/>
      <c r="F34" s="1064"/>
      <c r="G34" s="1064"/>
      <c r="H34" s="1064"/>
      <c r="I34" s="1064"/>
      <c r="J34" s="1064"/>
      <c r="K34" s="1064"/>
      <c r="L34" s="1064"/>
      <c r="M34" s="1064"/>
      <c r="N34" s="1064"/>
      <c r="O34" s="1064"/>
      <c r="P34" s="1065"/>
      <c r="Q34" s="1071">
        <v>537</v>
      </c>
      <c r="R34" s="1072"/>
      <c r="S34" s="1072"/>
      <c r="T34" s="1072"/>
      <c r="U34" s="1072"/>
      <c r="V34" s="1072">
        <v>534</v>
      </c>
      <c r="W34" s="1072"/>
      <c r="X34" s="1072"/>
      <c r="Y34" s="1072"/>
      <c r="Z34" s="1072"/>
      <c r="AA34" s="1072">
        <v>2</v>
      </c>
      <c r="AB34" s="1072"/>
      <c r="AC34" s="1072"/>
      <c r="AD34" s="1072"/>
      <c r="AE34" s="1073"/>
      <c r="AF34" s="1068">
        <v>2</v>
      </c>
      <c r="AG34" s="1069"/>
      <c r="AH34" s="1069"/>
      <c r="AI34" s="1069"/>
      <c r="AJ34" s="1070"/>
      <c r="AK34" s="1013">
        <v>193</v>
      </c>
      <c r="AL34" s="1004"/>
      <c r="AM34" s="1004"/>
      <c r="AN34" s="1004"/>
      <c r="AO34" s="1004"/>
      <c r="AP34" s="1004">
        <v>2333</v>
      </c>
      <c r="AQ34" s="1004"/>
      <c r="AR34" s="1004"/>
      <c r="AS34" s="1004"/>
      <c r="AT34" s="1004"/>
      <c r="AU34" s="1004">
        <v>2154</v>
      </c>
      <c r="AV34" s="1004"/>
      <c r="AW34" s="1004"/>
      <c r="AX34" s="1004"/>
      <c r="AY34" s="1004"/>
      <c r="AZ34" s="1074" t="s">
        <v>589</v>
      </c>
      <c r="BA34" s="1074"/>
      <c r="BB34" s="1074"/>
      <c r="BC34" s="1074"/>
      <c r="BD34" s="1074"/>
      <c r="BE34" s="1005" t="s">
        <v>412</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414</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392</v>
      </c>
      <c r="B63" s="970" t="s">
        <v>415</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279</v>
      </c>
      <c r="AG63" s="992"/>
      <c r="AH63" s="992"/>
      <c r="AI63" s="992"/>
      <c r="AJ63" s="1055"/>
      <c r="AK63" s="1056"/>
      <c r="AL63" s="996"/>
      <c r="AM63" s="996"/>
      <c r="AN63" s="996"/>
      <c r="AO63" s="996"/>
      <c r="AP63" s="992">
        <v>14268</v>
      </c>
      <c r="AQ63" s="992"/>
      <c r="AR63" s="992"/>
      <c r="AS63" s="992"/>
      <c r="AT63" s="992"/>
      <c r="AU63" s="992">
        <v>2325</v>
      </c>
      <c r="AV63" s="992"/>
      <c r="AW63" s="992"/>
      <c r="AX63" s="992"/>
      <c r="AY63" s="992"/>
      <c r="AZ63" s="1050"/>
      <c r="BA63" s="1050"/>
      <c r="BB63" s="1050"/>
      <c r="BC63" s="1050"/>
      <c r="BD63" s="1050"/>
      <c r="BE63" s="993"/>
      <c r="BF63" s="993"/>
      <c r="BG63" s="993"/>
      <c r="BH63" s="993"/>
      <c r="BI63" s="994"/>
      <c r="BJ63" s="1051" t="s">
        <v>394</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417</v>
      </c>
      <c r="B66" s="1029"/>
      <c r="C66" s="1029"/>
      <c r="D66" s="1029"/>
      <c r="E66" s="1029"/>
      <c r="F66" s="1029"/>
      <c r="G66" s="1029"/>
      <c r="H66" s="1029"/>
      <c r="I66" s="1029"/>
      <c r="J66" s="1029"/>
      <c r="K66" s="1029"/>
      <c r="L66" s="1029"/>
      <c r="M66" s="1029"/>
      <c r="N66" s="1029"/>
      <c r="O66" s="1029"/>
      <c r="P66" s="1030"/>
      <c r="Q66" s="1034" t="s">
        <v>418</v>
      </c>
      <c r="R66" s="1035"/>
      <c r="S66" s="1035"/>
      <c r="T66" s="1035"/>
      <c r="U66" s="1036"/>
      <c r="V66" s="1034" t="s">
        <v>398</v>
      </c>
      <c r="W66" s="1035"/>
      <c r="X66" s="1035"/>
      <c r="Y66" s="1035"/>
      <c r="Z66" s="1036"/>
      <c r="AA66" s="1034" t="s">
        <v>399</v>
      </c>
      <c r="AB66" s="1035"/>
      <c r="AC66" s="1035"/>
      <c r="AD66" s="1035"/>
      <c r="AE66" s="1036"/>
      <c r="AF66" s="1040" t="s">
        <v>400</v>
      </c>
      <c r="AG66" s="1041"/>
      <c r="AH66" s="1041"/>
      <c r="AI66" s="1041"/>
      <c r="AJ66" s="1042"/>
      <c r="AK66" s="1034" t="s">
        <v>419</v>
      </c>
      <c r="AL66" s="1029"/>
      <c r="AM66" s="1029"/>
      <c r="AN66" s="1029"/>
      <c r="AO66" s="1030"/>
      <c r="AP66" s="1034" t="s">
        <v>420</v>
      </c>
      <c r="AQ66" s="1035"/>
      <c r="AR66" s="1035"/>
      <c r="AS66" s="1035"/>
      <c r="AT66" s="1036"/>
      <c r="AU66" s="1034" t="s">
        <v>421</v>
      </c>
      <c r="AV66" s="1035"/>
      <c r="AW66" s="1035"/>
      <c r="AX66" s="1035"/>
      <c r="AY66" s="1036"/>
      <c r="AZ66" s="1034" t="s">
        <v>379</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8" t="s">
        <v>580</v>
      </c>
      <c r="C68" s="1019"/>
      <c r="D68" s="1019"/>
      <c r="E68" s="1019"/>
      <c r="F68" s="1019"/>
      <c r="G68" s="1019"/>
      <c r="H68" s="1019"/>
      <c r="I68" s="1019"/>
      <c r="J68" s="1019"/>
      <c r="K68" s="1019"/>
      <c r="L68" s="1019"/>
      <c r="M68" s="1019"/>
      <c r="N68" s="1019"/>
      <c r="O68" s="1019"/>
      <c r="P68" s="1020"/>
      <c r="Q68" s="1021">
        <v>693</v>
      </c>
      <c r="R68" s="1015"/>
      <c r="S68" s="1015"/>
      <c r="T68" s="1015"/>
      <c r="U68" s="1015"/>
      <c r="V68" s="1015">
        <v>665</v>
      </c>
      <c r="W68" s="1015"/>
      <c r="X68" s="1015"/>
      <c r="Y68" s="1015"/>
      <c r="Z68" s="1015"/>
      <c r="AA68" s="1015">
        <v>28</v>
      </c>
      <c r="AB68" s="1015"/>
      <c r="AC68" s="1015"/>
      <c r="AD68" s="1015"/>
      <c r="AE68" s="1015"/>
      <c r="AF68" s="1015">
        <v>28</v>
      </c>
      <c r="AG68" s="1015"/>
      <c r="AH68" s="1015"/>
      <c r="AI68" s="1015"/>
      <c r="AJ68" s="1015"/>
      <c r="AK68" s="1015">
        <v>36</v>
      </c>
      <c r="AL68" s="1015"/>
      <c r="AM68" s="1015"/>
      <c r="AN68" s="1015"/>
      <c r="AO68" s="1015"/>
      <c r="AP68" s="1015">
        <v>74</v>
      </c>
      <c r="AQ68" s="1015"/>
      <c r="AR68" s="1015"/>
      <c r="AS68" s="1015"/>
      <c r="AT68" s="1015"/>
      <c r="AU68" s="1015">
        <v>16</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581</v>
      </c>
      <c r="C69" s="1008"/>
      <c r="D69" s="1008"/>
      <c r="E69" s="1008"/>
      <c r="F69" s="1008"/>
      <c r="G69" s="1008"/>
      <c r="H69" s="1008"/>
      <c r="I69" s="1008"/>
      <c r="J69" s="1008"/>
      <c r="K69" s="1008"/>
      <c r="L69" s="1008"/>
      <c r="M69" s="1008"/>
      <c r="N69" s="1008"/>
      <c r="O69" s="1008"/>
      <c r="P69" s="1009"/>
      <c r="Q69" s="1010">
        <v>1712</v>
      </c>
      <c r="R69" s="1004"/>
      <c r="S69" s="1004"/>
      <c r="T69" s="1004"/>
      <c r="U69" s="1004"/>
      <c r="V69" s="1004">
        <v>1664</v>
      </c>
      <c r="W69" s="1004"/>
      <c r="X69" s="1004"/>
      <c r="Y69" s="1004"/>
      <c r="Z69" s="1004"/>
      <c r="AA69" s="1004">
        <v>49</v>
      </c>
      <c r="AB69" s="1004"/>
      <c r="AC69" s="1004"/>
      <c r="AD69" s="1004"/>
      <c r="AE69" s="1004"/>
      <c r="AF69" s="1004">
        <v>49</v>
      </c>
      <c r="AG69" s="1004"/>
      <c r="AH69" s="1004"/>
      <c r="AI69" s="1004"/>
      <c r="AJ69" s="1004"/>
      <c r="AK69" s="1004">
        <v>43</v>
      </c>
      <c r="AL69" s="1004"/>
      <c r="AM69" s="1004"/>
      <c r="AN69" s="1004"/>
      <c r="AO69" s="1004"/>
      <c r="AP69" s="1004">
        <v>1199</v>
      </c>
      <c r="AQ69" s="1004"/>
      <c r="AR69" s="1004"/>
      <c r="AS69" s="1004"/>
      <c r="AT69" s="1004"/>
      <c r="AU69" s="1004">
        <v>506</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582</v>
      </c>
      <c r="C70" s="1008"/>
      <c r="D70" s="1008"/>
      <c r="E70" s="1008"/>
      <c r="F70" s="1008"/>
      <c r="G70" s="1008"/>
      <c r="H70" s="1008"/>
      <c r="I70" s="1008"/>
      <c r="J70" s="1008"/>
      <c r="K70" s="1008"/>
      <c r="L70" s="1008"/>
      <c r="M70" s="1008"/>
      <c r="N70" s="1008"/>
      <c r="O70" s="1008"/>
      <c r="P70" s="1009"/>
      <c r="Q70" s="1010">
        <v>58</v>
      </c>
      <c r="R70" s="1004"/>
      <c r="S70" s="1004"/>
      <c r="T70" s="1004"/>
      <c r="U70" s="1004"/>
      <c r="V70" s="1004">
        <v>57</v>
      </c>
      <c r="W70" s="1004"/>
      <c r="X70" s="1004"/>
      <c r="Y70" s="1004"/>
      <c r="Z70" s="1004"/>
      <c r="AA70" s="1004">
        <v>0</v>
      </c>
      <c r="AB70" s="1004"/>
      <c r="AC70" s="1004"/>
      <c r="AD70" s="1004"/>
      <c r="AE70" s="1004"/>
      <c r="AF70" s="1004">
        <v>421</v>
      </c>
      <c r="AG70" s="1004"/>
      <c r="AH70" s="1004"/>
      <c r="AI70" s="1004"/>
      <c r="AJ70" s="1004"/>
      <c r="AK70" s="1004">
        <v>57</v>
      </c>
      <c r="AL70" s="1004"/>
      <c r="AM70" s="1004"/>
      <c r="AN70" s="1004"/>
      <c r="AO70" s="1004"/>
      <c r="AP70" s="1004" t="s">
        <v>589</v>
      </c>
      <c r="AQ70" s="1004"/>
      <c r="AR70" s="1004"/>
      <c r="AS70" s="1004"/>
      <c r="AT70" s="1004"/>
      <c r="AU70" s="1004" t="s">
        <v>589</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583</v>
      </c>
      <c r="C71" s="1008"/>
      <c r="D71" s="1008"/>
      <c r="E71" s="1008"/>
      <c r="F71" s="1008"/>
      <c r="G71" s="1008"/>
      <c r="H71" s="1008"/>
      <c r="I71" s="1008"/>
      <c r="J71" s="1008"/>
      <c r="K71" s="1008"/>
      <c r="L71" s="1008"/>
      <c r="M71" s="1008"/>
      <c r="N71" s="1008"/>
      <c r="O71" s="1008"/>
      <c r="P71" s="1009"/>
      <c r="Q71" s="1010">
        <v>89</v>
      </c>
      <c r="R71" s="1004"/>
      <c r="S71" s="1004"/>
      <c r="T71" s="1004"/>
      <c r="U71" s="1004"/>
      <c r="V71" s="1004">
        <v>83</v>
      </c>
      <c r="W71" s="1004"/>
      <c r="X71" s="1004"/>
      <c r="Y71" s="1004"/>
      <c r="Z71" s="1004"/>
      <c r="AA71" s="1004">
        <v>6</v>
      </c>
      <c r="AB71" s="1004"/>
      <c r="AC71" s="1004"/>
      <c r="AD71" s="1004"/>
      <c r="AE71" s="1004"/>
      <c r="AF71" s="1004">
        <v>6</v>
      </c>
      <c r="AG71" s="1004"/>
      <c r="AH71" s="1004"/>
      <c r="AI71" s="1004"/>
      <c r="AJ71" s="1004"/>
      <c r="AK71" s="1004">
        <v>3</v>
      </c>
      <c r="AL71" s="1004"/>
      <c r="AM71" s="1004"/>
      <c r="AN71" s="1004"/>
      <c r="AO71" s="1004"/>
      <c r="AP71" s="1004" t="s">
        <v>589</v>
      </c>
      <c r="AQ71" s="1004"/>
      <c r="AR71" s="1004"/>
      <c r="AS71" s="1004"/>
      <c r="AT71" s="1004"/>
      <c r="AU71" s="1004" t="s">
        <v>589</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584</v>
      </c>
      <c r="C72" s="1008"/>
      <c r="D72" s="1008"/>
      <c r="E72" s="1008"/>
      <c r="F72" s="1008"/>
      <c r="G72" s="1008"/>
      <c r="H72" s="1008"/>
      <c r="I72" s="1008"/>
      <c r="J72" s="1008"/>
      <c r="K72" s="1008"/>
      <c r="L72" s="1008"/>
      <c r="M72" s="1008"/>
      <c r="N72" s="1008"/>
      <c r="O72" s="1008"/>
      <c r="P72" s="1009"/>
      <c r="Q72" s="1010">
        <v>252958</v>
      </c>
      <c r="R72" s="1004"/>
      <c r="S72" s="1004"/>
      <c r="T72" s="1004"/>
      <c r="U72" s="1004"/>
      <c r="V72" s="1004">
        <v>245877</v>
      </c>
      <c r="W72" s="1004"/>
      <c r="X72" s="1004"/>
      <c r="Y72" s="1004"/>
      <c r="Z72" s="1004"/>
      <c r="AA72" s="1004">
        <v>7081</v>
      </c>
      <c r="AB72" s="1004"/>
      <c r="AC72" s="1004"/>
      <c r="AD72" s="1004"/>
      <c r="AE72" s="1004"/>
      <c r="AF72" s="1004">
        <v>7081</v>
      </c>
      <c r="AG72" s="1004"/>
      <c r="AH72" s="1004"/>
      <c r="AI72" s="1004"/>
      <c r="AJ72" s="1004"/>
      <c r="AK72" s="1004">
        <v>2765</v>
      </c>
      <c r="AL72" s="1004"/>
      <c r="AM72" s="1004"/>
      <c r="AN72" s="1004"/>
      <c r="AO72" s="1004"/>
      <c r="AP72" s="1004" t="s">
        <v>589</v>
      </c>
      <c r="AQ72" s="1004"/>
      <c r="AR72" s="1004"/>
      <c r="AS72" s="1004"/>
      <c r="AT72" s="1004"/>
      <c r="AU72" s="1004" t="s">
        <v>589</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585</v>
      </c>
      <c r="C73" s="1008"/>
      <c r="D73" s="1008"/>
      <c r="E73" s="1008"/>
      <c r="F73" s="1008"/>
      <c r="G73" s="1008"/>
      <c r="H73" s="1008"/>
      <c r="I73" s="1008"/>
      <c r="J73" s="1008"/>
      <c r="K73" s="1008"/>
      <c r="L73" s="1008"/>
      <c r="M73" s="1008"/>
      <c r="N73" s="1008"/>
      <c r="O73" s="1008"/>
      <c r="P73" s="1009"/>
      <c r="Q73" s="1010">
        <v>7172</v>
      </c>
      <c r="R73" s="1004"/>
      <c r="S73" s="1004"/>
      <c r="T73" s="1004"/>
      <c r="U73" s="1004"/>
      <c r="V73" s="1004">
        <v>6595</v>
      </c>
      <c r="W73" s="1004"/>
      <c r="X73" s="1004"/>
      <c r="Y73" s="1004"/>
      <c r="Z73" s="1004"/>
      <c r="AA73" s="1004">
        <v>576</v>
      </c>
      <c r="AB73" s="1004"/>
      <c r="AC73" s="1004"/>
      <c r="AD73" s="1004"/>
      <c r="AE73" s="1004"/>
      <c r="AF73" s="1004">
        <v>576</v>
      </c>
      <c r="AG73" s="1004"/>
      <c r="AH73" s="1004"/>
      <c r="AI73" s="1004"/>
      <c r="AJ73" s="1004"/>
      <c r="AK73" s="1004">
        <v>2440</v>
      </c>
      <c r="AL73" s="1004"/>
      <c r="AM73" s="1004"/>
      <c r="AN73" s="1004"/>
      <c r="AO73" s="1004"/>
      <c r="AP73" s="1004" t="s">
        <v>589</v>
      </c>
      <c r="AQ73" s="1004"/>
      <c r="AR73" s="1004"/>
      <c r="AS73" s="1004"/>
      <c r="AT73" s="1004"/>
      <c r="AU73" s="1004" t="s">
        <v>589</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586</v>
      </c>
      <c r="C74" s="1008"/>
      <c r="D74" s="1008"/>
      <c r="E74" s="1008"/>
      <c r="F74" s="1008"/>
      <c r="G74" s="1008"/>
      <c r="H74" s="1008"/>
      <c r="I74" s="1008"/>
      <c r="J74" s="1008"/>
      <c r="K74" s="1008"/>
      <c r="L74" s="1008"/>
      <c r="M74" s="1008"/>
      <c r="N74" s="1008"/>
      <c r="O74" s="1008"/>
      <c r="P74" s="1009"/>
      <c r="Q74" s="1010">
        <v>147</v>
      </c>
      <c r="R74" s="1004"/>
      <c r="S74" s="1004"/>
      <c r="T74" s="1004"/>
      <c r="U74" s="1004"/>
      <c r="V74" s="1004">
        <v>125</v>
      </c>
      <c r="W74" s="1004"/>
      <c r="X74" s="1004"/>
      <c r="Y74" s="1004"/>
      <c r="Z74" s="1004"/>
      <c r="AA74" s="1004">
        <v>22</v>
      </c>
      <c r="AB74" s="1004"/>
      <c r="AC74" s="1004"/>
      <c r="AD74" s="1004"/>
      <c r="AE74" s="1004"/>
      <c r="AF74" s="1004">
        <v>22</v>
      </c>
      <c r="AG74" s="1004"/>
      <c r="AH74" s="1004"/>
      <c r="AI74" s="1004"/>
      <c r="AJ74" s="1004"/>
      <c r="AK74" s="1004" t="s">
        <v>589</v>
      </c>
      <c r="AL74" s="1004"/>
      <c r="AM74" s="1004"/>
      <c r="AN74" s="1004"/>
      <c r="AO74" s="1004"/>
      <c r="AP74" s="1004" t="s">
        <v>589</v>
      </c>
      <c r="AQ74" s="1004"/>
      <c r="AR74" s="1004"/>
      <c r="AS74" s="1004"/>
      <c r="AT74" s="1004"/>
      <c r="AU74" s="1004" t="s">
        <v>589</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t="s">
        <v>587</v>
      </c>
      <c r="C75" s="1008"/>
      <c r="D75" s="1008"/>
      <c r="E75" s="1008"/>
      <c r="F75" s="1008"/>
      <c r="G75" s="1008"/>
      <c r="H75" s="1008"/>
      <c r="I75" s="1008"/>
      <c r="J75" s="1008"/>
      <c r="K75" s="1008"/>
      <c r="L75" s="1008"/>
      <c r="M75" s="1008"/>
      <c r="N75" s="1008"/>
      <c r="O75" s="1008"/>
      <c r="P75" s="1009"/>
      <c r="Q75" s="1011">
        <v>1</v>
      </c>
      <c r="R75" s="1012"/>
      <c r="S75" s="1012"/>
      <c r="T75" s="1012"/>
      <c r="U75" s="1013"/>
      <c r="V75" s="1014">
        <v>1</v>
      </c>
      <c r="W75" s="1012"/>
      <c r="X75" s="1012"/>
      <c r="Y75" s="1012"/>
      <c r="Z75" s="1013"/>
      <c r="AA75" s="1014">
        <v>0</v>
      </c>
      <c r="AB75" s="1012"/>
      <c r="AC75" s="1012"/>
      <c r="AD75" s="1012"/>
      <c r="AE75" s="1013"/>
      <c r="AF75" s="1014">
        <v>0</v>
      </c>
      <c r="AG75" s="1012"/>
      <c r="AH75" s="1012"/>
      <c r="AI75" s="1012"/>
      <c r="AJ75" s="1013"/>
      <c r="AK75" s="1004" t="s">
        <v>589</v>
      </c>
      <c r="AL75" s="1004"/>
      <c r="AM75" s="1004"/>
      <c r="AN75" s="1004"/>
      <c r="AO75" s="1004"/>
      <c r="AP75" s="1004" t="s">
        <v>589</v>
      </c>
      <c r="AQ75" s="1004"/>
      <c r="AR75" s="1004"/>
      <c r="AS75" s="1004"/>
      <c r="AT75" s="1004"/>
      <c r="AU75" s="1004" t="s">
        <v>589</v>
      </c>
      <c r="AV75" s="1004"/>
      <c r="AW75" s="1004"/>
      <c r="AX75" s="1004"/>
      <c r="AY75" s="1004"/>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t="s">
        <v>588</v>
      </c>
      <c r="C76" s="1008"/>
      <c r="D76" s="1008"/>
      <c r="E76" s="1008"/>
      <c r="F76" s="1008"/>
      <c r="G76" s="1008"/>
      <c r="H76" s="1008"/>
      <c r="I76" s="1008"/>
      <c r="J76" s="1008"/>
      <c r="K76" s="1008"/>
      <c r="L76" s="1008"/>
      <c r="M76" s="1008"/>
      <c r="N76" s="1008"/>
      <c r="O76" s="1008"/>
      <c r="P76" s="1009"/>
      <c r="Q76" s="1011">
        <v>3</v>
      </c>
      <c r="R76" s="1012"/>
      <c r="S76" s="1012"/>
      <c r="T76" s="1012"/>
      <c r="U76" s="1013"/>
      <c r="V76" s="1014">
        <v>2</v>
      </c>
      <c r="W76" s="1012"/>
      <c r="X76" s="1012"/>
      <c r="Y76" s="1012"/>
      <c r="Z76" s="1013"/>
      <c r="AA76" s="1014">
        <v>1</v>
      </c>
      <c r="AB76" s="1012"/>
      <c r="AC76" s="1012"/>
      <c r="AD76" s="1012"/>
      <c r="AE76" s="1013"/>
      <c r="AF76" s="1014">
        <v>1</v>
      </c>
      <c r="AG76" s="1012"/>
      <c r="AH76" s="1012"/>
      <c r="AI76" s="1012"/>
      <c r="AJ76" s="1013"/>
      <c r="AK76" s="1004" t="s">
        <v>589</v>
      </c>
      <c r="AL76" s="1004"/>
      <c r="AM76" s="1004"/>
      <c r="AN76" s="1004"/>
      <c r="AO76" s="1004"/>
      <c r="AP76" s="1004" t="s">
        <v>589</v>
      </c>
      <c r="AQ76" s="1004"/>
      <c r="AR76" s="1004"/>
      <c r="AS76" s="1004"/>
      <c r="AT76" s="1004"/>
      <c r="AU76" s="1004" t="s">
        <v>589</v>
      </c>
      <c r="AV76" s="1004"/>
      <c r="AW76" s="1004"/>
      <c r="AX76" s="1004"/>
      <c r="AY76" s="1004"/>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392</v>
      </c>
      <c r="B88" s="970" t="s">
        <v>422</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8184</v>
      </c>
      <c r="AG88" s="992"/>
      <c r="AH88" s="992"/>
      <c r="AI88" s="992"/>
      <c r="AJ88" s="992"/>
      <c r="AK88" s="996"/>
      <c r="AL88" s="996"/>
      <c r="AM88" s="996"/>
      <c r="AN88" s="996"/>
      <c r="AO88" s="996"/>
      <c r="AP88" s="992">
        <v>1273</v>
      </c>
      <c r="AQ88" s="992"/>
      <c r="AR88" s="992"/>
      <c r="AS88" s="992"/>
      <c r="AT88" s="992"/>
      <c r="AU88" s="992">
        <v>522</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70" t="s">
        <v>423</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428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430</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431</v>
      </c>
      <c r="AB109" s="929"/>
      <c r="AC109" s="929"/>
      <c r="AD109" s="929"/>
      <c r="AE109" s="930"/>
      <c r="AF109" s="931" t="s">
        <v>432</v>
      </c>
      <c r="AG109" s="929"/>
      <c r="AH109" s="929"/>
      <c r="AI109" s="929"/>
      <c r="AJ109" s="930"/>
      <c r="AK109" s="931" t="s">
        <v>306</v>
      </c>
      <c r="AL109" s="929"/>
      <c r="AM109" s="929"/>
      <c r="AN109" s="929"/>
      <c r="AO109" s="930"/>
      <c r="AP109" s="931" t="s">
        <v>433</v>
      </c>
      <c r="AQ109" s="929"/>
      <c r="AR109" s="929"/>
      <c r="AS109" s="929"/>
      <c r="AT109" s="962"/>
      <c r="AU109" s="928" t="s">
        <v>430</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431</v>
      </c>
      <c r="BR109" s="929"/>
      <c r="BS109" s="929"/>
      <c r="BT109" s="929"/>
      <c r="BU109" s="930"/>
      <c r="BV109" s="931" t="s">
        <v>432</v>
      </c>
      <c r="BW109" s="929"/>
      <c r="BX109" s="929"/>
      <c r="BY109" s="929"/>
      <c r="BZ109" s="930"/>
      <c r="CA109" s="931" t="s">
        <v>306</v>
      </c>
      <c r="CB109" s="929"/>
      <c r="CC109" s="929"/>
      <c r="CD109" s="929"/>
      <c r="CE109" s="930"/>
      <c r="CF109" s="969" t="s">
        <v>433</v>
      </c>
      <c r="CG109" s="969"/>
      <c r="CH109" s="969"/>
      <c r="CI109" s="969"/>
      <c r="CJ109" s="969"/>
      <c r="CK109" s="931" t="s">
        <v>434</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431</v>
      </c>
      <c r="DH109" s="929"/>
      <c r="DI109" s="929"/>
      <c r="DJ109" s="929"/>
      <c r="DK109" s="930"/>
      <c r="DL109" s="931" t="s">
        <v>432</v>
      </c>
      <c r="DM109" s="929"/>
      <c r="DN109" s="929"/>
      <c r="DO109" s="929"/>
      <c r="DP109" s="930"/>
      <c r="DQ109" s="931" t="s">
        <v>306</v>
      </c>
      <c r="DR109" s="929"/>
      <c r="DS109" s="929"/>
      <c r="DT109" s="929"/>
      <c r="DU109" s="930"/>
      <c r="DV109" s="931" t="s">
        <v>433</v>
      </c>
      <c r="DW109" s="929"/>
      <c r="DX109" s="929"/>
      <c r="DY109" s="929"/>
      <c r="DZ109" s="962"/>
    </row>
    <row r="110" spans="1:131" s="221" customFormat="1" ht="26.25" customHeight="1" x14ac:dyDescent="0.2">
      <c r="A110" s="840" t="s">
        <v>435</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1090459</v>
      </c>
      <c r="AB110" s="922"/>
      <c r="AC110" s="922"/>
      <c r="AD110" s="922"/>
      <c r="AE110" s="923"/>
      <c r="AF110" s="924">
        <v>1149594</v>
      </c>
      <c r="AG110" s="922"/>
      <c r="AH110" s="922"/>
      <c r="AI110" s="922"/>
      <c r="AJ110" s="923"/>
      <c r="AK110" s="924">
        <v>1204996</v>
      </c>
      <c r="AL110" s="922"/>
      <c r="AM110" s="922"/>
      <c r="AN110" s="922"/>
      <c r="AO110" s="923"/>
      <c r="AP110" s="925">
        <v>24</v>
      </c>
      <c r="AQ110" s="926"/>
      <c r="AR110" s="926"/>
      <c r="AS110" s="926"/>
      <c r="AT110" s="927"/>
      <c r="AU110" s="963" t="s">
        <v>72</v>
      </c>
      <c r="AV110" s="964"/>
      <c r="AW110" s="964"/>
      <c r="AX110" s="964"/>
      <c r="AY110" s="964"/>
      <c r="AZ110" s="893" t="s">
        <v>436</v>
      </c>
      <c r="BA110" s="841"/>
      <c r="BB110" s="841"/>
      <c r="BC110" s="841"/>
      <c r="BD110" s="841"/>
      <c r="BE110" s="841"/>
      <c r="BF110" s="841"/>
      <c r="BG110" s="841"/>
      <c r="BH110" s="841"/>
      <c r="BI110" s="841"/>
      <c r="BJ110" s="841"/>
      <c r="BK110" s="841"/>
      <c r="BL110" s="841"/>
      <c r="BM110" s="841"/>
      <c r="BN110" s="841"/>
      <c r="BO110" s="841"/>
      <c r="BP110" s="842"/>
      <c r="BQ110" s="894">
        <v>11563108</v>
      </c>
      <c r="BR110" s="875"/>
      <c r="BS110" s="875"/>
      <c r="BT110" s="875"/>
      <c r="BU110" s="875"/>
      <c r="BV110" s="875">
        <v>11358204</v>
      </c>
      <c r="BW110" s="875"/>
      <c r="BX110" s="875"/>
      <c r="BY110" s="875"/>
      <c r="BZ110" s="875"/>
      <c r="CA110" s="875">
        <v>11292777</v>
      </c>
      <c r="CB110" s="875"/>
      <c r="CC110" s="875"/>
      <c r="CD110" s="875"/>
      <c r="CE110" s="875"/>
      <c r="CF110" s="899">
        <v>224.6</v>
      </c>
      <c r="CG110" s="900"/>
      <c r="CH110" s="900"/>
      <c r="CI110" s="900"/>
      <c r="CJ110" s="900"/>
      <c r="CK110" s="959" t="s">
        <v>437</v>
      </c>
      <c r="CL110" s="852"/>
      <c r="CM110" s="893" t="s">
        <v>438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138</v>
      </c>
      <c r="DH110" s="875"/>
      <c r="DI110" s="875"/>
      <c r="DJ110" s="875"/>
      <c r="DK110" s="875"/>
      <c r="DL110" s="875" t="s">
        <v>138</v>
      </c>
      <c r="DM110" s="875"/>
      <c r="DN110" s="875"/>
      <c r="DO110" s="875"/>
      <c r="DP110" s="875"/>
      <c r="DQ110" s="875" t="s">
        <v>394</v>
      </c>
      <c r="DR110" s="875"/>
      <c r="DS110" s="875"/>
      <c r="DT110" s="875"/>
      <c r="DU110" s="875"/>
      <c r="DV110" s="876" t="s">
        <v>138</v>
      </c>
      <c r="DW110" s="876"/>
      <c r="DX110" s="876"/>
      <c r="DY110" s="876"/>
      <c r="DZ110" s="877"/>
    </row>
    <row r="111" spans="1:131" s="221" customFormat="1" ht="26.25" customHeight="1" x14ac:dyDescent="0.2">
      <c r="A111" s="807" t="s">
        <v>439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138</v>
      </c>
      <c r="AB111" s="952"/>
      <c r="AC111" s="952"/>
      <c r="AD111" s="952"/>
      <c r="AE111" s="953"/>
      <c r="AF111" s="954" t="s">
        <v>394</v>
      </c>
      <c r="AG111" s="952"/>
      <c r="AH111" s="952"/>
      <c r="AI111" s="952"/>
      <c r="AJ111" s="953"/>
      <c r="AK111" s="954" t="s">
        <v>138</v>
      </c>
      <c r="AL111" s="952"/>
      <c r="AM111" s="952"/>
      <c r="AN111" s="952"/>
      <c r="AO111" s="953"/>
      <c r="AP111" s="955" t="s">
        <v>138</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t="s">
        <v>138</v>
      </c>
      <c r="BR111" s="850"/>
      <c r="BS111" s="850"/>
      <c r="BT111" s="850"/>
      <c r="BU111" s="850"/>
      <c r="BV111" s="850" t="s">
        <v>138</v>
      </c>
      <c r="BW111" s="850"/>
      <c r="BX111" s="850"/>
      <c r="BY111" s="850"/>
      <c r="BZ111" s="850"/>
      <c r="CA111" s="850" t="s">
        <v>394</v>
      </c>
      <c r="CB111" s="850"/>
      <c r="CC111" s="850"/>
      <c r="CD111" s="850"/>
      <c r="CE111" s="850"/>
      <c r="CF111" s="908" t="s">
        <v>394</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394</v>
      </c>
      <c r="DH111" s="850"/>
      <c r="DI111" s="850"/>
      <c r="DJ111" s="850"/>
      <c r="DK111" s="850"/>
      <c r="DL111" s="850" t="s">
        <v>394</v>
      </c>
      <c r="DM111" s="850"/>
      <c r="DN111" s="850"/>
      <c r="DO111" s="850"/>
      <c r="DP111" s="850"/>
      <c r="DQ111" s="850" t="s">
        <v>138</v>
      </c>
      <c r="DR111" s="850"/>
      <c r="DS111" s="850"/>
      <c r="DT111" s="850"/>
      <c r="DU111" s="850"/>
      <c r="DV111" s="827" t="s">
        <v>138</v>
      </c>
      <c r="DW111" s="827"/>
      <c r="DX111" s="827"/>
      <c r="DY111" s="827"/>
      <c r="DZ111" s="828"/>
    </row>
    <row r="112" spans="1:131" s="221" customFormat="1" ht="26.25" customHeight="1" x14ac:dyDescent="0.2">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138</v>
      </c>
      <c r="AB112" s="813"/>
      <c r="AC112" s="813"/>
      <c r="AD112" s="813"/>
      <c r="AE112" s="814"/>
      <c r="AF112" s="815" t="s">
        <v>138</v>
      </c>
      <c r="AG112" s="813"/>
      <c r="AH112" s="813"/>
      <c r="AI112" s="813"/>
      <c r="AJ112" s="814"/>
      <c r="AK112" s="815" t="s">
        <v>394</v>
      </c>
      <c r="AL112" s="813"/>
      <c r="AM112" s="813"/>
      <c r="AN112" s="813"/>
      <c r="AO112" s="814"/>
      <c r="AP112" s="857" t="s">
        <v>138</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2689228</v>
      </c>
      <c r="BR112" s="850"/>
      <c r="BS112" s="850"/>
      <c r="BT112" s="850"/>
      <c r="BU112" s="850"/>
      <c r="BV112" s="850">
        <v>2464537</v>
      </c>
      <c r="BW112" s="850"/>
      <c r="BX112" s="850"/>
      <c r="BY112" s="850"/>
      <c r="BZ112" s="850"/>
      <c r="CA112" s="850">
        <v>2324751</v>
      </c>
      <c r="CB112" s="850"/>
      <c r="CC112" s="850"/>
      <c r="CD112" s="850"/>
      <c r="CE112" s="850"/>
      <c r="CF112" s="908">
        <v>46.2</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138</v>
      </c>
      <c r="DH112" s="850"/>
      <c r="DI112" s="850"/>
      <c r="DJ112" s="850"/>
      <c r="DK112" s="850"/>
      <c r="DL112" s="850" t="s">
        <v>138</v>
      </c>
      <c r="DM112" s="850"/>
      <c r="DN112" s="850"/>
      <c r="DO112" s="850"/>
      <c r="DP112" s="850"/>
      <c r="DQ112" s="850" t="s">
        <v>138</v>
      </c>
      <c r="DR112" s="850"/>
      <c r="DS112" s="850"/>
      <c r="DT112" s="850"/>
      <c r="DU112" s="850"/>
      <c r="DV112" s="827" t="s">
        <v>138</v>
      </c>
      <c r="DW112" s="827"/>
      <c r="DX112" s="827"/>
      <c r="DY112" s="827"/>
      <c r="DZ112" s="828"/>
    </row>
    <row r="113" spans="1:130" s="221" customFormat="1" ht="26.25" customHeight="1" x14ac:dyDescent="0.2">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215535</v>
      </c>
      <c r="AB113" s="952"/>
      <c r="AC113" s="952"/>
      <c r="AD113" s="952"/>
      <c r="AE113" s="953"/>
      <c r="AF113" s="954">
        <v>211567</v>
      </c>
      <c r="AG113" s="952"/>
      <c r="AH113" s="952"/>
      <c r="AI113" s="952"/>
      <c r="AJ113" s="953"/>
      <c r="AK113" s="954">
        <v>209183</v>
      </c>
      <c r="AL113" s="952"/>
      <c r="AM113" s="952"/>
      <c r="AN113" s="952"/>
      <c r="AO113" s="953"/>
      <c r="AP113" s="955">
        <v>4.2</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382771</v>
      </c>
      <c r="BR113" s="850"/>
      <c r="BS113" s="850"/>
      <c r="BT113" s="850"/>
      <c r="BU113" s="850"/>
      <c r="BV113" s="850">
        <v>585314</v>
      </c>
      <c r="BW113" s="850"/>
      <c r="BX113" s="850"/>
      <c r="BY113" s="850"/>
      <c r="BZ113" s="850"/>
      <c r="CA113" s="850">
        <v>521206</v>
      </c>
      <c r="CB113" s="850"/>
      <c r="CC113" s="850"/>
      <c r="CD113" s="850"/>
      <c r="CE113" s="850"/>
      <c r="CF113" s="908">
        <v>10.4</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394</v>
      </c>
      <c r="DH113" s="813"/>
      <c r="DI113" s="813"/>
      <c r="DJ113" s="813"/>
      <c r="DK113" s="814"/>
      <c r="DL113" s="815" t="s">
        <v>394</v>
      </c>
      <c r="DM113" s="813"/>
      <c r="DN113" s="813"/>
      <c r="DO113" s="813"/>
      <c r="DP113" s="814"/>
      <c r="DQ113" s="815" t="s">
        <v>138</v>
      </c>
      <c r="DR113" s="813"/>
      <c r="DS113" s="813"/>
      <c r="DT113" s="813"/>
      <c r="DU113" s="814"/>
      <c r="DV113" s="857" t="s">
        <v>138</v>
      </c>
      <c r="DW113" s="858"/>
      <c r="DX113" s="858"/>
      <c r="DY113" s="858"/>
      <c r="DZ113" s="859"/>
    </row>
    <row r="114" spans="1:130" s="221" customFormat="1" ht="26.25" customHeight="1" x14ac:dyDescent="0.2">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37533</v>
      </c>
      <c r="AB114" s="813"/>
      <c r="AC114" s="813"/>
      <c r="AD114" s="813"/>
      <c r="AE114" s="814"/>
      <c r="AF114" s="815">
        <v>38384</v>
      </c>
      <c r="AG114" s="813"/>
      <c r="AH114" s="813"/>
      <c r="AI114" s="813"/>
      <c r="AJ114" s="814"/>
      <c r="AK114" s="815">
        <v>69308</v>
      </c>
      <c r="AL114" s="813"/>
      <c r="AM114" s="813"/>
      <c r="AN114" s="813"/>
      <c r="AO114" s="814"/>
      <c r="AP114" s="857">
        <v>1.4</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2090505</v>
      </c>
      <c r="BR114" s="850"/>
      <c r="BS114" s="850"/>
      <c r="BT114" s="850"/>
      <c r="BU114" s="850"/>
      <c r="BV114" s="850">
        <v>2077952</v>
      </c>
      <c r="BW114" s="850"/>
      <c r="BX114" s="850"/>
      <c r="BY114" s="850"/>
      <c r="BZ114" s="850"/>
      <c r="CA114" s="850">
        <v>2045015</v>
      </c>
      <c r="CB114" s="850"/>
      <c r="CC114" s="850"/>
      <c r="CD114" s="850"/>
      <c r="CE114" s="850"/>
      <c r="CF114" s="908">
        <v>40.700000000000003</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394</v>
      </c>
      <c r="DH114" s="813"/>
      <c r="DI114" s="813"/>
      <c r="DJ114" s="813"/>
      <c r="DK114" s="814"/>
      <c r="DL114" s="815" t="s">
        <v>138</v>
      </c>
      <c r="DM114" s="813"/>
      <c r="DN114" s="813"/>
      <c r="DO114" s="813"/>
      <c r="DP114" s="814"/>
      <c r="DQ114" s="815" t="s">
        <v>394</v>
      </c>
      <c r="DR114" s="813"/>
      <c r="DS114" s="813"/>
      <c r="DT114" s="813"/>
      <c r="DU114" s="814"/>
      <c r="DV114" s="857" t="s">
        <v>394</v>
      </c>
      <c r="DW114" s="858"/>
      <c r="DX114" s="858"/>
      <c r="DY114" s="858"/>
      <c r="DZ114" s="859"/>
    </row>
    <row r="115" spans="1:130" s="221" customFormat="1" ht="26.25" customHeight="1" x14ac:dyDescent="0.2">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52394</v>
      </c>
      <c r="AB115" s="952"/>
      <c r="AC115" s="952"/>
      <c r="AD115" s="952"/>
      <c r="AE115" s="953"/>
      <c r="AF115" s="954" t="s">
        <v>394</v>
      </c>
      <c r="AG115" s="952"/>
      <c r="AH115" s="952"/>
      <c r="AI115" s="952"/>
      <c r="AJ115" s="953"/>
      <c r="AK115" s="954" t="s">
        <v>394</v>
      </c>
      <c r="AL115" s="952"/>
      <c r="AM115" s="952"/>
      <c r="AN115" s="952"/>
      <c r="AO115" s="953"/>
      <c r="AP115" s="955" t="s">
        <v>138</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v>7806</v>
      </c>
      <c r="BR115" s="850"/>
      <c r="BS115" s="850"/>
      <c r="BT115" s="850"/>
      <c r="BU115" s="850"/>
      <c r="BV115" s="850" t="s">
        <v>394</v>
      </c>
      <c r="BW115" s="850"/>
      <c r="BX115" s="850"/>
      <c r="BY115" s="850"/>
      <c r="BZ115" s="850"/>
      <c r="CA115" s="850" t="s">
        <v>138</v>
      </c>
      <c r="CB115" s="850"/>
      <c r="CC115" s="850"/>
      <c r="CD115" s="850"/>
      <c r="CE115" s="850"/>
      <c r="CF115" s="908" t="s">
        <v>394</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138</v>
      </c>
      <c r="DH115" s="813"/>
      <c r="DI115" s="813"/>
      <c r="DJ115" s="813"/>
      <c r="DK115" s="814"/>
      <c r="DL115" s="815" t="s">
        <v>138</v>
      </c>
      <c r="DM115" s="813"/>
      <c r="DN115" s="813"/>
      <c r="DO115" s="813"/>
      <c r="DP115" s="814"/>
      <c r="DQ115" s="815" t="s">
        <v>394</v>
      </c>
      <c r="DR115" s="813"/>
      <c r="DS115" s="813"/>
      <c r="DT115" s="813"/>
      <c r="DU115" s="814"/>
      <c r="DV115" s="857" t="s">
        <v>138</v>
      </c>
      <c r="DW115" s="858"/>
      <c r="DX115" s="858"/>
      <c r="DY115" s="858"/>
      <c r="DZ115" s="859"/>
    </row>
    <row r="116" spans="1:130" s="221" customFormat="1" ht="26.25" customHeight="1" x14ac:dyDescent="0.2">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394</v>
      </c>
      <c r="AB116" s="813"/>
      <c r="AC116" s="813"/>
      <c r="AD116" s="813"/>
      <c r="AE116" s="814"/>
      <c r="AF116" s="815" t="s">
        <v>394</v>
      </c>
      <c r="AG116" s="813"/>
      <c r="AH116" s="813"/>
      <c r="AI116" s="813"/>
      <c r="AJ116" s="814"/>
      <c r="AK116" s="815" t="s">
        <v>394</v>
      </c>
      <c r="AL116" s="813"/>
      <c r="AM116" s="813"/>
      <c r="AN116" s="813"/>
      <c r="AO116" s="814"/>
      <c r="AP116" s="857" t="s">
        <v>138</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394</v>
      </c>
      <c r="BR116" s="850"/>
      <c r="BS116" s="850"/>
      <c r="BT116" s="850"/>
      <c r="BU116" s="850"/>
      <c r="BV116" s="850" t="s">
        <v>138</v>
      </c>
      <c r="BW116" s="850"/>
      <c r="BX116" s="850"/>
      <c r="BY116" s="850"/>
      <c r="BZ116" s="850"/>
      <c r="CA116" s="850" t="s">
        <v>394</v>
      </c>
      <c r="CB116" s="850"/>
      <c r="CC116" s="850"/>
      <c r="CD116" s="850"/>
      <c r="CE116" s="850"/>
      <c r="CF116" s="908" t="s">
        <v>138</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138</v>
      </c>
      <c r="DH116" s="813"/>
      <c r="DI116" s="813"/>
      <c r="DJ116" s="813"/>
      <c r="DK116" s="814"/>
      <c r="DL116" s="815" t="s">
        <v>138</v>
      </c>
      <c r="DM116" s="813"/>
      <c r="DN116" s="813"/>
      <c r="DO116" s="813"/>
      <c r="DP116" s="814"/>
      <c r="DQ116" s="815" t="s">
        <v>394</v>
      </c>
      <c r="DR116" s="813"/>
      <c r="DS116" s="813"/>
      <c r="DT116" s="813"/>
      <c r="DU116" s="814"/>
      <c r="DV116" s="857" t="s">
        <v>394</v>
      </c>
      <c r="DW116" s="858"/>
      <c r="DX116" s="858"/>
      <c r="DY116" s="858"/>
      <c r="DZ116" s="859"/>
    </row>
    <row r="117" spans="1:130" s="221" customFormat="1" ht="26.25" customHeight="1" x14ac:dyDescent="0.2">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1395921</v>
      </c>
      <c r="AB117" s="936"/>
      <c r="AC117" s="936"/>
      <c r="AD117" s="936"/>
      <c r="AE117" s="937"/>
      <c r="AF117" s="938">
        <v>1399545</v>
      </c>
      <c r="AG117" s="936"/>
      <c r="AH117" s="936"/>
      <c r="AI117" s="936"/>
      <c r="AJ117" s="937"/>
      <c r="AK117" s="938">
        <v>1483487</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138</v>
      </c>
      <c r="BR117" s="850"/>
      <c r="BS117" s="850"/>
      <c r="BT117" s="850"/>
      <c r="BU117" s="850"/>
      <c r="BV117" s="850" t="s">
        <v>394</v>
      </c>
      <c r="BW117" s="850"/>
      <c r="BX117" s="850"/>
      <c r="BY117" s="850"/>
      <c r="BZ117" s="850"/>
      <c r="CA117" s="850" t="s">
        <v>394</v>
      </c>
      <c r="CB117" s="850"/>
      <c r="CC117" s="850"/>
      <c r="CD117" s="850"/>
      <c r="CE117" s="850"/>
      <c r="CF117" s="908" t="s">
        <v>138</v>
      </c>
      <c r="CG117" s="909"/>
      <c r="CH117" s="909"/>
      <c r="CI117" s="909"/>
      <c r="CJ117" s="909"/>
      <c r="CK117" s="960"/>
      <c r="CL117" s="854"/>
      <c r="CM117" s="848" t="s">
        <v>460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394</v>
      </c>
      <c r="DH117" s="813"/>
      <c r="DI117" s="813"/>
      <c r="DJ117" s="813"/>
      <c r="DK117" s="814"/>
      <c r="DL117" s="815" t="s">
        <v>138</v>
      </c>
      <c r="DM117" s="813"/>
      <c r="DN117" s="813"/>
      <c r="DO117" s="813"/>
      <c r="DP117" s="814"/>
      <c r="DQ117" s="815" t="s">
        <v>394</v>
      </c>
      <c r="DR117" s="813"/>
      <c r="DS117" s="813"/>
      <c r="DT117" s="813"/>
      <c r="DU117" s="814"/>
      <c r="DV117" s="857" t="s">
        <v>138</v>
      </c>
      <c r="DW117" s="858"/>
      <c r="DX117" s="858"/>
      <c r="DY117" s="858"/>
      <c r="DZ117" s="859"/>
    </row>
    <row r="118" spans="1:130" s="221" customFormat="1" ht="26.25" customHeight="1" x14ac:dyDescent="0.2">
      <c r="A118" s="928" t="s">
        <v>434</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431</v>
      </c>
      <c r="AB118" s="929"/>
      <c r="AC118" s="929"/>
      <c r="AD118" s="929"/>
      <c r="AE118" s="930"/>
      <c r="AF118" s="931" t="s">
        <v>432</v>
      </c>
      <c r="AG118" s="929"/>
      <c r="AH118" s="929"/>
      <c r="AI118" s="929"/>
      <c r="AJ118" s="930"/>
      <c r="AK118" s="931" t="s">
        <v>306</v>
      </c>
      <c r="AL118" s="929"/>
      <c r="AM118" s="929"/>
      <c r="AN118" s="929"/>
      <c r="AO118" s="930"/>
      <c r="AP118" s="932" t="s">
        <v>433</v>
      </c>
      <c r="AQ118" s="933"/>
      <c r="AR118" s="933"/>
      <c r="AS118" s="933"/>
      <c r="AT118" s="934"/>
      <c r="AU118" s="965"/>
      <c r="AV118" s="966"/>
      <c r="AW118" s="966"/>
      <c r="AX118" s="966"/>
      <c r="AY118" s="966"/>
      <c r="AZ118" s="871" t="s">
        <v>461</v>
      </c>
      <c r="BA118" s="872"/>
      <c r="BB118" s="872"/>
      <c r="BC118" s="872"/>
      <c r="BD118" s="872"/>
      <c r="BE118" s="872"/>
      <c r="BF118" s="872"/>
      <c r="BG118" s="872"/>
      <c r="BH118" s="872"/>
      <c r="BI118" s="872"/>
      <c r="BJ118" s="872"/>
      <c r="BK118" s="872"/>
      <c r="BL118" s="872"/>
      <c r="BM118" s="872"/>
      <c r="BN118" s="872"/>
      <c r="BO118" s="872"/>
      <c r="BP118" s="873"/>
      <c r="BQ118" s="912" t="s">
        <v>394</v>
      </c>
      <c r="BR118" s="878"/>
      <c r="BS118" s="878"/>
      <c r="BT118" s="878"/>
      <c r="BU118" s="878"/>
      <c r="BV118" s="878" t="s">
        <v>138</v>
      </c>
      <c r="BW118" s="878"/>
      <c r="BX118" s="878"/>
      <c r="BY118" s="878"/>
      <c r="BZ118" s="878"/>
      <c r="CA118" s="878" t="s">
        <v>394</v>
      </c>
      <c r="CB118" s="878"/>
      <c r="CC118" s="878"/>
      <c r="CD118" s="878"/>
      <c r="CE118" s="878"/>
      <c r="CF118" s="908" t="s">
        <v>394</v>
      </c>
      <c r="CG118" s="909"/>
      <c r="CH118" s="909"/>
      <c r="CI118" s="909"/>
      <c r="CJ118" s="909"/>
      <c r="CK118" s="960"/>
      <c r="CL118" s="854"/>
      <c r="CM118" s="848" t="s">
        <v>462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394</v>
      </c>
      <c r="DH118" s="813"/>
      <c r="DI118" s="813"/>
      <c r="DJ118" s="813"/>
      <c r="DK118" s="814"/>
      <c r="DL118" s="815" t="s">
        <v>138</v>
      </c>
      <c r="DM118" s="813"/>
      <c r="DN118" s="813"/>
      <c r="DO118" s="813"/>
      <c r="DP118" s="814"/>
      <c r="DQ118" s="815" t="s">
        <v>394</v>
      </c>
      <c r="DR118" s="813"/>
      <c r="DS118" s="813"/>
      <c r="DT118" s="813"/>
      <c r="DU118" s="814"/>
      <c r="DV118" s="857" t="s">
        <v>394</v>
      </c>
      <c r="DW118" s="858"/>
      <c r="DX118" s="858"/>
      <c r="DY118" s="858"/>
      <c r="DZ118" s="859"/>
    </row>
    <row r="119" spans="1:130" s="221" customFormat="1" ht="26.25" customHeight="1" x14ac:dyDescent="0.2">
      <c r="A119" s="851" t="s">
        <v>437</v>
      </c>
      <c r="B119" s="852"/>
      <c r="C119" s="893" t="s">
        <v>438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138</v>
      </c>
      <c r="AB119" s="922"/>
      <c r="AC119" s="922"/>
      <c r="AD119" s="922"/>
      <c r="AE119" s="923"/>
      <c r="AF119" s="924" t="s">
        <v>138</v>
      </c>
      <c r="AG119" s="922"/>
      <c r="AH119" s="922"/>
      <c r="AI119" s="922"/>
      <c r="AJ119" s="923"/>
      <c r="AK119" s="924" t="s">
        <v>394</v>
      </c>
      <c r="AL119" s="922"/>
      <c r="AM119" s="922"/>
      <c r="AN119" s="922"/>
      <c r="AO119" s="923"/>
      <c r="AP119" s="925" t="s">
        <v>394</v>
      </c>
      <c r="AQ119" s="926"/>
      <c r="AR119" s="926"/>
      <c r="AS119" s="926"/>
      <c r="AT119" s="927"/>
      <c r="AU119" s="967"/>
      <c r="AV119" s="968"/>
      <c r="AW119" s="968"/>
      <c r="AX119" s="968"/>
      <c r="AY119" s="968"/>
      <c r="AZ119" s="242" t="s">
        <v>188</v>
      </c>
      <c r="BA119" s="242"/>
      <c r="BB119" s="242"/>
      <c r="BC119" s="242"/>
      <c r="BD119" s="242"/>
      <c r="BE119" s="242"/>
      <c r="BF119" s="242"/>
      <c r="BG119" s="242"/>
      <c r="BH119" s="242"/>
      <c r="BI119" s="242"/>
      <c r="BJ119" s="242"/>
      <c r="BK119" s="242"/>
      <c r="BL119" s="242"/>
      <c r="BM119" s="242"/>
      <c r="BN119" s="242"/>
      <c r="BO119" s="910" t="s">
        <v>463</v>
      </c>
      <c r="BP119" s="911"/>
      <c r="BQ119" s="912">
        <v>16733418</v>
      </c>
      <c r="BR119" s="878"/>
      <c r="BS119" s="878"/>
      <c r="BT119" s="878"/>
      <c r="BU119" s="878"/>
      <c r="BV119" s="878">
        <v>16486007</v>
      </c>
      <c r="BW119" s="878"/>
      <c r="BX119" s="878"/>
      <c r="BY119" s="878"/>
      <c r="BZ119" s="878"/>
      <c r="CA119" s="878">
        <v>16183749</v>
      </c>
      <c r="CB119" s="878"/>
      <c r="CC119" s="878"/>
      <c r="CD119" s="878"/>
      <c r="CE119" s="878"/>
      <c r="CF119" s="781"/>
      <c r="CG119" s="782"/>
      <c r="CH119" s="782"/>
      <c r="CI119" s="782"/>
      <c r="CJ119" s="867"/>
      <c r="CK119" s="961"/>
      <c r="CL119" s="856"/>
      <c r="CM119" s="871" t="s">
        <v>464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138</v>
      </c>
      <c r="DH119" s="797"/>
      <c r="DI119" s="797"/>
      <c r="DJ119" s="797"/>
      <c r="DK119" s="798"/>
      <c r="DL119" s="799" t="s">
        <v>138</v>
      </c>
      <c r="DM119" s="797"/>
      <c r="DN119" s="797"/>
      <c r="DO119" s="797"/>
      <c r="DP119" s="798"/>
      <c r="DQ119" s="799" t="s">
        <v>138</v>
      </c>
      <c r="DR119" s="797"/>
      <c r="DS119" s="797"/>
      <c r="DT119" s="797"/>
      <c r="DU119" s="798"/>
      <c r="DV119" s="881" t="s">
        <v>138</v>
      </c>
      <c r="DW119" s="882"/>
      <c r="DX119" s="882"/>
      <c r="DY119" s="882"/>
      <c r="DZ119" s="883"/>
    </row>
    <row r="120" spans="1:130" s="221" customFormat="1" ht="26.25" customHeight="1" x14ac:dyDescent="0.2">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394</v>
      </c>
      <c r="AB120" s="813"/>
      <c r="AC120" s="813"/>
      <c r="AD120" s="813"/>
      <c r="AE120" s="814"/>
      <c r="AF120" s="815" t="s">
        <v>138</v>
      </c>
      <c r="AG120" s="813"/>
      <c r="AH120" s="813"/>
      <c r="AI120" s="813"/>
      <c r="AJ120" s="814"/>
      <c r="AK120" s="815" t="s">
        <v>138</v>
      </c>
      <c r="AL120" s="813"/>
      <c r="AM120" s="813"/>
      <c r="AN120" s="813"/>
      <c r="AO120" s="814"/>
      <c r="AP120" s="857" t="s">
        <v>138</v>
      </c>
      <c r="AQ120" s="858"/>
      <c r="AR120" s="858"/>
      <c r="AS120" s="858"/>
      <c r="AT120" s="859"/>
      <c r="AU120" s="913" t="s">
        <v>465</v>
      </c>
      <c r="AV120" s="914"/>
      <c r="AW120" s="914"/>
      <c r="AX120" s="914"/>
      <c r="AY120" s="915"/>
      <c r="AZ120" s="893" t="s">
        <v>466</v>
      </c>
      <c r="BA120" s="841"/>
      <c r="BB120" s="841"/>
      <c r="BC120" s="841"/>
      <c r="BD120" s="841"/>
      <c r="BE120" s="841"/>
      <c r="BF120" s="841"/>
      <c r="BG120" s="841"/>
      <c r="BH120" s="841"/>
      <c r="BI120" s="841"/>
      <c r="BJ120" s="841"/>
      <c r="BK120" s="841"/>
      <c r="BL120" s="841"/>
      <c r="BM120" s="841"/>
      <c r="BN120" s="841"/>
      <c r="BO120" s="841"/>
      <c r="BP120" s="842"/>
      <c r="BQ120" s="894">
        <v>4361184</v>
      </c>
      <c r="BR120" s="875"/>
      <c r="BS120" s="875"/>
      <c r="BT120" s="875"/>
      <c r="BU120" s="875"/>
      <c r="BV120" s="875">
        <v>4687723</v>
      </c>
      <c r="BW120" s="875"/>
      <c r="BX120" s="875"/>
      <c r="BY120" s="875"/>
      <c r="BZ120" s="875"/>
      <c r="CA120" s="875">
        <v>5153634</v>
      </c>
      <c r="CB120" s="875"/>
      <c r="CC120" s="875"/>
      <c r="CD120" s="875"/>
      <c r="CE120" s="875"/>
      <c r="CF120" s="899">
        <v>102.5</v>
      </c>
      <c r="CG120" s="900"/>
      <c r="CH120" s="900"/>
      <c r="CI120" s="900"/>
      <c r="CJ120" s="900"/>
      <c r="CK120" s="901" t="s">
        <v>467</v>
      </c>
      <c r="CL120" s="885"/>
      <c r="CM120" s="885"/>
      <c r="CN120" s="885"/>
      <c r="CO120" s="886"/>
      <c r="CP120" s="905" t="s">
        <v>468</v>
      </c>
      <c r="CQ120" s="906"/>
      <c r="CR120" s="906"/>
      <c r="CS120" s="906"/>
      <c r="CT120" s="906"/>
      <c r="CU120" s="906"/>
      <c r="CV120" s="906"/>
      <c r="CW120" s="906"/>
      <c r="CX120" s="906"/>
      <c r="CY120" s="906"/>
      <c r="CZ120" s="906"/>
      <c r="DA120" s="906"/>
      <c r="DB120" s="906"/>
      <c r="DC120" s="906"/>
      <c r="DD120" s="906"/>
      <c r="DE120" s="906"/>
      <c r="DF120" s="907"/>
      <c r="DG120" s="894">
        <v>2473201</v>
      </c>
      <c r="DH120" s="875"/>
      <c r="DI120" s="875"/>
      <c r="DJ120" s="875"/>
      <c r="DK120" s="875"/>
      <c r="DL120" s="875">
        <v>2301584</v>
      </c>
      <c r="DM120" s="875"/>
      <c r="DN120" s="875"/>
      <c r="DO120" s="875"/>
      <c r="DP120" s="875"/>
      <c r="DQ120" s="875">
        <v>2153920</v>
      </c>
      <c r="DR120" s="875"/>
      <c r="DS120" s="875"/>
      <c r="DT120" s="875"/>
      <c r="DU120" s="875"/>
      <c r="DV120" s="876">
        <v>42.8</v>
      </c>
      <c r="DW120" s="876"/>
      <c r="DX120" s="876"/>
      <c r="DY120" s="876"/>
      <c r="DZ120" s="877"/>
    </row>
    <row r="121" spans="1:130" s="221" customFormat="1" ht="26.25" customHeight="1" x14ac:dyDescent="0.2">
      <c r="A121" s="853"/>
      <c r="B121" s="854"/>
      <c r="C121" s="896" t="s">
        <v>469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v>52394</v>
      </c>
      <c r="AB121" s="813"/>
      <c r="AC121" s="813"/>
      <c r="AD121" s="813"/>
      <c r="AE121" s="814"/>
      <c r="AF121" s="815" t="s">
        <v>138</v>
      </c>
      <c r="AG121" s="813"/>
      <c r="AH121" s="813"/>
      <c r="AI121" s="813"/>
      <c r="AJ121" s="814"/>
      <c r="AK121" s="815" t="s">
        <v>138</v>
      </c>
      <c r="AL121" s="813"/>
      <c r="AM121" s="813"/>
      <c r="AN121" s="813"/>
      <c r="AO121" s="814"/>
      <c r="AP121" s="857" t="s">
        <v>138</v>
      </c>
      <c r="AQ121" s="858"/>
      <c r="AR121" s="858"/>
      <c r="AS121" s="858"/>
      <c r="AT121" s="859"/>
      <c r="AU121" s="916"/>
      <c r="AV121" s="917"/>
      <c r="AW121" s="917"/>
      <c r="AX121" s="917"/>
      <c r="AY121" s="918"/>
      <c r="AZ121" s="848" t="s">
        <v>470</v>
      </c>
      <c r="BA121" s="785"/>
      <c r="BB121" s="785"/>
      <c r="BC121" s="785"/>
      <c r="BD121" s="785"/>
      <c r="BE121" s="785"/>
      <c r="BF121" s="785"/>
      <c r="BG121" s="785"/>
      <c r="BH121" s="785"/>
      <c r="BI121" s="785"/>
      <c r="BJ121" s="785"/>
      <c r="BK121" s="785"/>
      <c r="BL121" s="785"/>
      <c r="BM121" s="785"/>
      <c r="BN121" s="785"/>
      <c r="BO121" s="785"/>
      <c r="BP121" s="786"/>
      <c r="BQ121" s="849">
        <v>45241</v>
      </c>
      <c r="BR121" s="850"/>
      <c r="BS121" s="850"/>
      <c r="BT121" s="850"/>
      <c r="BU121" s="850"/>
      <c r="BV121" s="850">
        <v>39342</v>
      </c>
      <c r="BW121" s="850"/>
      <c r="BX121" s="850"/>
      <c r="BY121" s="850"/>
      <c r="BZ121" s="850"/>
      <c r="CA121" s="850">
        <v>27116</v>
      </c>
      <c r="CB121" s="850"/>
      <c r="CC121" s="850"/>
      <c r="CD121" s="850"/>
      <c r="CE121" s="850"/>
      <c r="CF121" s="908">
        <v>0.5</v>
      </c>
      <c r="CG121" s="909"/>
      <c r="CH121" s="909"/>
      <c r="CI121" s="909"/>
      <c r="CJ121" s="909"/>
      <c r="CK121" s="902"/>
      <c r="CL121" s="888"/>
      <c r="CM121" s="888"/>
      <c r="CN121" s="888"/>
      <c r="CO121" s="889"/>
      <c r="CP121" s="868" t="s">
        <v>471</v>
      </c>
      <c r="CQ121" s="869"/>
      <c r="CR121" s="869"/>
      <c r="CS121" s="869"/>
      <c r="CT121" s="869"/>
      <c r="CU121" s="869"/>
      <c r="CV121" s="869"/>
      <c r="CW121" s="869"/>
      <c r="CX121" s="869"/>
      <c r="CY121" s="869"/>
      <c r="CZ121" s="869"/>
      <c r="DA121" s="869"/>
      <c r="DB121" s="869"/>
      <c r="DC121" s="869"/>
      <c r="DD121" s="869"/>
      <c r="DE121" s="869"/>
      <c r="DF121" s="870"/>
      <c r="DG121" s="849">
        <v>111146</v>
      </c>
      <c r="DH121" s="850"/>
      <c r="DI121" s="850"/>
      <c r="DJ121" s="850"/>
      <c r="DK121" s="850"/>
      <c r="DL121" s="850">
        <v>94923</v>
      </c>
      <c r="DM121" s="850"/>
      <c r="DN121" s="850"/>
      <c r="DO121" s="850"/>
      <c r="DP121" s="850"/>
      <c r="DQ121" s="850">
        <v>96261</v>
      </c>
      <c r="DR121" s="850"/>
      <c r="DS121" s="850"/>
      <c r="DT121" s="850"/>
      <c r="DU121" s="850"/>
      <c r="DV121" s="827">
        <v>1.9</v>
      </c>
      <c r="DW121" s="827"/>
      <c r="DX121" s="827"/>
      <c r="DY121" s="827"/>
      <c r="DZ121" s="828"/>
    </row>
    <row r="122" spans="1:130" s="221" customFormat="1" ht="26.25" customHeight="1" x14ac:dyDescent="0.2">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138</v>
      </c>
      <c r="AB122" s="813"/>
      <c r="AC122" s="813"/>
      <c r="AD122" s="813"/>
      <c r="AE122" s="814"/>
      <c r="AF122" s="815" t="s">
        <v>394</v>
      </c>
      <c r="AG122" s="813"/>
      <c r="AH122" s="813"/>
      <c r="AI122" s="813"/>
      <c r="AJ122" s="814"/>
      <c r="AK122" s="815" t="s">
        <v>138</v>
      </c>
      <c r="AL122" s="813"/>
      <c r="AM122" s="813"/>
      <c r="AN122" s="813"/>
      <c r="AO122" s="814"/>
      <c r="AP122" s="857" t="s">
        <v>138</v>
      </c>
      <c r="AQ122" s="858"/>
      <c r="AR122" s="858"/>
      <c r="AS122" s="858"/>
      <c r="AT122" s="859"/>
      <c r="AU122" s="916"/>
      <c r="AV122" s="917"/>
      <c r="AW122" s="917"/>
      <c r="AX122" s="917"/>
      <c r="AY122" s="918"/>
      <c r="AZ122" s="871" t="s">
        <v>472</v>
      </c>
      <c r="BA122" s="872"/>
      <c r="BB122" s="872"/>
      <c r="BC122" s="872"/>
      <c r="BD122" s="872"/>
      <c r="BE122" s="872"/>
      <c r="BF122" s="872"/>
      <c r="BG122" s="872"/>
      <c r="BH122" s="872"/>
      <c r="BI122" s="872"/>
      <c r="BJ122" s="872"/>
      <c r="BK122" s="872"/>
      <c r="BL122" s="872"/>
      <c r="BM122" s="872"/>
      <c r="BN122" s="872"/>
      <c r="BO122" s="872"/>
      <c r="BP122" s="873"/>
      <c r="BQ122" s="912">
        <v>9745710</v>
      </c>
      <c r="BR122" s="878"/>
      <c r="BS122" s="878"/>
      <c r="BT122" s="878"/>
      <c r="BU122" s="878"/>
      <c r="BV122" s="878">
        <v>9640056</v>
      </c>
      <c r="BW122" s="878"/>
      <c r="BX122" s="878"/>
      <c r="BY122" s="878"/>
      <c r="BZ122" s="878"/>
      <c r="CA122" s="878">
        <v>9633907</v>
      </c>
      <c r="CB122" s="878"/>
      <c r="CC122" s="878"/>
      <c r="CD122" s="878"/>
      <c r="CE122" s="878"/>
      <c r="CF122" s="879">
        <v>191.6</v>
      </c>
      <c r="CG122" s="880"/>
      <c r="CH122" s="880"/>
      <c r="CI122" s="880"/>
      <c r="CJ122" s="880"/>
      <c r="CK122" s="902"/>
      <c r="CL122" s="888"/>
      <c r="CM122" s="888"/>
      <c r="CN122" s="888"/>
      <c r="CO122" s="889"/>
      <c r="CP122" s="868" t="s">
        <v>409</v>
      </c>
      <c r="CQ122" s="869"/>
      <c r="CR122" s="869"/>
      <c r="CS122" s="869"/>
      <c r="CT122" s="869"/>
      <c r="CU122" s="869"/>
      <c r="CV122" s="869"/>
      <c r="CW122" s="869"/>
      <c r="CX122" s="869"/>
      <c r="CY122" s="869"/>
      <c r="CZ122" s="869"/>
      <c r="DA122" s="869"/>
      <c r="DB122" s="869"/>
      <c r="DC122" s="869"/>
      <c r="DD122" s="869"/>
      <c r="DE122" s="869"/>
      <c r="DF122" s="870"/>
      <c r="DG122" s="849">
        <v>104056</v>
      </c>
      <c r="DH122" s="850"/>
      <c r="DI122" s="850"/>
      <c r="DJ122" s="850"/>
      <c r="DK122" s="850"/>
      <c r="DL122" s="850">
        <v>67349</v>
      </c>
      <c r="DM122" s="850"/>
      <c r="DN122" s="850"/>
      <c r="DO122" s="850"/>
      <c r="DP122" s="850"/>
      <c r="DQ122" s="850">
        <v>73970</v>
      </c>
      <c r="DR122" s="850"/>
      <c r="DS122" s="850"/>
      <c r="DT122" s="850"/>
      <c r="DU122" s="850"/>
      <c r="DV122" s="827">
        <v>1.5</v>
      </c>
      <c r="DW122" s="827"/>
      <c r="DX122" s="827"/>
      <c r="DY122" s="827"/>
      <c r="DZ122" s="828"/>
    </row>
    <row r="123" spans="1:130" s="221" customFormat="1" ht="26.25" customHeight="1" x14ac:dyDescent="0.2">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138</v>
      </c>
      <c r="AB123" s="813"/>
      <c r="AC123" s="813"/>
      <c r="AD123" s="813"/>
      <c r="AE123" s="814"/>
      <c r="AF123" s="815" t="s">
        <v>138</v>
      </c>
      <c r="AG123" s="813"/>
      <c r="AH123" s="813"/>
      <c r="AI123" s="813"/>
      <c r="AJ123" s="814"/>
      <c r="AK123" s="815" t="s">
        <v>138</v>
      </c>
      <c r="AL123" s="813"/>
      <c r="AM123" s="813"/>
      <c r="AN123" s="813"/>
      <c r="AO123" s="814"/>
      <c r="AP123" s="857" t="s">
        <v>138</v>
      </c>
      <c r="AQ123" s="858"/>
      <c r="AR123" s="858"/>
      <c r="AS123" s="858"/>
      <c r="AT123" s="859"/>
      <c r="AU123" s="919"/>
      <c r="AV123" s="920"/>
      <c r="AW123" s="920"/>
      <c r="AX123" s="920"/>
      <c r="AY123" s="920"/>
      <c r="AZ123" s="242" t="s">
        <v>188</v>
      </c>
      <c r="BA123" s="242"/>
      <c r="BB123" s="242"/>
      <c r="BC123" s="242"/>
      <c r="BD123" s="242"/>
      <c r="BE123" s="242"/>
      <c r="BF123" s="242"/>
      <c r="BG123" s="242"/>
      <c r="BH123" s="242"/>
      <c r="BI123" s="242"/>
      <c r="BJ123" s="242"/>
      <c r="BK123" s="242"/>
      <c r="BL123" s="242"/>
      <c r="BM123" s="242"/>
      <c r="BN123" s="242"/>
      <c r="BO123" s="910" t="s">
        <v>473</v>
      </c>
      <c r="BP123" s="911"/>
      <c r="BQ123" s="865">
        <v>14152135</v>
      </c>
      <c r="BR123" s="866"/>
      <c r="BS123" s="866"/>
      <c r="BT123" s="866"/>
      <c r="BU123" s="866"/>
      <c r="BV123" s="866">
        <v>14367121</v>
      </c>
      <c r="BW123" s="866"/>
      <c r="BX123" s="866"/>
      <c r="BY123" s="866"/>
      <c r="BZ123" s="866"/>
      <c r="CA123" s="866">
        <v>14814657</v>
      </c>
      <c r="CB123" s="866"/>
      <c r="CC123" s="866"/>
      <c r="CD123" s="866"/>
      <c r="CE123" s="866"/>
      <c r="CF123" s="781"/>
      <c r="CG123" s="782"/>
      <c r="CH123" s="782"/>
      <c r="CI123" s="782"/>
      <c r="CJ123" s="867"/>
      <c r="CK123" s="902"/>
      <c r="CL123" s="888"/>
      <c r="CM123" s="888"/>
      <c r="CN123" s="888"/>
      <c r="CO123" s="889"/>
      <c r="CP123" s="868" t="s">
        <v>474</v>
      </c>
      <c r="CQ123" s="869"/>
      <c r="CR123" s="869"/>
      <c r="CS123" s="869"/>
      <c r="CT123" s="869"/>
      <c r="CU123" s="869"/>
      <c r="CV123" s="869"/>
      <c r="CW123" s="869"/>
      <c r="CX123" s="869"/>
      <c r="CY123" s="869"/>
      <c r="CZ123" s="869"/>
      <c r="DA123" s="869"/>
      <c r="DB123" s="869"/>
      <c r="DC123" s="869"/>
      <c r="DD123" s="869"/>
      <c r="DE123" s="869"/>
      <c r="DF123" s="870"/>
      <c r="DG123" s="812">
        <v>825</v>
      </c>
      <c r="DH123" s="813"/>
      <c r="DI123" s="813"/>
      <c r="DJ123" s="813"/>
      <c r="DK123" s="814"/>
      <c r="DL123" s="815">
        <v>681</v>
      </c>
      <c r="DM123" s="813"/>
      <c r="DN123" s="813"/>
      <c r="DO123" s="813"/>
      <c r="DP123" s="814"/>
      <c r="DQ123" s="815">
        <v>600</v>
      </c>
      <c r="DR123" s="813"/>
      <c r="DS123" s="813"/>
      <c r="DT123" s="813"/>
      <c r="DU123" s="814"/>
      <c r="DV123" s="857">
        <v>0</v>
      </c>
      <c r="DW123" s="858"/>
      <c r="DX123" s="858"/>
      <c r="DY123" s="858"/>
      <c r="DZ123" s="859"/>
    </row>
    <row r="124" spans="1:130" s="221" customFormat="1" ht="26.25" customHeight="1" thickBot="1" x14ac:dyDescent="0.25">
      <c r="A124" s="853"/>
      <c r="B124" s="854"/>
      <c r="C124" s="848" t="s">
        <v>460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394</v>
      </c>
      <c r="AB124" s="813"/>
      <c r="AC124" s="813"/>
      <c r="AD124" s="813"/>
      <c r="AE124" s="814"/>
      <c r="AF124" s="815" t="s">
        <v>138</v>
      </c>
      <c r="AG124" s="813"/>
      <c r="AH124" s="813"/>
      <c r="AI124" s="813"/>
      <c r="AJ124" s="814"/>
      <c r="AK124" s="815" t="s">
        <v>138</v>
      </c>
      <c r="AL124" s="813"/>
      <c r="AM124" s="813"/>
      <c r="AN124" s="813"/>
      <c r="AO124" s="814"/>
      <c r="AP124" s="857" t="s">
        <v>394</v>
      </c>
      <c r="AQ124" s="858"/>
      <c r="AR124" s="858"/>
      <c r="AS124" s="858"/>
      <c r="AT124" s="859"/>
      <c r="AU124" s="860" t="s">
        <v>475</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57.4</v>
      </c>
      <c r="BR124" s="864"/>
      <c r="BS124" s="864"/>
      <c r="BT124" s="864"/>
      <c r="BU124" s="864"/>
      <c r="BV124" s="864">
        <v>44.4</v>
      </c>
      <c r="BW124" s="864"/>
      <c r="BX124" s="864"/>
      <c r="BY124" s="864"/>
      <c r="BZ124" s="864"/>
      <c r="CA124" s="864">
        <v>27.2</v>
      </c>
      <c r="CB124" s="864"/>
      <c r="CC124" s="864"/>
      <c r="CD124" s="864"/>
      <c r="CE124" s="864"/>
      <c r="CF124" s="759"/>
      <c r="CG124" s="760"/>
      <c r="CH124" s="760"/>
      <c r="CI124" s="760"/>
      <c r="CJ124" s="895"/>
      <c r="CK124" s="903"/>
      <c r="CL124" s="903"/>
      <c r="CM124" s="903"/>
      <c r="CN124" s="903"/>
      <c r="CO124" s="904"/>
      <c r="CP124" s="868" t="s">
        <v>476</v>
      </c>
      <c r="CQ124" s="869"/>
      <c r="CR124" s="869"/>
      <c r="CS124" s="869"/>
      <c r="CT124" s="869"/>
      <c r="CU124" s="869"/>
      <c r="CV124" s="869"/>
      <c r="CW124" s="869"/>
      <c r="CX124" s="869"/>
      <c r="CY124" s="869"/>
      <c r="CZ124" s="869"/>
      <c r="DA124" s="869"/>
      <c r="DB124" s="869"/>
      <c r="DC124" s="869"/>
      <c r="DD124" s="869"/>
      <c r="DE124" s="869"/>
      <c r="DF124" s="870"/>
      <c r="DG124" s="796" t="s">
        <v>138</v>
      </c>
      <c r="DH124" s="797"/>
      <c r="DI124" s="797"/>
      <c r="DJ124" s="797"/>
      <c r="DK124" s="798"/>
      <c r="DL124" s="799" t="s">
        <v>138</v>
      </c>
      <c r="DM124" s="797"/>
      <c r="DN124" s="797"/>
      <c r="DO124" s="797"/>
      <c r="DP124" s="798"/>
      <c r="DQ124" s="799" t="s">
        <v>138</v>
      </c>
      <c r="DR124" s="797"/>
      <c r="DS124" s="797"/>
      <c r="DT124" s="797"/>
      <c r="DU124" s="798"/>
      <c r="DV124" s="881" t="s">
        <v>138</v>
      </c>
      <c r="DW124" s="882"/>
      <c r="DX124" s="882"/>
      <c r="DY124" s="882"/>
      <c r="DZ124" s="883"/>
    </row>
    <row r="125" spans="1:130" s="221" customFormat="1" ht="26.25" customHeight="1" x14ac:dyDescent="0.2">
      <c r="A125" s="853"/>
      <c r="B125" s="854"/>
      <c r="C125" s="848" t="s">
        <v>462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394</v>
      </c>
      <c r="AB125" s="813"/>
      <c r="AC125" s="813"/>
      <c r="AD125" s="813"/>
      <c r="AE125" s="814"/>
      <c r="AF125" s="815" t="s">
        <v>138</v>
      </c>
      <c r="AG125" s="813"/>
      <c r="AH125" s="813"/>
      <c r="AI125" s="813"/>
      <c r="AJ125" s="814"/>
      <c r="AK125" s="815" t="s">
        <v>394</v>
      </c>
      <c r="AL125" s="813"/>
      <c r="AM125" s="813"/>
      <c r="AN125" s="813"/>
      <c r="AO125" s="814"/>
      <c r="AP125" s="857" t="s">
        <v>138</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477</v>
      </c>
      <c r="CL125" s="885"/>
      <c r="CM125" s="885"/>
      <c r="CN125" s="885"/>
      <c r="CO125" s="886"/>
      <c r="CP125" s="893" t="s">
        <v>478</v>
      </c>
      <c r="CQ125" s="841"/>
      <c r="CR125" s="841"/>
      <c r="CS125" s="841"/>
      <c r="CT125" s="841"/>
      <c r="CU125" s="841"/>
      <c r="CV125" s="841"/>
      <c r="CW125" s="841"/>
      <c r="CX125" s="841"/>
      <c r="CY125" s="841"/>
      <c r="CZ125" s="841"/>
      <c r="DA125" s="841"/>
      <c r="DB125" s="841"/>
      <c r="DC125" s="841"/>
      <c r="DD125" s="841"/>
      <c r="DE125" s="841"/>
      <c r="DF125" s="842"/>
      <c r="DG125" s="894" t="s">
        <v>394</v>
      </c>
      <c r="DH125" s="875"/>
      <c r="DI125" s="875"/>
      <c r="DJ125" s="875"/>
      <c r="DK125" s="875"/>
      <c r="DL125" s="875" t="s">
        <v>138</v>
      </c>
      <c r="DM125" s="875"/>
      <c r="DN125" s="875"/>
      <c r="DO125" s="875"/>
      <c r="DP125" s="875"/>
      <c r="DQ125" s="875" t="s">
        <v>138</v>
      </c>
      <c r="DR125" s="875"/>
      <c r="DS125" s="875"/>
      <c r="DT125" s="875"/>
      <c r="DU125" s="875"/>
      <c r="DV125" s="876" t="s">
        <v>138</v>
      </c>
      <c r="DW125" s="876"/>
      <c r="DX125" s="876"/>
      <c r="DY125" s="876"/>
      <c r="DZ125" s="877"/>
    </row>
    <row r="126" spans="1:130" s="221" customFormat="1" ht="26.25" customHeight="1" thickBot="1" x14ac:dyDescent="0.25">
      <c r="A126" s="853"/>
      <c r="B126" s="854"/>
      <c r="C126" s="848" t="s">
        <v>464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138</v>
      </c>
      <c r="AB126" s="813"/>
      <c r="AC126" s="813"/>
      <c r="AD126" s="813"/>
      <c r="AE126" s="814"/>
      <c r="AF126" s="815" t="s">
        <v>138</v>
      </c>
      <c r="AG126" s="813"/>
      <c r="AH126" s="813"/>
      <c r="AI126" s="813"/>
      <c r="AJ126" s="814"/>
      <c r="AK126" s="815" t="s">
        <v>394</v>
      </c>
      <c r="AL126" s="813"/>
      <c r="AM126" s="813"/>
      <c r="AN126" s="813"/>
      <c r="AO126" s="814"/>
      <c r="AP126" s="857" t="s">
        <v>138</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479</v>
      </c>
      <c r="CQ126" s="785"/>
      <c r="CR126" s="785"/>
      <c r="CS126" s="785"/>
      <c r="CT126" s="785"/>
      <c r="CU126" s="785"/>
      <c r="CV126" s="785"/>
      <c r="CW126" s="785"/>
      <c r="CX126" s="785"/>
      <c r="CY126" s="785"/>
      <c r="CZ126" s="785"/>
      <c r="DA126" s="785"/>
      <c r="DB126" s="785"/>
      <c r="DC126" s="785"/>
      <c r="DD126" s="785"/>
      <c r="DE126" s="785"/>
      <c r="DF126" s="786"/>
      <c r="DG126" s="849" t="s">
        <v>138</v>
      </c>
      <c r="DH126" s="850"/>
      <c r="DI126" s="850"/>
      <c r="DJ126" s="850"/>
      <c r="DK126" s="850"/>
      <c r="DL126" s="850" t="s">
        <v>394</v>
      </c>
      <c r="DM126" s="850"/>
      <c r="DN126" s="850"/>
      <c r="DO126" s="850"/>
      <c r="DP126" s="850"/>
      <c r="DQ126" s="850" t="s">
        <v>138</v>
      </c>
      <c r="DR126" s="850"/>
      <c r="DS126" s="850"/>
      <c r="DT126" s="850"/>
      <c r="DU126" s="850"/>
      <c r="DV126" s="827" t="s">
        <v>394</v>
      </c>
      <c r="DW126" s="827"/>
      <c r="DX126" s="827"/>
      <c r="DY126" s="827"/>
      <c r="DZ126" s="828"/>
    </row>
    <row r="127" spans="1:130" s="221" customFormat="1" ht="26.25" customHeight="1" x14ac:dyDescent="0.2">
      <c r="A127" s="855"/>
      <c r="B127" s="856"/>
      <c r="C127" s="871" t="s">
        <v>480</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394</v>
      </c>
      <c r="AB127" s="813"/>
      <c r="AC127" s="813"/>
      <c r="AD127" s="813"/>
      <c r="AE127" s="814"/>
      <c r="AF127" s="815" t="s">
        <v>138</v>
      </c>
      <c r="AG127" s="813"/>
      <c r="AH127" s="813"/>
      <c r="AI127" s="813"/>
      <c r="AJ127" s="814"/>
      <c r="AK127" s="815" t="s">
        <v>394</v>
      </c>
      <c r="AL127" s="813"/>
      <c r="AM127" s="813"/>
      <c r="AN127" s="813"/>
      <c r="AO127" s="814"/>
      <c r="AP127" s="857" t="s">
        <v>138</v>
      </c>
      <c r="AQ127" s="858"/>
      <c r="AR127" s="858"/>
      <c r="AS127" s="858"/>
      <c r="AT127" s="859"/>
      <c r="AU127" s="223"/>
      <c r="AV127" s="223"/>
      <c r="AW127" s="223"/>
      <c r="AX127" s="874" t="s">
        <v>481</v>
      </c>
      <c r="AY127" s="845"/>
      <c r="AZ127" s="845"/>
      <c r="BA127" s="845"/>
      <c r="BB127" s="845"/>
      <c r="BC127" s="845"/>
      <c r="BD127" s="845"/>
      <c r="BE127" s="846"/>
      <c r="BF127" s="844" t="s">
        <v>482</v>
      </c>
      <c r="BG127" s="845"/>
      <c r="BH127" s="845"/>
      <c r="BI127" s="845"/>
      <c r="BJ127" s="845"/>
      <c r="BK127" s="845"/>
      <c r="BL127" s="846"/>
      <c r="BM127" s="844" t="s">
        <v>483</v>
      </c>
      <c r="BN127" s="845"/>
      <c r="BO127" s="845"/>
      <c r="BP127" s="845"/>
      <c r="BQ127" s="845"/>
      <c r="BR127" s="845"/>
      <c r="BS127" s="846"/>
      <c r="BT127" s="844" t="s">
        <v>484</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485</v>
      </c>
      <c r="CQ127" s="785"/>
      <c r="CR127" s="785"/>
      <c r="CS127" s="785"/>
      <c r="CT127" s="785"/>
      <c r="CU127" s="785"/>
      <c r="CV127" s="785"/>
      <c r="CW127" s="785"/>
      <c r="CX127" s="785"/>
      <c r="CY127" s="785"/>
      <c r="CZ127" s="785"/>
      <c r="DA127" s="785"/>
      <c r="DB127" s="785"/>
      <c r="DC127" s="785"/>
      <c r="DD127" s="785"/>
      <c r="DE127" s="785"/>
      <c r="DF127" s="786"/>
      <c r="DG127" s="849" t="s">
        <v>394</v>
      </c>
      <c r="DH127" s="850"/>
      <c r="DI127" s="850"/>
      <c r="DJ127" s="850"/>
      <c r="DK127" s="850"/>
      <c r="DL127" s="850" t="s">
        <v>138</v>
      </c>
      <c r="DM127" s="850"/>
      <c r="DN127" s="850"/>
      <c r="DO127" s="850"/>
      <c r="DP127" s="850"/>
      <c r="DQ127" s="850" t="s">
        <v>394</v>
      </c>
      <c r="DR127" s="850"/>
      <c r="DS127" s="850"/>
      <c r="DT127" s="850"/>
      <c r="DU127" s="850"/>
      <c r="DV127" s="827" t="s">
        <v>394</v>
      </c>
      <c r="DW127" s="827"/>
      <c r="DX127" s="827"/>
      <c r="DY127" s="827"/>
      <c r="DZ127" s="828"/>
    </row>
    <row r="128" spans="1:130" s="221" customFormat="1" ht="26.25" customHeight="1" thickBot="1" x14ac:dyDescent="0.25">
      <c r="A128" s="829" t="s">
        <v>486</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487</v>
      </c>
      <c r="X128" s="831"/>
      <c r="Y128" s="831"/>
      <c r="Z128" s="832"/>
      <c r="AA128" s="833">
        <v>12006</v>
      </c>
      <c r="AB128" s="834"/>
      <c r="AC128" s="834"/>
      <c r="AD128" s="834"/>
      <c r="AE128" s="835"/>
      <c r="AF128" s="836">
        <v>10284</v>
      </c>
      <c r="AG128" s="834"/>
      <c r="AH128" s="834"/>
      <c r="AI128" s="834"/>
      <c r="AJ128" s="835"/>
      <c r="AK128" s="836">
        <v>6980</v>
      </c>
      <c r="AL128" s="834"/>
      <c r="AM128" s="834"/>
      <c r="AN128" s="834"/>
      <c r="AO128" s="835"/>
      <c r="AP128" s="837"/>
      <c r="AQ128" s="838"/>
      <c r="AR128" s="838"/>
      <c r="AS128" s="838"/>
      <c r="AT128" s="839"/>
      <c r="AU128" s="223"/>
      <c r="AV128" s="223"/>
      <c r="AW128" s="223"/>
      <c r="AX128" s="840" t="s">
        <v>488</v>
      </c>
      <c r="AY128" s="841"/>
      <c r="AZ128" s="841"/>
      <c r="BA128" s="841"/>
      <c r="BB128" s="841"/>
      <c r="BC128" s="841"/>
      <c r="BD128" s="841"/>
      <c r="BE128" s="842"/>
      <c r="BF128" s="819" t="s">
        <v>394</v>
      </c>
      <c r="BG128" s="820"/>
      <c r="BH128" s="820"/>
      <c r="BI128" s="820"/>
      <c r="BJ128" s="820"/>
      <c r="BK128" s="820"/>
      <c r="BL128" s="843"/>
      <c r="BM128" s="819">
        <v>14.48</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489</v>
      </c>
      <c r="CQ128" s="763"/>
      <c r="CR128" s="763"/>
      <c r="CS128" s="763"/>
      <c r="CT128" s="763"/>
      <c r="CU128" s="763"/>
      <c r="CV128" s="763"/>
      <c r="CW128" s="763"/>
      <c r="CX128" s="763"/>
      <c r="CY128" s="763"/>
      <c r="CZ128" s="763"/>
      <c r="DA128" s="763"/>
      <c r="DB128" s="763"/>
      <c r="DC128" s="763"/>
      <c r="DD128" s="763"/>
      <c r="DE128" s="763"/>
      <c r="DF128" s="764"/>
      <c r="DG128" s="823">
        <v>7806</v>
      </c>
      <c r="DH128" s="824"/>
      <c r="DI128" s="824"/>
      <c r="DJ128" s="824"/>
      <c r="DK128" s="824"/>
      <c r="DL128" s="824" t="s">
        <v>394</v>
      </c>
      <c r="DM128" s="824"/>
      <c r="DN128" s="824"/>
      <c r="DO128" s="824"/>
      <c r="DP128" s="824"/>
      <c r="DQ128" s="824" t="s">
        <v>394</v>
      </c>
      <c r="DR128" s="824"/>
      <c r="DS128" s="824"/>
      <c r="DT128" s="824"/>
      <c r="DU128" s="824"/>
      <c r="DV128" s="825" t="s">
        <v>394</v>
      </c>
      <c r="DW128" s="825"/>
      <c r="DX128" s="825"/>
      <c r="DY128" s="825"/>
      <c r="DZ128" s="826"/>
    </row>
    <row r="129" spans="1:131" s="221" customFormat="1" ht="26.25" customHeight="1" x14ac:dyDescent="0.2">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490</v>
      </c>
      <c r="X129" s="810"/>
      <c r="Y129" s="810"/>
      <c r="Z129" s="811"/>
      <c r="AA129" s="812">
        <v>5338032</v>
      </c>
      <c r="AB129" s="813"/>
      <c r="AC129" s="813"/>
      <c r="AD129" s="813"/>
      <c r="AE129" s="814"/>
      <c r="AF129" s="815">
        <v>5646282</v>
      </c>
      <c r="AG129" s="813"/>
      <c r="AH129" s="813"/>
      <c r="AI129" s="813"/>
      <c r="AJ129" s="814"/>
      <c r="AK129" s="815">
        <v>5917687</v>
      </c>
      <c r="AL129" s="813"/>
      <c r="AM129" s="813"/>
      <c r="AN129" s="813"/>
      <c r="AO129" s="814"/>
      <c r="AP129" s="816"/>
      <c r="AQ129" s="817"/>
      <c r="AR129" s="817"/>
      <c r="AS129" s="817"/>
      <c r="AT129" s="818"/>
      <c r="AU129" s="224"/>
      <c r="AV129" s="224"/>
      <c r="AW129" s="224"/>
      <c r="AX129" s="784" t="s">
        <v>491</v>
      </c>
      <c r="AY129" s="785"/>
      <c r="AZ129" s="785"/>
      <c r="BA129" s="785"/>
      <c r="BB129" s="785"/>
      <c r="BC129" s="785"/>
      <c r="BD129" s="785"/>
      <c r="BE129" s="786"/>
      <c r="BF129" s="803" t="s">
        <v>394</v>
      </c>
      <c r="BG129" s="804"/>
      <c r="BH129" s="804"/>
      <c r="BI129" s="804"/>
      <c r="BJ129" s="804"/>
      <c r="BK129" s="804"/>
      <c r="BL129" s="805"/>
      <c r="BM129" s="803">
        <v>19.48</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492</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493</v>
      </c>
      <c r="X130" s="810"/>
      <c r="Y130" s="810"/>
      <c r="Z130" s="811"/>
      <c r="AA130" s="812">
        <v>843909</v>
      </c>
      <c r="AB130" s="813"/>
      <c r="AC130" s="813"/>
      <c r="AD130" s="813"/>
      <c r="AE130" s="814"/>
      <c r="AF130" s="815">
        <v>878656</v>
      </c>
      <c r="AG130" s="813"/>
      <c r="AH130" s="813"/>
      <c r="AI130" s="813"/>
      <c r="AJ130" s="814"/>
      <c r="AK130" s="815">
        <v>890542</v>
      </c>
      <c r="AL130" s="813"/>
      <c r="AM130" s="813"/>
      <c r="AN130" s="813"/>
      <c r="AO130" s="814"/>
      <c r="AP130" s="816"/>
      <c r="AQ130" s="817"/>
      <c r="AR130" s="817"/>
      <c r="AS130" s="817"/>
      <c r="AT130" s="818"/>
      <c r="AU130" s="224"/>
      <c r="AV130" s="224"/>
      <c r="AW130" s="224"/>
      <c r="AX130" s="784" t="s">
        <v>494</v>
      </c>
      <c r="AY130" s="785"/>
      <c r="AZ130" s="785"/>
      <c r="BA130" s="785"/>
      <c r="BB130" s="785"/>
      <c r="BC130" s="785"/>
      <c r="BD130" s="785"/>
      <c r="BE130" s="786"/>
      <c r="BF130" s="787">
        <v>11.4</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495</v>
      </c>
      <c r="X131" s="794"/>
      <c r="Y131" s="794"/>
      <c r="Z131" s="795"/>
      <c r="AA131" s="796">
        <v>4494123</v>
      </c>
      <c r="AB131" s="797"/>
      <c r="AC131" s="797"/>
      <c r="AD131" s="797"/>
      <c r="AE131" s="798"/>
      <c r="AF131" s="799">
        <v>4767626</v>
      </c>
      <c r="AG131" s="797"/>
      <c r="AH131" s="797"/>
      <c r="AI131" s="797"/>
      <c r="AJ131" s="798"/>
      <c r="AK131" s="799">
        <v>5027145</v>
      </c>
      <c r="AL131" s="797"/>
      <c r="AM131" s="797"/>
      <c r="AN131" s="797"/>
      <c r="AO131" s="798"/>
      <c r="AP131" s="800"/>
      <c r="AQ131" s="801"/>
      <c r="AR131" s="801"/>
      <c r="AS131" s="801"/>
      <c r="AT131" s="802"/>
      <c r="AU131" s="224"/>
      <c r="AV131" s="224"/>
      <c r="AW131" s="224"/>
      <c r="AX131" s="762" t="s">
        <v>496</v>
      </c>
      <c r="AY131" s="763"/>
      <c r="AZ131" s="763"/>
      <c r="BA131" s="763"/>
      <c r="BB131" s="763"/>
      <c r="BC131" s="763"/>
      <c r="BD131" s="763"/>
      <c r="BE131" s="764"/>
      <c r="BF131" s="765">
        <v>27.2</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497</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498</v>
      </c>
      <c r="W132" s="775"/>
      <c r="X132" s="775"/>
      <c r="Y132" s="775"/>
      <c r="Z132" s="776"/>
      <c r="AA132" s="777">
        <v>12.015826000000001</v>
      </c>
      <c r="AB132" s="778"/>
      <c r="AC132" s="778"/>
      <c r="AD132" s="778"/>
      <c r="AE132" s="779"/>
      <c r="AF132" s="780">
        <v>10.70983756</v>
      </c>
      <c r="AG132" s="778"/>
      <c r="AH132" s="778"/>
      <c r="AI132" s="778"/>
      <c r="AJ132" s="779"/>
      <c r="AK132" s="780">
        <v>11.65601947</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499</v>
      </c>
      <c r="W133" s="754"/>
      <c r="X133" s="754"/>
      <c r="Y133" s="754"/>
      <c r="Z133" s="755"/>
      <c r="AA133" s="756">
        <v>11.7</v>
      </c>
      <c r="AB133" s="757"/>
      <c r="AC133" s="757"/>
      <c r="AD133" s="757"/>
      <c r="AE133" s="758"/>
      <c r="AF133" s="756">
        <v>11.4</v>
      </c>
      <c r="AG133" s="757"/>
      <c r="AH133" s="757"/>
      <c r="AI133" s="757"/>
      <c r="AJ133" s="758"/>
      <c r="AK133" s="756">
        <v>11.4</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V8NSwNI4ihGyPhZozrMpYcExbNjIwDevnNSiuIWO23ZfUCqB9HOKfvtWxy1BG4angkLvjavMLeKgV+4NJjWKQ==" saltValue="Sk4NB4K56k8GzWDcQjcb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500</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x+X/TtUnFxeN6iSnUe+c09pMGiDcKM3GNYk6b4k0EfhDXk0jIGhvtQmsYtAAeDLXg744unZlTkzE5xVsch5cQ==" saltValue="8nyTDBZg7fsDfS5/8ELTb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503</v>
      </c>
      <c r="AP7" s="263"/>
      <c r="AQ7" s="264" t="s">
        <v>504</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505</v>
      </c>
      <c r="AQ8" s="270" t="s">
        <v>506</v>
      </c>
      <c r="AR8" s="271" t="s">
        <v>507</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508</v>
      </c>
      <c r="AL9" s="1164"/>
      <c r="AM9" s="1164"/>
      <c r="AN9" s="1165"/>
      <c r="AO9" s="272">
        <v>1665305</v>
      </c>
      <c r="AP9" s="272">
        <v>128535</v>
      </c>
      <c r="AQ9" s="273">
        <v>102574</v>
      </c>
      <c r="AR9" s="274">
        <v>25.3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509</v>
      </c>
      <c r="AL10" s="1164"/>
      <c r="AM10" s="1164"/>
      <c r="AN10" s="1165"/>
      <c r="AO10" s="275">
        <v>279555</v>
      </c>
      <c r="AP10" s="275">
        <v>21577</v>
      </c>
      <c r="AQ10" s="276">
        <v>16361</v>
      </c>
      <c r="AR10" s="277">
        <v>31.9</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510</v>
      </c>
      <c r="AL11" s="1164"/>
      <c r="AM11" s="1164"/>
      <c r="AN11" s="1165"/>
      <c r="AO11" s="275">
        <v>420</v>
      </c>
      <c r="AP11" s="275">
        <v>32</v>
      </c>
      <c r="AQ11" s="276">
        <v>763</v>
      </c>
      <c r="AR11" s="277">
        <v>-95.8</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511</v>
      </c>
      <c r="AL12" s="1164"/>
      <c r="AM12" s="1164"/>
      <c r="AN12" s="1165"/>
      <c r="AO12" s="275" t="s">
        <v>512</v>
      </c>
      <c r="AP12" s="275" t="s">
        <v>512</v>
      </c>
      <c r="AQ12" s="276" t="s">
        <v>512</v>
      </c>
      <c r="AR12" s="277" t="s">
        <v>512</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513</v>
      </c>
      <c r="AL13" s="1164"/>
      <c r="AM13" s="1164"/>
      <c r="AN13" s="1165"/>
      <c r="AO13" s="275">
        <v>55029</v>
      </c>
      <c r="AP13" s="275">
        <v>4247</v>
      </c>
      <c r="AQ13" s="276">
        <v>4354</v>
      </c>
      <c r="AR13" s="277">
        <v>-2.5</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514</v>
      </c>
      <c r="AL14" s="1164"/>
      <c r="AM14" s="1164"/>
      <c r="AN14" s="1165"/>
      <c r="AO14" s="275">
        <v>42109</v>
      </c>
      <c r="AP14" s="275">
        <v>3250</v>
      </c>
      <c r="AQ14" s="276">
        <v>2046</v>
      </c>
      <c r="AR14" s="277">
        <v>58.8</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515</v>
      </c>
      <c r="AL15" s="1167"/>
      <c r="AM15" s="1167"/>
      <c r="AN15" s="1168"/>
      <c r="AO15" s="275">
        <v>-122169</v>
      </c>
      <c r="AP15" s="275">
        <v>-9430</v>
      </c>
      <c r="AQ15" s="276">
        <v>-7552</v>
      </c>
      <c r="AR15" s="277">
        <v>24.9</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188</v>
      </c>
      <c r="AL16" s="1167"/>
      <c r="AM16" s="1167"/>
      <c r="AN16" s="1168"/>
      <c r="AO16" s="275">
        <v>1920249</v>
      </c>
      <c r="AP16" s="275">
        <v>148213</v>
      </c>
      <c r="AQ16" s="276">
        <v>118546</v>
      </c>
      <c r="AR16" s="277">
        <v>25</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520</v>
      </c>
      <c r="AL21" s="1170"/>
      <c r="AM21" s="1170"/>
      <c r="AN21" s="1171"/>
      <c r="AO21" s="288">
        <v>12.97</v>
      </c>
      <c r="AP21" s="289">
        <v>10.45</v>
      </c>
      <c r="AQ21" s="290">
        <v>2.52</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521</v>
      </c>
      <c r="AL22" s="1170"/>
      <c r="AM22" s="1170"/>
      <c r="AN22" s="1171"/>
      <c r="AO22" s="293">
        <v>98.3</v>
      </c>
      <c r="AP22" s="294">
        <v>96.7</v>
      </c>
      <c r="AQ22" s="295">
        <v>1.6</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62" t="s">
        <v>522</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 x14ac:dyDescent="0.2">
      <c r="A27" s="300"/>
      <c r="AO27" s="253"/>
      <c r="AP27" s="253"/>
      <c r="AQ27" s="253"/>
      <c r="AR27" s="253"/>
      <c r="AS27" s="253"/>
      <c r="AT27" s="253"/>
    </row>
    <row r="28" spans="1:46" ht="16.5" x14ac:dyDescent="0.2">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503</v>
      </c>
      <c r="AP30" s="263"/>
      <c r="AQ30" s="264" t="s">
        <v>504</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505</v>
      </c>
      <c r="AQ31" s="270" t="s">
        <v>506</v>
      </c>
      <c r="AR31" s="271" t="s">
        <v>507</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525</v>
      </c>
      <c r="AL32" s="1154"/>
      <c r="AM32" s="1154"/>
      <c r="AN32" s="1155"/>
      <c r="AO32" s="303">
        <v>1204996</v>
      </c>
      <c r="AP32" s="303">
        <v>93007</v>
      </c>
      <c r="AQ32" s="304">
        <v>59538</v>
      </c>
      <c r="AR32" s="305">
        <v>56.2</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526</v>
      </c>
      <c r="AL33" s="1154"/>
      <c r="AM33" s="1154"/>
      <c r="AN33" s="1155"/>
      <c r="AO33" s="303" t="s">
        <v>512</v>
      </c>
      <c r="AP33" s="303" t="s">
        <v>512</v>
      </c>
      <c r="AQ33" s="304" t="s">
        <v>512</v>
      </c>
      <c r="AR33" s="305" t="s">
        <v>512</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527</v>
      </c>
      <c r="AL34" s="1154"/>
      <c r="AM34" s="1154"/>
      <c r="AN34" s="1155"/>
      <c r="AO34" s="303" t="s">
        <v>512</v>
      </c>
      <c r="AP34" s="303" t="s">
        <v>512</v>
      </c>
      <c r="AQ34" s="304" t="s">
        <v>512</v>
      </c>
      <c r="AR34" s="305" t="s">
        <v>512</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528</v>
      </c>
      <c r="AL35" s="1154"/>
      <c r="AM35" s="1154"/>
      <c r="AN35" s="1155"/>
      <c r="AO35" s="303">
        <v>209183</v>
      </c>
      <c r="AP35" s="303">
        <v>16146</v>
      </c>
      <c r="AQ35" s="304">
        <v>21589</v>
      </c>
      <c r="AR35" s="305">
        <v>-25.2</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529</v>
      </c>
      <c r="AL36" s="1154"/>
      <c r="AM36" s="1154"/>
      <c r="AN36" s="1155"/>
      <c r="AO36" s="303">
        <v>69308</v>
      </c>
      <c r="AP36" s="303">
        <v>5349</v>
      </c>
      <c r="AQ36" s="304">
        <v>5101</v>
      </c>
      <c r="AR36" s="305">
        <v>4.9000000000000004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530</v>
      </c>
      <c r="AL37" s="1154"/>
      <c r="AM37" s="1154"/>
      <c r="AN37" s="1155"/>
      <c r="AO37" s="303" t="s">
        <v>512</v>
      </c>
      <c r="AP37" s="303" t="s">
        <v>512</v>
      </c>
      <c r="AQ37" s="304">
        <v>610</v>
      </c>
      <c r="AR37" s="305" t="s">
        <v>512</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531</v>
      </c>
      <c r="AL38" s="1157"/>
      <c r="AM38" s="1157"/>
      <c r="AN38" s="1158"/>
      <c r="AO38" s="306" t="s">
        <v>512</v>
      </c>
      <c r="AP38" s="306" t="s">
        <v>512</v>
      </c>
      <c r="AQ38" s="307">
        <v>3</v>
      </c>
      <c r="AR38" s="295" t="s">
        <v>512</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532</v>
      </c>
      <c r="AL39" s="1157"/>
      <c r="AM39" s="1157"/>
      <c r="AN39" s="1158"/>
      <c r="AO39" s="303">
        <v>-6980</v>
      </c>
      <c r="AP39" s="303">
        <v>-539</v>
      </c>
      <c r="AQ39" s="304">
        <v>-1700</v>
      </c>
      <c r="AR39" s="305">
        <v>-68.3</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533</v>
      </c>
      <c r="AL40" s="1154"/>
      <c r="AM40" s="1154"/>
      <c r="AN40" s="1155"/>
      <c r="AO40" s="303">
        <v>-890542</v>
      </c>
      <c r="AP40" s="303">
        <v>-68736</v>
      </c>
      <c r="AQ40" s="304">
        <v>-57744</v>
      </c>
      <c r="AR40" s="305">
        <v>19</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299</v>
      </c>
      <c r="AL41" s="1160"/>
      <c r="AM41" s="1160"/>
      <c r="AN41" s="1161"/>
      <c r="AO41" s="303">
        <v>585965</v>
      </c>
      <c r="AP41" s="303">
        <v>45227</v>
      </c>
      <c r="AQ41" s="304">
        <v>27397</v>
      </c>
      <c r="AR41" s="305">
        <v>65.099999999999994</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503</v>
      </c>
      <c r="AN49" s="1148" t="s">
        <v>537</v>
      </c>
      <c r="AO49" s="1149"/>
      <c r="AP49" s="1149"/>
      <c r="AQ49" s="1149"/>
      <c r="AR49" s="1150"/>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538</v>
      </c>
      <c r="AO50" s="320" t="s">
        <v>539</v>
      </c>
      <c r="AP50" s="321" t="s">
        <v>540</v>
      </c>
      <c r="AQ50" s="322" t="s">
        <v>541</v>
      </c>
      <c r="AR50" s="323" t="s">
        <v>542</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1618987</v>
      </c>
      <c r="AN51" s="325">
        <v>113869</v>
      </c>
      <c r="AO51" s="326">
        <v>51.9</v>
      </c>
      <c r="AP51" s="327">
        <v>82993</v>
      </c>
      <c r="AQ51" s="328">
        <v>5.2</v>
      </c>
      <c r="AR51" s="329">
        <v>46.7</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1408248</v>
      </c>
      <c r="AN52" s="333">
        <v>99047</v>
      </c>
      <c r="AO52" s="334">
        <v>60.2</v>
      </c>
      <c r="AP52" s="335">
        <v>46787</v>
      </c>
      <c r="AQ52" s="336">
        <v>-4.9000000000000004</v>
      </c>
      <c r="AR52" s="337">
        <v>65.099999999999994</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2404454</v>
      </c>
      <c r="AN53" s="325">
        <v>173169</v>
      </c>
      <c r="AO53" s="326">
        <v>52.1</v>
      </c>
      <c r="AP53" s="327">
        <v>108252</v>
      </c>
      <c r="AQ53" s="328">
        <v>30.4</v>
      </c>
      <c r="AR53" s="329">
        <v>21.7</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2151912</v>
      </c>
      <c r="AN54" s="333">
        <v>154981</v>
      </c>
      <c r="AO54" s="334">
        <v>56.5</v>
      </c>
      <c r="AP54" s="335">
        <v>50321</v>
      </c>
      <c r="AQ54" s="336">
        <v>7.6</v>
      </c>
      <c r="AR54" s="337">
        <v>48.9</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1900381</v>
      </c>
      <c r="AN55" s="325">
        <v>140187</v>
      </c>
      <c r="AO55" s="326">
        <v>-19</v>
      </c>
      <c r="AP55" s="327">
        <v>93492</v>
      </c>
      <c r="AQ55" s="328">
        <v>-13.6</v>
      </c>
      <c r="AR55" s="329">
        <v>-5.4</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1632804</v>
      </c>
      <c r="AN56" s="333">
        <v>120449</v>
      </c>
      <c r="AO56" s="334">
        <v>-22.3</v>
      </c>
      <c r="AP56" s="335">
        <v>53316</v>
      </c>
      <c r="AQ56" s="336">
        <v>6</v>
      </c>
      <c r="AR56" s="337">
        <v>-28.3</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1224542</v>
      </c>
      <c r="AN57" s="325">
        <v>92335</v>
      </c>
      <c r="AO57" s="326">
        <v>-34.1</v>
      </c>
      <c r="AP57" s="327">
        <v>94796</v>
      </c>
      <c r="AQ57" s="328">
        <v>1.4</v>
      </c>
      <c r="AR57" s="329">
        <v>-35.5</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1030766</v>
      </c>
      <c r="AN58" s="333">
        <v>77723</v>
      </c>
      <c r="AO58" s="334">
        <v>-35.5</v>
      </c>
      <c r="AP58" s="335">
        <v>55781</v>
      </c>
      <c r="AQ58" s="336">
        <v>4.5999999999999996</v>
      </c>
      <c r="AR58" s="337">
        <v>-40.1</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1235121</v>
      </c>
      <c r="AN59" s="325">
        <v>95332</v>
      </c>
      <c r="AO59" s="326">
        <v>3.2</v>
      </c>
      <c r="AP59" s="327">
        <v>85942</v>
      </c>
      <c r="AQ59" s="328">
        <v>-9.3000000000000007</v>
      </c>
      <c r="AR59" s="329">
        <v>12.5</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831749</v>
      </c>
      <c r="AN60" s="333">
        <v>64198</v>
      </c>
      <c r="AO60" s="334">
        <v>-17.399999999999999</v>
      </c>
      <c r="AP60" s="335">
        <v>48630</v>
      </c>
      <c r="AQ60" s="336">
        <v>-12.8</v>
      </c>
      <c r="AR60" s="337">
        <v>-4.5999999999999996</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1676697</v>
      </c>
      <c r="AN61" s="340">
        <v>122978</v>
      </c>
      <c r="AO61" s="341">
        <v>10.8</v>
      </c>
      <c r="AP61" s="342">
        <v>93095</v>
      </c>
      <c r="AQ61" s="343">
        <v>2.8</v>
      </c>
      <c r="AR61" s="329">
        <v>8</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1411096</v>
      </c>
      <c r="AN62" s="333">
        <v>103280</v>
      </c>
      <c r="AO62" s="334">
        <v>8.3000000000000007</v>
      </c>
      <c r="AP62" s="335">
        <v>50967</v>
      </c>
      <c r="AQ62" s="336">
        <v>0.1</v>
      </c>
      <c r="AR62" s="337">
        <v>8.1999999999999993</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gsbrIO6v6KlWj7xUHx8HfybtW5815Wtp++UEU/gSBNzVnODDUXrEWERJEgNXfOybGEduT5UIAPm6ubGMN7q82Q==" saltValue="nz3sanrAuwKCpGDxQ4lU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551</v>
      </c>
    </row>
    <row r="121" spans="125:125" ht="13.5" hidden="1" customHeight="1" x14ac:dyDescent="0.2">
      <c r="DU121" s="250"/>
    </row>
  </sheetData>
  <sheetProtection algorithmName="SHA-512" hashValue="PaqhJHM0EVkSVNWJT+0zCJenJKGHTeLyawbMkE6bkZdqu4IKa8j8Q6O7zPer+ycCnzdTikv0tKH+eSbRngCpkw==" saltValue="/tXJrAyMVSIdCeNy3/lh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552</v>
      </c>
    </row>
  </sheetData>
  <sheetProtection algorithmName="SHA-512" hashValue="s8CmQV0Xalrv7xndwhBdSXkJWtlQXdhYcog/xmxi941lyWDvSsphYe0TXMmWwGZv5lUwtTR/WBgDNeLy+rsM4Q==" saltValue="28d1MOjllBWYa9L0FaSv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72" t="s">
        <v>3</v>
      </c>
      <c r="D47" s="1172"/>
      <c r="E47" s="1173"/>
      <c r="F47" s="11">
        <v>45.91</v>
      </c>
      <c r="G47" s="12">
        <v>47.55</v>
      </c>
      <c r="H47" s="12">
        <v>53.77</v>
      </c>
      <c r="I47" s="12">
        <v>58.85</v>
      </c>
      <c r="J47" s="13">
        <v>63.7</v>
      </c>
    </row>
    <row r="48" spans="2:10" ht="57.75" customHeight="1" x14ac:dyDescent="0.2">
      <c r="B48" s="14"/>
      <c r="C48" s="1174" t="s">
        <v>4</v>
      </c>
      <c r="D48" s="1174"/>
      <c r="E48" s="1175"/>
      <c r="F48" s="15">
        <v>4.91</v>
      </c>
      <c r="G48" s="16">
        <v>3.89</v>
      </c>
      <c r="H48" s="16">
        <v>5.85</v>
      </c>
      <c r="I48" s="16">
        <v>3.46</v>
      </c>
      <c r="J48" s="17">
        <v>4.71</v>
      </c>
    </row>
    <row r="49" spans="2:10" ht="57.75" customHeight="1" thickBot="1" x14ac:dyDescent="0.25">
      <c r="B49" s="18"/>
      <c r="C49" s="1176" t="s">
        <v>5</v>
      </c>
      <c r="D49" s="1176"/>
      <c r="E49" s="1177"/>
      <c r="F49" s="19">
        <v>3.2</v>
      </c>
      <c r="G49" s="20">
        <v>0.5</v>
      </c>
      <c r="H49" s="20">
        <v>7.86</v>
      </c>
      <c r="I49" s="20">
        <v>5.94</v>
      </c>
      <c r="J49" s="21">
        <v>8.9499999999999993</v>
      </c>
    </row>
    <row r="50" spans="2:10" ht="13" x14ac:dyDescent="0.2"/>
  </sheetData>
  <sheetProtection algorithmName="SHA-512" hashValue="CkcZFp2E3883L5tCxbfMRgp5x+zUH3a0O03TdtoMlIqeSIxL6HUYFrTPryvTPQu5KbFXsF8PRXLgM1oZMevL6g==" saltValue="XRTQYr22XfM8WlyAKhgJy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2023-10-19T06:19:22Z</cp:lastPrinted>
  <dcterms:created xsi:type="dcterms:W3CDTF">2023-02-20T04:23:34Z</dcterms:created>
  <dcterms:modified xsi:type="dcterms:W3CDTF">2023-10-30T08:00:06Z</dcterms:modified>
  <cp:category>
  </cp:category>
</cp:coreProperties>
</file>