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5_確定版\"/>
    </mc:Choice>
  </mc:AlternateContent>
  <xr:revisionPtr revIDLastSave="0" documentId="13_ncr:1_{EC1706CE-1476-4C96-AED5-7FAA4EFBF295}"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C36" i="10"/>
  <c r="CO35" i="10"/>
  <c r="BW35" i="10"/>
  <c r="BE35" i="10"/>
  <c r="C35" i="10"/>
  <c r="CO34" i="10"/>
  <c r="BW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alcChain>
</file>

<file path=xl/sharedStrings.xml><?xml version="1.0" encoding="utf-8"?>
<sst xmlns="http://schemas.openxmlformats.org/spreadsheetml/2006/main" count="1078" uniqueCount="608">
  <si>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</si>
  <si>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</si>
  <si>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</si>
  <si>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</si>
  <si>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</si>
  <si>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</si>
  <si>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</si>
  <si>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</si>
  <si>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</si>
  <si>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</si>
  <si>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</si>
  <si>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</si>
  <si>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</si>
  <si>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</si>
  <si>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</si>
  <si>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</si>
  <si>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</si>
  <si>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</si>
  <si>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</si>
  <si>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</si>
  <si>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</si>
  <si>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</si>
  <si>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</si>
  <si>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</si>
  <si>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</si>
  <si>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</si>
  <si>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</si>
  <si>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</si>
  <si>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</si>
  <si>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</si>
  <si>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</si>
  <si>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</si>
  <si>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</si>
  <si>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</si>
  <si>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</si>
  <si>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</si>
  <si>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</si>
  <si>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</si>
  <si>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</si>
  <si>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</si>
  <si>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</si>
  <si>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</si>
  <si>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</si>
  <si>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</si>
  <si>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</si>
  <si>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</si>
  <si>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</si>
  <si>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</si>
  <si>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</si>
  <si>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</si>
  <si>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</si>
  <si>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</si>
  <si>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</si>
  <si>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</si>
  <si>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</si>
  <si>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</si>
  <si>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</si>
  <si>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</si>
  <si>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</si>
  <si>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</si>
  <si>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</si>
  <si>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</si>
  <si>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</si>
  <si>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</si>
  <si>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</si>
  <si>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</si>
  <si>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</si>
  <si>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</si>
  <si>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</si>
  <si>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</si>
  <si>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</si>
  <si>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</si>
  <si>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</si>
  <si>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</si>
  <si>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</si>
  <si>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</si>
  <si>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</si>
  <si>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</si>
  <si>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</si>
  <si>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</si>
  <si>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</si>
  <si>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</si>
  <si>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</si>
  <si>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</si>
  <si>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</si>
  <si>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</si>
  <si>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</si>
  <si>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</si>
  <si>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</si>
  <si>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</si>
  <si>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</si>
  <si>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</si>
  <si>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</si>
  <si>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</si>
  <si>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</si>
  <si>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</si>
  <si>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</si>
  <si>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</si>
  <si>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</si>
  <si>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</si>
  <si>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沼田市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</si>
  <si>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</si>
  <si>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</si>
  <si>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</si>
  <si>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</si>
  <si>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</si>
  <si>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</si>
  <si>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</si>
  <si>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</si>
  <si>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</si>
  <si>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</si>
  <si>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</si>
  <si>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</si>
  <si>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</si>
  <si>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</si>
  <si>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</si>
  <si>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</si>
  <si>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</si>
  <si>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</si>
  <si>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</si>
  <si>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</si>
  <si>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</si>
  <si>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</si>
  <si>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</si>
  <si>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</si>
  <si>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</si>
  <si>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</si>
  <si>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</si>
  <si>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</si>
  <si>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</si>
  <si>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</si>
  <si>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</si>
  <si>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</si>
  <si>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</si>
  <si>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</si>
  <si>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</si>
  <si>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</si>
  <si>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</si>
  <si>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</si>
  <si>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</si>
  <si>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</si>
  <si>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</si>
  <si>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</si>
  <si>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</si>
  <si>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</si>
  <si>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</si>
  <si>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</si>
  <si>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</si>
  <si>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</si>
  <si>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</si>
  <si>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</si>
  <si>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</si>
  <si>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</si>
  <si>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</si>
  <si>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</si>
  <si>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</si>
  <si>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</si>
  <si>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</si>
  <si>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</si>
  <si>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</si>
  <si>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</si>
  <si>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</si>
  <si>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</si>
  <si>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</si>
  <si>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</si>
  <si>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</si>
  <si>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</si>
  <si>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</si>
  <si>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</si>
  <si>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</si>
  <si>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</si>
  <si>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</si>
  <si>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</si>
  <si>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</si>
  <si>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</si>
  <si>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</si>
  <si>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</si>
  <si>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</si>
  <si>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</si>
  <si>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</si>
  <si>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</si>
  <si>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</si>
  <si>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</si>
  <si>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</si>
  <si>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</si>
  <si>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</si>
  <si>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</si>
  <si>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</si>
  <si>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</si>
  <si>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</si>
  <si>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</si>
  <si>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</si>
  <si>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</si>
  <si>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</si>
  <si>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</si>
  <si>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</si>
  <si>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</si>
  <si>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</si>
  <si>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</si>
  <si>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</si>
  <si>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</si>
  <si>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</si>
  <si>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</si>
  <si>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</si>
  <si>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</si>
  <si>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</si>
  <si>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</si>
  <si>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</si>
  <si>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</si>
  <si>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</si>
  <si>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</si>
  <si>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</si>
  <si>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</si>
  <si>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</si>
  <si>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</si>
  <si>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</si>
  <si>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</si>
  <si>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</si>
  <si>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</si>
  <si>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</si>
  <si>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群馬県沼田市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</si>
  <si>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</si>
  <si>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</si>
  <si>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</si>
  <si>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</si>
  <si>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</si>
  <si>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</si>
  <si>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</si>
  <si>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</si>
  <si>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</si>
  <si>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</si>
  <si>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</si>
  <si>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</si>
  <si>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</si>
  <si>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</si>
  <si>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</si>
  <si>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</si>
  <si>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</si>
  <si>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</si>
  <si>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</si>
  <si>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</si>
  <si>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</si>
  <si>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</si>
  <si>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</si>
  <si>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</si>
  <si>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</si>
  <si>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</si>
  <si>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</si>
  <si>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</si>
  <si>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</si>
  <si>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</si>
  <si>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</si>
  <si>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</si>
  <si>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</si>
  <si>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</si>
  <si>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</si>
  <si>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</si>
  <si>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</si>
  <si>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</si>
  <si>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</si>
  <si>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</si>
  <si>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</si>
  <si>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</si>
  <si>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</si>
  <si>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</si>
  <si>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</si>
  <si>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</si>
  <si>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</si>
  <si>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</si>
  <si>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</si>
  <si>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</si>
  <si>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</si>
  <si>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</si>
  <si>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</si>
  <si>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</si>
  <si>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</si>
  <si>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</si>
  <si>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</si>
  <si>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</si>
  <si>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</si>
  <si>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</si>
  <si>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</si>
  <si>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</si>
  <si>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</si>
  <si>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</si>
  <si>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</si>
  <si>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</si>
  <si>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</si>
  <si>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</si>
  <si>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</si>
  <si>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</si>
  <si>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</si>
  <si>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</si>
  <si>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</si>
  <si>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</si>
  <si>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</si>
  <si>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</si>
  <si>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</si>
  <si>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</si>
  <si>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</si>
  <si>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</si>
  <si>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</si>
  <si>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</si>
  <si>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</si>
  <si>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</si>
  <si>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</si>
  <si>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</si>
  <si>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</si>
  <si>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</si>
  <si>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</si>
  <si>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</si>
  <si>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</si>
  <si>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</si>
  <si>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</si>
  <si>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</si>
  <si>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</si>
  <si>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</si>
  <si>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</si>
  <si>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</si>
  <si>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</si>
  <si>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</si>
  <si>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</si>
  <si>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</si>
  <si>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</si>
  <si>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</si>
  <si>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</si>
  <si>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</si>
  <si>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</si>
  <si>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</si>
  <si>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</si>
  <si>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</si>
  <si>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</si>
  <si>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</si>
  <si>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</si>
  <si>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</si>
  <si>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</si>
  <si>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</si>
  <si>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</si>
  <si>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</si>
  <si>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</si>
  <si>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</si>
  <si>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</si>
  <si>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</si>
  <si>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</si>
  <si>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</si>
  <si>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</si>
  <si>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</si>
  <si>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</si>
  <si>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</si>
  <si>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</si>
  <si>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</si>
  <si>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</si>
  <si>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</si>
  <si>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</si>
  <si>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</si>
  <si>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</si>
  <si>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</si>
  <si>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</si>
  <si>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</si>
  <si>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</si>
  <si>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</si>
  <si>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</si>
  <si>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</si>
  <si>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</si>
  <si>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</si>
  <si>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</si>
  <si>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</si>
  <si>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</si>
  <si>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</si>
  <si>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</si>
  <si>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</si>
  <si>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</si>
  <si>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群馬県沼田市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</si>
  <si>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</si>
  <si>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</si>
  <si>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</si>
  <si>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</si>
  <si>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</si>
  <si>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</si>
  <si>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</si>
  <si>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</si>
  <si>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</si>
  <si>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</si>
  <si>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</si>
  <si>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</si>
  <si>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</si>
  <si>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</si>
  <si>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</si>
  <si>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</si>
  <si>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</si>
  <si>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</si>
  <si>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</si>
  <si>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</si>
  <si>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</si>
  <si>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</si>
  <si>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</si>
  <si>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</si>
  <si>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</si>
  <si>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</si>
  <si>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</si>
  <si>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</si>
  <si>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</si>
  <si>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</si>
  <si>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</si>
  <si>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</si>
  <si>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</si>
  <si>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</si>
  <si>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</si>
  <si>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</si>
  <si>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</si>
  <si>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</si>
  <si>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</si>
  <si>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簡易水道事業会計</t>
    <phoneticPr fontId="5"/>
  </si>
  <si>
    <t>法適用企業</t>
    <phoneticPr fontId="5"/>
  </si>
  <si>
    <t>下水道事業会計</t>
    <phoneticPr fontId="5"/>
  </si>
  <si>
    <t>法適用企業</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</si>
  <si>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</si>
  <si>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</si>
  <si>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</si>
  <si>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</si>
  <si>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</si>
  <si>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</si>
  <si>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</si>
  <si>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</si>
  <si>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</si>
  <si>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</si>
  <si>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</si>
  <si>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</si>
  <si>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</si>
  <si>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</si>
  <si>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</si>
  <si>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</si>
  <si>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</si>
  <si>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</si>
  <si>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</si>
  <si>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</si>
  <si>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</si>
  <si>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</si>
  <si>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</si>
  <si>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</si>
  <si>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</si>
  <si>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</si>
  <si>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</si>
  <si>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</si>
  <si>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</si>
  <si>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</si>
  <si>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</si>
  <si>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</si>
  <si>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</si>
  <si>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</si>
  <si>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</si>
  <si>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</si>
  <si>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</si>
  <si>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</si>
  <si>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</si>
  <si>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</si>
  <si>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</si>
  <si>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</si>
  <si>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</si>
  <si>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</si>
  <si>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</si>
  <si>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</si>
  <si>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</si>
  <si>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</si>
  <si>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</si>
  <si>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</si>
  <si>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</si>
  <si>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</si>
  <si>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</si>
  <si>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</si>
  <si>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</si>
  <si>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</si>
  <si>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</si>
  <si>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</si>
  <si>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</si>
  <si>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</si>
  <si>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</si>
  <si>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</si>
  <si>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</si>
  <si>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</si>
  <si>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</si>
  <si>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</si>
  <si>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</si>
  <si>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</si>
  <si>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</si>
  <si>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</si>
  <si>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</si>
  <si>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</si>
  <si>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</si>
  <si>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</si>
  <si>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</si>
  <si>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</si>
  <si>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</si>
  <si>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</si>
  <si>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</si>
  <si>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</si>
  <si>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</si>
  <si>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</si>
  <si>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</si>
  <si>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</si>
  <si>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</si>
  <si>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</si>
  <si>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</si>
  <si>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</si>
  <si>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</si>
  <si>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</si>
  <si>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</si>
  <si>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</si>
  <si>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</si>
  <si>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</si>
  <si>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</si>
  <si>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</si>
  <si>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</si>
  <si>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</si>
  <si>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</si>
  <si>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</si>
  <si>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</si>
  <si>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</si>
  <si>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</si>
  <si>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</si>
  <si>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</si>
  <si>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</si>
  <si>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</si>
  <si>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</si>
  <si>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</si>
  <si>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</si>
  <si>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</si>
  <si>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</si>
  <si>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</si>
  <si>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</si>
  <si>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</si>
  <si>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</si>
  <si>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</si>
  <si>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</si>
  <si>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</si>
  <si>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</si>
  <si>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</si>
  <si>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</si>
  <si>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</si>
  <si>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</si>
  <si>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</si>
  <si>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</si>
  <si>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</si>
  <si>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</si>
  <si>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</si>
  <si>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</si>
  <si>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</si>
  <si>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</si>
  <si>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</si>
  <si>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</si>
  <si>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</si>
  <si>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</si>
  <si>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</si>
  <si>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</si>
  <si>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</si>
  <si>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</si>
  <si>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</si>
  <si>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</si>
  <si>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</si>
  <si>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</si>
  <si>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</si>
  <si>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</si>
  <si>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</si>
  <si>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</si>
  <si>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</si>
  <si>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</si>
  <si>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</si>
  <si>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</si>
  <si>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</si>
  <si>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</si>
  <si>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1.89</t>
  </si>
  <si>
    <t>▲ 2.50</t>
  </si>
  <si>
    <t>▲ 4.62</t>
  </si>
  <si>
    <t>水道事業会計</t>
  </si>
  <si>
    <t>一般会計</t>
  </si>
  <si>
    <t>介護保険特別会計</t>
  </si>
  <si>
    <t>簡易水道事業会計</t>
  </si>
  <si>
    <t>下水道事業会計</t>
  </si>
  <si>
    <t>国民健康保険特別会計</t>
  </si>
  <si>
    <t>電気事業特別会計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</si>
  <si>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</si>
  <si>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</si>
  <si>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</si>
  <si>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</si>
  <si>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</si>
  <si>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</si>
  <si>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</si>
  <si>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</si>
  <si>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</si>
  <si>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</si>
  <si>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利根沼田広域市町村圏振興整備組合</t>
    <rPh sb="0" eb="2">
      <t>トネ</t>
    </rPh>
    <rPh sb="2" eb="4">
      <t>ヌマタ</t>
    </rPh>
    <rPh sb="4" eb="6">
      <t>コウイキ</t>
    </rPh>
    <rPh sb="6" eb="10">
      <t>シチョウソンケン</t>
    </rPh>
    <rPh sb="10" eb="12">
      <t>シンコウ</t>
    </rPh>
    <rPh sb="12" eb="14">
      <t>セイビ</t>
    </rPh>
    <rPh sb="14" eb="16">
      <t>クミアイ</t>
    </rPh>
    <phoneticPr fontId="2"/>
  </si>
  <si>
    <t>沼田市外二箇村清掃施設組合</t>
    <rPh sb="0" eb="3">
      <t>ヌマタシ</t>
    </rPh>
    <rPh sb="3" eb="4">
      <t>ソト</t>
    </rPh>
    <rPh sb="4" eb="6">
      <t>ニカ</t>
    </rPh>
    <rPh sb="6" eb="7">
      <t>ソン</t>
    </rPh>
    <rPh sb="7" eb="9">
      <t>セイソウ</t>
    </rPh>
    <rPh sb="9" eb="11">
      <t>シセツ</t>
    </rPh>
    <rPh sb="11" eb="13">
      <t>クミアイ</t>
    </rPh>
    <phoneticPr fontId="2"/>
  </si>
  <si>
    <t>利根東部衛生施設組合</t>
    <rPh sb="0" eb="2">
      <t>トネ</t>
    </rPh>
    <rPh sb="2" eb="4">
      <t>トウブ</t>
    </rPh>
    <rPh sb="4" eb="6">
      <t>エイセイ</t>
    </rPh>
    <rPh sb="6" eb="8">
      <t>シセツ</t>
    </rPh>
    <rPh sb="8" eb="10">
      <t>クミアイ</t>
    </rPh>
    <phoneticPr fontId="2"/>
  </si>
  <si>
    <t>利根沼田学校組合</t>
    <rPh sb="0" eb="2">
      <t>トネ</t>
    </rPh>
    <rPh sb="2" eb="4">
      <t>ヌマタ</t>
    </rPh>
    <rPh sb="4" eb="6">
      <t>ガッコウ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</si>
  <si>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</si>
  <si>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</si>
  <si>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</si>
  <si>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</si>
  <si>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玉原東急リゾート</t>
    <rPh sb="0" eb="2">
      <t>タンバラ</t>
    </rPh>
    <rPh sb="2" eb="4">
      <t>トウキュウ</t>
    </rPh>
    <phoneticPr fontId="2"/>
  </si>
  <si>
    <t>利根町振興公社</t>
    <rPh sb="0" eb="3">
      <t>トネマチ</t>
    </rPh>
    <rPh sb="3" eb="5">
      <t>シンコウ</t>
    </rPh>
    <rPh sb="5" eb="7">
      <t>コウシャ</t>
    </rPh>
    <phoneticPr fontId="2"/>
  </si>
  <si>
    <t>白沢振興公社</t>
    <rPh sb="0" eb="2">
      <t>シラサワ</t>
    </rPh>
    <rPh sb="2" eb="4">
      <t>シンコウ</t>
    </rPh>
    <rPh sb="4" eb="6">
      <t>コウシャ</t>
    </rPh>
    <phoneticPr fontId="2"/>
  </si>
  <si>
    <t>沼田市土地開発公社</t>
    <rPh sb="0" eb="3">
      <t>ヌマタシ</t>
    </rPh>
    <rPh sb="3" eb="5">
      <t>トチ</t>
    </rPh>
    <rPh sb="5" eb="7">
      <t>カイハツ</t>
    </rPh>
    <rPh sb="7" eb="9">
      <t>コウシャ</t>
    </rPh>
    <phoneticPr fontId="2"/>
  </si>
  <si>
    <t>○</t>
    <phoneticPr fontId="2"/>
  </si>
  <si>
    <t>電子地域通貨基金</t>
    <rPh sb="0" eb="6">
      <t>デンシチイキツウカ</t>
    </rPh>
    <rPh sb="6" eb="8">
      <t>キキン</t>
    </rPh>
    <phoneticPr fontId="5"/>
  </si>
  <si>
    <t>福祉振興事業基金</t>
    <rPh sb="0" eb="4">
      <t>フクシシンコウ</t>
    </rPh>
    <rPh sb="4" eb="8">
      <t>ジギョウキキン</t>
    </rPh>
    <phoneticPr fontId="2"/>
  </si>
  <si>
    <t>温泉事業基金</t>
    <rPh sb="0" eb="6">
      <t>オンセンジギョウキキン</t>
    </rPh>
    <phoneticPr fontId="2"/>
  </si>
  <si>
    <t>水と緑の大地ぬまたふるさと基金</t>
    <rPh sb="0" eb="1">
      <t>ミズ</t>
    </rPh>
    <rPh sb="2" eb="3">
      <t>ミドリ</t>
    </rPh>
    <rPh sb="4" eb="6">
      <t>ダイチ</t>
    </rPh>
    <rPh sb="13" eb="15">
      <t>キキン</t>
    </rPh>
    <phoneticPr fontId="2"/>
  </si>
  <si>
    <t>庁舎整備基金</t>
    <rPh sb="0" eb="2">
      <t>チョウシャ</t>
    </rPh>
    <rPh sb="2" eb="6">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</si>
</sst>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B2EE-446F-B6F4-2B98273769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146373</c:v>
                </c:pt>
                <c:pt idx="1">
                  <c:v>91025</c:v>
                </c:pt>
                <c:pt idx="2">
                  <c:v>69838</c:v>
                </c:pt>
                <c:pt idx="3">
                  <c:v>52307</c:v>
                </c:pt>
                <c:pt idx="4">
                  <c:v>36019</c:v>
                </c:pt>
              </c:numCache>
            </c:numRef>
          </c:val>
          <c:smooth val="0"/>
          <c:extLst>
            <c:ext xmlns:c16="http://schemas.microsoft.com/office/drawing/2014/chart" uri="{C3380CC4-5D6E-409C-BE32-E72D297353CC}">
              <c16:uniqueId val="{00000001-B2EE-446F-B6F4-2B98273769D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c:v>
                </c:pt>
                <c:pt idx="1">
                  <c:v>4.84</c:v>
                </c:pt>
                <c:pt idx="2">
                  <c:v>5.75</c:v>
                </c:pt>
                <c:pt idx="3">
                  <c:v>6.72</c:v>
                </c:pt>
                <c:pt idx="4">
                  <c:v>6.09</c:v>
                </c:pt>
              </c:numCache>
            </c:numRef>
          </c:val>
          <c:extLst>
            <c:ext xmlns:c16="http://schemas.microsoft.com/office/drawing/2014/chart" uri="{C3380CC4-5D6E-409C-BE32-E72D297353CC}">
              <c16:uniqueId val="{00000000-A60B-47DC-BB95-5F8F1EE388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22.68</c:v>
                </c:pt>
                <c:pt idx="1">
                  <c:v>22.03</c:v>
                </c:pt>
                <c:pt idx="2">
                  <c:v>23.57</c:v>
                </c:pt>
                <c:pt idx="3">
                  <c:v>26.75</c:v>
                </c:pt>
                <c:pt idx="4">
                  <c:v>27.43</c:v>
                </c:pt>
              </c:numCache>
            </c:numRef>
          </c:val>
          <c:extLst>
            <c:ext xmlns:c16="http://schemas.microsoft.com/office/drawing/2014/chart" uri="{C3380CC4-5D6E-409C-BE32-E72D297353CC}">
              <c16:uniqueId val="{00000001-A60B-47DC-BB95-5F8F1EE388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-1.89</c:v>
                </c:pt>
                <c:pt idx="1">
                  <c:v>-2.5</c:v>
                </c:pt>
                <c:pt idx="2">
                  <c:v>0.57999999999999996</c:v>
                </c:pt>
                <c:pt idx="3">
                  <c:v>2.5299999999999998</c:v>
                </c:pt>
                <c:pt idx="4">
                  <c:v>-4.62</c:v>
                </c:pt>
              </c:numCache>
            </c:numRef>
          </c:val>
          <c:smooth val="0"/>
          <c:extLst>
            <c:ext xmlns:c16="http://schemas.microsoft.com/office/drawing/2014/chart" uri="{C3380CC4-5D6E-409C-BE32-E72D297353CC}">
              <c16:uniqueId val="{00000002-A60B-47DC-BB95-5F8F1EE388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0.21</c:v>
                </c:pt>
                <c:pt idx="4">
                  <c:v>#N/A</c:v>
                </c:pt>
                <c:pt idx="5">
                  <c:v>0.3</c:v>
                </c:pt>
                <c:pt idx="6">
                  <c:v>0</c:v>
                </c:pt>
                <c:pt idx="7">
                  <c:v>0</c:v>
                </c:pt>
                <c:pt idx="8">
                  <c:v>0</c:v>
                </c:pt>
                <c:pt idx="9">
                  <c:v>0</c:v>
                </c:pt>
              </c:numCache>
            </c:numRef>
          </c:val>
          <c:extLst>
            <c:ext xmlns:c16="http://schemas.microsoft.com/office/drawing/2014/chart" uri="{C3380CC4-5D6E-409C-BE32-E72D297353CC}">
              <c16:uniqueId val="{00000000-C7FC-4E37-A605-864D414A4B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FC-4E37-A605-864D414A4BC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FC-4E37-A605-864D414A4BC0}"/>
            </c:ext>
          </c:extLst>
        </c:ser>
        <c:ser>
          <c:idx val="3"/>
          <c:order val="3"/>
          <c:tx>
            <c:strRef>
              <c:f>データシート!$A$30</c:f>
              <c:strCache>
                <c:ptCount val="1"/>
                <c:pt idx="0">
                  <c:v>電気事業特別会計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0.05</c:v>
                </c:pt>
                <c:pt idx="8">
                  <c:v>#N/A</c:v>
                </c:pt>
                <c:pt idx="9">
                  <c:v>0.05</c:v>
                </c:pt>
              </c:numCache>
            </c:numRef>
          </c:val>
          <c:extLst>
            <c:ext xmlns:c16="http://schemas.microsoft.com/office/drawing/2014/chart" uri="{C3380CC4-5D6E-409C-BE32-E72D297353CC}">
              <c16:uniqueId val="{00000003-C7FC-4E37-A605-864D414A4BC0}"/>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0.36</c:v>
                </c:pt>
                <c:pt idx="4">
                  <c:v>#N/A</c:v>
                </c:pt>
                <c:pt idx="5">
                  <c:v>0.28999999999999998</c:v>
                </c:pt>
                <c:pt idx="6">
                  <c:v>#N/A</c:v>
                </c:pt>
                <c:pt idx="7">
                  <c:v>0.35</c:v>
                </c:pt>
                <c:pt idx="8">
                  <c:v>#N/A</c:v>
                </c:pt>
                <c:pt idx="9">
                  <c:v>0.34</c:v>
                </c:pt>
              </c:numCache>
            </c:numRef>
          </c:val>
          <c:extLst>
            <c:ext xmlns:c16="http://schemas.microsoft.com/office/drawing/2014/chart" uri="{C3380CC4-5D6E-409C-BE32-E72D297353CC}">
              <c16:uniqueId val="{00000004-C7FC-4E37-A605-864D414A4BC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0.59</c:v>
                </c:pt>
                <c:pt idx="6">
                  <c:v>#N/A</c:v>
                </c:pt>
                <c:pt idx="7">
                  <c:v>0.67</c:v>
                </c:pt>
                <c:pt idx="8">
                  <c:v>#N/A</c:v>
                </c:pt>
                <c:pt idx="9">
                  <c:v>0.51</c:v>
                </c:pt>
              </c:numCache>
            </c:numRef>
          </c:val>
          <c:extLst>
            <c:ext xmlns:c16="http://schemas.microsoft.com/office/drawing/2014/chart" uri="{C3380CC4-5D6E-409C-BE32-E72D297353CC}">
              <c16:uniqueId val="{00000005-C7FC-4E37-A605-864D414A4BC0}"/>
            </c:ext>
          </c:extLst>
        </c:ser>
        <c:ser>
          <c:idx val="6"/>
          <c:order val="6"/>
          <c:tx>
            <c:strRef>
              <c:f>データシート!$A$33</c:f>
              <c:strCache>
                <c:ptCount val="1"/>
                <c:pt idx="0">
                  <c:v>簡易水道事業会計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0.57999999999999996</c:v>
                </c:pt>
                <c:pt idx="8">
                  <c:v>#N/A</c:v>
                </c:pt>
                <c:pt idx="9">
                  <c:v>0.64</c:v>
                </c:pt>
              </c:numCache>
            </c:numRef>
          </c:val>
          <c:extLst>
            <c:ext xmlns:c16="http://schemas.microsoft.com/office/drawing/2014/chart" uri="{C3380CC4-5D6E-409C-BE32-E72D297353CC}">
              <c16:uniqueId val="{00000006-C7FC-4E37-A605-864D414A4BC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0.18</c:v>
                </c:pt>
                <c:pt idx="4">
                  <c:v>#N/A</c:v>
                </c:pt>
                <c:pt idx="5">
                  <c:v>0.01</c:v>
                </c:pt>
                <c:pt idx="6">
                  <c:v>#N/A</c:v>
                </c:pt>
                <c:pt idx="7">
                  <c:v>1.49</c:v>
                </c:pt>
                <c:pt idx="8">
                  <c:v>#N/A</c:v>
                </c:pt>
                <c:pt idx="9">
                  <c:v>1.54</c:v>
                </c:pt>
              </c:numCache>
            </c:numRef>
          </c:val>
          <c:extLst>
            <c:ext xmlns:c16="http://schemas.microsoft.com/office/drawing/2014/chart" uri="{C3380CC4-5D6E-409C-BE32-E72D297353CC}">
              <c16:uniqueId val="{00000007-C7FC-4E37-A605-864D414A4BC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4.13</c:v>
                </c:pt>
                <c:pt idx="2">
                  <c:v>#N/A</c:v>
                </c:pt>
                <c:pt idx="3">
                  <c:v>4.83</c:v>
                </c:pt>
                <c:pt idx="4">
                  <c:v>#N/A</c:v>
                </c:pt>
                <c:pt idx="5">
                  <c:v>5.75</c:v>
                </c:pt>
                <c:pt idx="6">
                  <c:v>#N/A</c:v>
                </c:pt>
                <c:pt idx="7">
                  <c:v>6.72</c:v>
                </c:pt>
                <c:pt idx="8">
                  <c:v>#N/A</c:v>
                </c:pt>
                <c:pt idx="9">
                  <c:v>6.08</c:v>
                </c:pt>
              </c:numCache>
            </c:numRef>
          </c:val>
          <c:extLst>
            <c:ext xmlns:c16="http://schemas.microsoft.com/office/drawing/2014/chart" uri="{C3380CC4-5D6E-409C-BE32-E72D297353CC}">
              <c16:uniqueId val="{00000008-C7FC-4E37-A605-864D414A4B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7.15</c:v>
                </c:pt>
                <c:pt idx="2">
                  <c:v>#N/A</c:v>
                </c:pt>
                <c:pt idx="3">
                  <c:v>7.5</c:v>
                </c:pt>
                <c:pt idx="4">
                  <c:v>#N/A</c:v>
                </c:pt>
                <c:pt idx="5">
                  <c:v>7.37</c:v>
                </c:pt>
                <c:pt idx="6">
                  <c:v>#N/A</c:v>
                </c:pt>
                <c:pt idx="7">
                  <c:v>7.28</c:v>
                </c:pt>
                <c:pt idx="8">
                  <c:v>#N/A</c:v>
                </c:pt>
                <c:pt idx="9">
                  <c:v>7.04</c:v>
                </c:pt>
              </c:numCache>
            </c:numRef>
          </c:val>
          <c:extLst>
            <c:ext xmlns:c16="http://schemas.microsoft.com/office/drawing/2014/chart" uri="{C3380CC4-5D6E-409C-BE32-E72D297353CC}">
              <c16:uniqueId val="{00000009-C7FC-4E37-A605-864D414A4B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2214</c:v>
                </c:pt>
                <c:pt idx="5">
                  <c:v>2153</c:v>
                </c:pt>
                <c:pt idx="8">
                  <c:v>2082</c:v>
                </c:pt>
                <c:pt idx="11">
                  <c:v>2038</c:v>
                </c:pt>
                <c:pt idx="14">
                  <c:v>2015</c:v>
                </c:pt>
              </c:numCache>
            </c:numRef>
          </c:val>
          <c:extLst>
            <c:ext xmlns:c16="http://schemas.microsoft.com/office/drawing/2014/chart" uri="{C3380CC4-5D6E-409C-BE32-E72D297353CC}">
              <c16:uniqueId val="{00000000-D84D-467A-BB32-1C6C9CFBF3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4D-467A-BB32-1C6C9CFBF3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268</c:v>
                </c:pt>
                <c:pt idx="3">
                  <c:v>5</c:v>
                </c:pt>
                <c:pt idx="6">
                  <c:v>5</c:v>
                </c:pt>
                <c:pt idx="9">
                  <c:v>6</c:v>
                </c:pt>
                <c:pt idx="12">
                  <c:v>0</c:v>
                </c:pt>
              </c:numCache>
            </c:numRef>
          </c:val>
          <c:extLst>
            <c:ext xmlns:c16="http://schemas.microsoft.com/office/drawing/2014/chart" uri="{C3380CC4-5D6E-409C-BE32-E72D297353CC}">
              <c16:uniqueId val="{00000002-D84D-467A-BB32-1C6C9CFBF3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33</c:v>
                </c:pt>
                <c:pt idx="6">
                  <c:v>39</c:v>
                </c:pt>
                <c:pt idx="9">
                  <c:v>73</c:v>
                </c:pt>
                <c:pt idx="12">
                  <c:v>72</c:v>
                </c:pt>
              </c:numCache>
            </c:numRef>
          </c:val>
          <c:extLst>
            <c:ext xmlns:c16="http://schemas.microsoft.com/office/drawing/2014/chart" uri="{C3380CC4-5D6E-409C-BE32-E72D297353CC}">
              <c16:uniqueId val="{00000003-D84D-467A-BB32-1C6C9CFBF3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863</c:v>
                </c:pt>
                <c:pt idx="3">
                  <c:v>815</c:v>
                </c:pt>
                <c:pt idx="6">
                  <c:v>808</c:v>
                </c:pt>
                <c:pt idx="9">
                  <c:v>776</c:v>
                </c:pt>
                <c:pt idx="12">
                  <c:v>764</c:v>
                </c:pt>
              </c:numCache>
            </c:numRef>
          </c:val>
          <c:extLst>
            <c:ext xmlns:c16="http://schemas.microsoft.com/office/drawing/2014/chart" uri="{C3380CC4-5D6E-409C-BE32-E72D297353CC}">
              <c16:uniqueId val="{00000004-D84D-467A-BB32-1C6C9CFBF3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4D-467A-BB32-1C6C9CFBF3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4D-467A-BB32-1C6C9CFBF3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2129</c:v>
                </c:pt>
                <c:pt idx="3">
                  <c:v>2131</c:v>
                </c:pt>
                <c:pt idx="6">
                  <c:v>2032</c:v>
                </c:pt>
                <c:pt idx="9">
                  <c:v>1971</c:v>
                </c:pt>
                <c:pt idx="12">
                  <c:v>1988</c:v>
                </c:pt>
              </c:numCache>
            </c:numRef>
          </c:val>
          <c:extLst>
            <c:ext xmlns:c16="http://schemas.microsoft.com/office/drawing/2014/chart" uri="{C3380CC4-5D6E-409C-BE32-E72D297353CC}">
              <c16:uniqueId val="{00000007-D84D-467A-BB32-1C6C9CFBF3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1071</c:v>
                </c:pt>
                <c:pt idx="2">
                  <c:v>#N/A</c:v>
                </c:pt>
                <c:pt idx="3">
                  <c:v>#N/A</c:v>
                </c:pt>
                <c:pt idx="4">
                  <c:v>831</c:v>
                </c:pt>
                <c:pt idx="5">
                  <c:v>#N/A</c:v>
                </c:pt>
                <c:pt idx="6">
                  <c:v>#N/A</c:v>
                </c:pt>
                <c:pt idx="7">
                  <c:v>802</c:v>
                </c:pt>
                <c:pt idx="8">
                  <c:v>#N/A</c:v>
                </c:pt>
                <c:pt idx="9">
                  <c:v>#N/A</c:v>
                </c:pt>
                <c:pt idx="10">
                  <c:v>788</c:v>
                </c:pt>
                <c:pt idx="11">
                  <c:v>#N/A</c:v>
                </c:pt>
                <c:pt idx="12">
                  <c:v>#N/A</c:v>
                </c:pt>
                <c:pt idx="13">
                  <c:v>809</c:v>
                </c:pt>
                <c:pt idx="14">
                  <c:v>#N/A</c:v>
                </c:pt>
              </c:numCache>
            </c:numRef>
          </c:val>
          <c:smooth val="0"/>
          <c:extLst>
            <c:ext xmlns:c16="http://schemas.microsoft.com/office/drawing/2014/chart" uri="{C3380CC4-5D6E-409C-BE32-E72D297353CC}">
              <c16:uniqueId val="{00000008-D84D-467A-BB32-1C6C9CFBF3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25703</c:v>
                </c:pt>
                <c:pt idx="5">
                  <c:v>26344</c:v>
                </c:pt>
                <c:pt idx="8">
                  <c:v>26388</c:v>
                </c:pt>
                <c:pt idx="11">
                  <c:v>25854</c:v>
                </c:pt>
                <c:pt idx="14">
                  <c:v>24678</c:v>
                </c:pt>
              </c:numCache>
            </c:numRef>
          </c:val>
          <c:extLst>
            <c:ext xmlns:c16="http://schemas.microsoft.com/office/drawing/2014/chart" uri="{C3380CC4-5D6E-409C-BE32-E72D297353CC}">
              <c16:uniqueId val="{00000000-8C23-43BB-8E3A-4B5506E1B2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1243</c:v>
                </c:pt>
                <c:pt idx="5">
                  <c:v>1240</c:v>
                </c:pt>
                <c:pt idx="8">
                  <c:v>1200</c:v>
                </c:pt>
                <c:pt idx="11">
                  <c:v>1313</c:v>
                </c:pt>
                <c:pt idx="14">
                  <c:v>1360</c:v>
                </c:pt>
              </c:numCache>
            </c:numRef>
          </c:val>
          <c:extLst>
            <c:ext xmlns:c16="http://schemas.microsoft.com/office/drawing/2014/chart" uri="{C3380CC4-5D6E-409C-BE32-E72D297353CC}">
              <c16:uniqueId val="{00000001-8C23-43BB-8E3A-4B5506E1B2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4368</c:v>
                </c:pt>
                <c:pt idx="5">
                  <c:v>4373</c:v>
                </c:pt>
                <c:pt idx="8">
                  <c:v>4684</c:v>
                </c:pt>
                <c:pt idx="11">
                  <c:v>5876</c:v>
                </c:pt>
                <c:pt idx="14">
                  <c:v>6250</c:v>
                </c:pt>
              </c:numCache>
            </c:numRef>
          </c:val>
          <c:extLst>
            <c:ext xmlns:c16="http://schemas.microsoft.com/office/drawing/2014/chart" uri="{C3380CC4-5D6E-409C-BE32-E72D297353CC}">
              <c16:uniqueId val="{00000002-8C23-43BB-8E3A-4B5506E1B2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23-43BB-8E3A-4B5506E1B2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23-43BB-8E3A-4B5506E1B2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188</c:v>
                </c:pt>
                <c:pt idx="3">
                  <c:v>421</c:v>
                </c:pt>
                <c:pt idx="6">
                  <c:v>227</c:v>
                </c:pt>
                <c:pt idx="9">
                  <c:v>85</c:v>
                </c:pt>
                <c:pt idx="12">
                  <c:v>119</c:v>
                </c:pt>
              </c:numCache>
            </c:numRef>
          </c:val>
          <c:extLst>
            <c:ext xmlns:c16="http://schemas.microsoft.com/office/drawing/2014/chart" uri="{C3380CC4-5D6E-409C-BE32-E72D297353CC}">
              <c16:uniqueId val="{00000005-8C23-43BB-8E3A-4B5506E1B2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4352</c:v>
                </c:pt>
                <c:pt idx="3">
                  <c:v>4319</c:v>
                </c:pt>
                <c:pt idx="6">
                  <c:v>4272</c:v>
                </c:pt>
                <c:pt idx="9">
                  <c:v>4256</c:v>
                </c:pt>
                <c:pt idx="12">
                  <c:v>4145</c:v>
                </c:pt>
              </c:numCache>
            </c:numRef>
          </c:val>
          <c:extLst>
            <c:ext xmlns:c16="http://schemas.microsoft.com/office/drawing/2014/chart" uri="{C3380CC4-5D6E-409C-BE32-E72D297353CC}">
              <c16:uniqueId val="{00000006-8C23-43BB-8E3A-4B5506E1B2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764</c:v>
                </c:pt>
                <c:pt idx="3">
                  <c:v>717</c:v>
                </c:pt>
                <c:pt idx="6">
                  <c:v>655</c:v>
                </c:pt>
                <c:pt idx="9">
                  <c:v>599</c:v>
                </c:pt>
                <c:pt idx="12">
                  <c:v>542</c:v>
                </c:pt>
              </c:numCache>
            </c:numRef>
          </c:val>
          <c:extLst>
            <c:ext xmlns:c16="http://schemas.microsoft.com/office/drawing/2014/chart" uri="{C3380CC4-5D6E-409C-BE32-E72D297353CC}">
              <c16:uniqueId val="{00000007-8C23-43BB-8E3A-4B5506E1B2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9510</c:v>
                </c:pt>
                <c:pt idx="3">
                  <c:v>9118</c:v>
                </c:pt>
                <c:pt idx="6">
                  <c:v>8451</c:v>
                </c:pt>
                <c:pt idx="9">
                  <c:v>7559</c:v>
                </c:pt>
                <c:pt idx="12">
                  <c:v>6670</c:v>
                </c:pt>
              </c:numCache>
            </c:numRef>
          </c:val>
          <c:extLst>
            <c:ext xmlns:c16="http://schemas.microsoft.com/office/drawing/2014/chart" uri="{C3380CC4-5D6E-409C-BE32-E72D297353CC}">
              <c16:uniqueId val="{00000008-8C23-43BB-8E3A-4B5506E1B2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15</c:v>
                </c:pt>
                <c:pt idx="3">
                  <c:v>9</c:v>
                </c:pt>
                <c:pt idx="6">
                  <c:v>5</c:v>
                </c:pt>
                <c:pt idx="9">
                  <c:v>0</c:v>
                </c:pt>
                <c:pt idx="12">
                  <c:v>0</c:v>
                </c:pt>
              </c:numCache>
            </c:numRef>
          </c:val>
          <c:extLst>
            <c:ext xmlns:c16="http://schemas.microsoft.com/office/drawing/2014/chart" uri="{C3380CC4-5D6E-409C-BE32-E72D297353CC}">
              <c16:uniqueId val="{00000009-8C23-43BB-8E3A-4B5506E1B2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25647</c:v>
                </c:pt>
                <c:pt idx="3">
                  <c:v>27336</c:v>
                </c:pt>
                <c:pt idx="6">
                  <c:v>28229</c:v>
                </c:pt>
                <c:pt idx="9">
                  <c:v>28478</c:v>
                </c:pt>
                <c:pt idx="12">
                  <c:v>27517</c:v>
                </c:pt>
              </c:numCache>
            </c:numRef>
          </c:val>
          <c:extLst>
            <c:ext xmlns:c16="http://schemas.microsoft.com/office/drawing/2014/chart" uri="{C3380CC4-5D6E-409C-BE32-E72D297353CC}">
              <c16:uniqueId val="{0000000A-8C23-43BB-8E3A-4B5506E1B2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9161</c:v>
                </c:pt>
                <c:pt idx="2">
                  <c:v>#N/A</c:v>
                </c:pt>
                <c:pt idx="3">
                  <c:v>#N/A</c:v>
                </c:pt>
                <c:pt idx="4">
                  <c:v>9963</c:v>
                </c:pt>
                <c:pt idx="5">
                  <c:v>#N/A</c:v>
                </c:pt>
                <c:pt idx="6">
                  <c:v>#N/A</c:v>
                </c:pt>
                <c:pt idx="7">
                  <c:v>9567</c:v>
                </c:pt>
                <c:pt idx="8">
                  <c:v>#N/A</c:v>
                </c:pt>
                <c:pt idx="9">
                  <c:v>#N/A</c:v>
                </c:pt>
                <c:pt idx="10">
                  <c:v>7934</c:v>
                </c:pt>
                <c:pt idx="11">
                  <c:v>#N/A</c:v>
                </c:pt>
                <c:pt idx="12">
                  <c:v>#N/A</c:v>
                </c:pt>
                <c:pt idx="13">
                  <c:v>6704</c:v>
                </c:pt>
                <c:pt idx="14">
                  <c:v>#N/A</c:v>
                </c:pt>
              </c:numCache>
            </c:numRef>
          </c:val>
          <c:smooth val="0"/>
          <c:extLst>
            <c:ext xmlns:c16="http://schemas.microsoft.com/office/drawing/2014/chart" uri="{C3380CC4-5D6E-409C-BE32-E72D297353CC}">
              <c16:uniqueId val="{0000000B-8C23-43BB-8E3A-4B5506E1B2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3286</c:v>
                </c:pt>
                <c:pt idx="1">
                  <c:v>3889</c:v>
                </c:pt>
                <c:pt idx="2">
                  <c:v>3860</c:v>
                </c:pt>
              </c:numCache>
            </c:numRef>
          </c:val>
          <c:extLst>
            <c:ext xmlns:c16="http://schemas.microsoft.com/office/drawing/2014/chart" uri="{C3380CC4-5D6E-409C-BE32-E72D297353CC}">
              <c16:uniqueId val="{00000000-261C-4549-92DA-068B3BBF55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c:v>
                </c:pt>
                <c:pt idx="1">
                  <c:v>263</c:v>
                </c:pt>
                <c:pt idx="2">
                  <c:v>263</c:v>
                </c:pt>
              </c:numCache>
            </c:numRef>
          </c:val>
          <c:extLst>
            <c:ext xmlns:c16="http://schemas.microsoft.com/office/drawing/2014/chart" uri="{C3380CC4-5D6E-409C-BE32-E72D297353CC}">
              <c16:uniqueId val="{00000001-261C-4549-92DA-068B3BBF55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950</c:v>
                </c:pt>
                <c:pt idx="1">
                  <c:v>1073</c:v>
                </c:pt>
                <c:pt idx="2">
                  <c:v>1340</c:v>
                </c:pt>
              </c:numCache>
            </c:numRef>
          </c:val>
          <c:extLst>
            <c:ext xmlns:c16="http://schemas.microsoft.com/office/drawing/2014/chart" uri="{C3380CC4-5D6E-409C-BE32-E72D297353CC}">
              <c16:uniqueId val="{00000002-261C-4549-92DA-068B3BBF55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行政改革大綱実施計画に基づき、財政の健全化に努めてきた</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、庁舎等複合施設整備や給食センター整備などの大規模ハード事業</a:t>
          </a:r>
          <a:r>
            <a:rPr kumimoji="1" lang="ja-JP" altLang="en-US" sz="1300">
              <a:solidFill>
                <a:schemeClr val="dk1"/>
              </a:solidFill>
              <a:effectLst/>
              <a:latin typeface="+mn-lt"/>
              <a:ea typeface="+mn-ea"/>
              <a:cs typeface="+mn-cs"/>
            </a:rPr>
            <a:t>が近年重なったため</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元利償還金が増加となった。今後、</a:t>
          </a:r>
          <a:r>
            <a:rPr kumimoji="1" lang="ja-JP" altLang="ja-JP" sz="1300">
              <a:solidFill>
                <a:schemeClr val="dk1"/>
              </a:solidFill>
              <a:effectLst/>
              <a:latin typeface="+mn-lt"/>
              <a:ea typeface="+mn-ea"/>
              <a:cs typeface="+mn-cs"/>
            </a:rPr>
            <a:t>一時的に増加するが、その後また減少していく見込みである。</a:t>
          </a:r>
          <a:endParaRPr lang="ja-JP" altLang="ja-JP" sz="1300">
            <a:effectLst/>
          </a:endParaRPr>
        </a:p>
        <a:p>
          <a:r>
            <a:rPr kumimoji="1" lang="ja-JP" altLang="ja-JP" sz="1300">
              <a:solidFill>
                <a:schemeClr val="dk1"/>
              </a:solidFill>
              <a:effectLst/>
              <a:latin typeface="+mn-lt"/>
              <a:ea typeface="+mn-ea"/>
              <a:cs typeface="+mn-cs"/>
            </a:rPr>
            <a:t>　市債に依存しすぎることなく、また、世代間の負担の不均衡が生じないよう、適正で堅実な起債に努める。</a:t>
          </a:r>
          <a:endParaRPr lang="ja-JP" altLang="ja-JP" sz="13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減債基金は利用していない。</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将来負担額の約</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割を構成する地方債の現在高を減少させるため、行政改革大綱実施計画に基づき、市債発行額が公債費の元金償還額を上回らないよう配慮して財政の健全化に努めてきたことで、将来負担額全体は微減となった。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年度から庁舎等複合施設整備事業、利南運動場整備事業及び給食センター整備事業等の大型ハード事業の借入れが集中したため一時的に増加</a:t>
          </a:r>
          <a:r>
            <a:rPr kumimoji="1" lang="ja-JP" altLang="en-US" sz="1300">
              <a:solidFill>
                <a:schemeClr val="dk1"/>
              </a:solidFill>
              <a:effectLst/>
              <a:latin typeface="+mn-lt"/>
              <a:ea typeface="+mn-ea"/>
              <a:cs typeface="+mn-cs"/>
            </a:rPr>
            <a:t>したが</a:t>
          </a:r>
          <a:r>
            <a:rPr kumimoji="1" lang="ja-JP" altLang="ja-JP" sz="1300">
              <a:solidFill>
                <a:schemeClr val="dk1"/>
              </a:solidFill>
              <a:effectLst/>
              <a:latin typeface="+mn-lt"/>
              <a:ea typeface="+mn-ea"/>
              <a:cs typeface="+mn-cs"/>
            </a:rPr>
            <a:t>、長期的には</a:t>
          </a:r>
          <a:r>
            <a:rPr kumimoji="1" lang="ja-JP" altLang="en-US" sz="1300">
              <a:solidFill>
                <a:schemeClr val="dk1"/>
              </a:solidFill>
              <a:effectLst/>
              <a:latin typeface="+mn-lt"/>
              <a:ea typeface="+mn-ea"/>
              <a:cs typeface="+mn-cs"/>
            </a:rPr>
            <a:t>このまま</a:t>
          </a:r>
          <a:r>
            <a:rPr kumimoji="1" lang="ja-JP" altLang="ja-JP" sz="1300">
              <a:solidFill>
                <a:schemeClr val="dk1"/>
              </a:solidFill>
              <a:effectLst/>
              <a:latin typeface="+mn-lt"/>
              <a:ea typeface="+mn-ea"/>
              <a:cs typeface="+mn-cs"/>
            </a:rPr>
            <a:t>減少傾向に収束していく見込みである。</a:t>
          </a:r>
          <a:r>
            <a:rPr kumimoji="1" lang="ja-JP" altLang="en-US" sz="1300">
              <a:solidFill>
                <a:schemeClr val="dk1"/>
              </a:solidFill>
              <a:effectLst/>
              <a:latin typeface="+mn-lt"/>
              <a:ea typeface="+mn-ea"/>
              <a:cs typeface="+mn-cs"/>
            </a:rPr>
            <a:t>令和</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年度は、一般会計、公営企業ともに地方債の現在高が減少となり、分子が約</a:t>
          </a:r>
          <a:r>
            <a:rPr kumimoji="1" lang="en-US" altLang="ja-JP" sz="1300">
              <a:solidFill>
                <a:schemeClr val="dk1"/>
              </a:solidFill>
              <a:effectLst/>
              <a:latin typeface="+mn-lt"/>
              <a:ea typeface="+mn-ea"/>
              <a:cs typeface="+mn-cs"/>
            </a:rPr>
            <a:t>12</a:t>
          </a:r>
          <a:r>
            <a:rPr kumimoji="1" lang="ja-JP" altLang="en-US" sz="1300">
              <a:solidFill>
                <a:schemeClr val="dk1"/>
              </a:solidFill>
              <a:effectLst/>
              <a:latin typeface="+mn-lt"/>
              <a:ea typeface="+mn-ea"/>
              <a:cs typeface="+mn-cs"/>
            </a:rPr>
            <a:t>億の減少となった。</a:t>
          </a:r>
          <a:endParaRPr lang="ja-JP" altLang="ja-JP" sz="1300">
            <a:effectLst/>
          </a:endParaRPr>
        </a:p>
        <a:p>
          <a:r>
            <a:rPr kumimoji="1" lang="ja-JP" altLang="ja-JP" sz="1300">
              <a:solidFill>
                <a:schemeClr val="dk1"/>
              </a:solidFill>
              <a:effectLst/>
              <a:latin typeface="+mn-lt"/>
              <a:ea typeface="+mn-ea"/>
              <a:cs typeface="+mn-cs"/>
            </a:rPr>
            <a:t>　今後は、将来にわたって健全で安定した財政運営を実現するため、公債費等義務的経費の削減に努める。</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群馬県沼田市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百万円の増となった。主な増の要因としては、その他特定目的基金の庁舎整備基金と電子地域通貨基金の増である。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財政調整基金を確実に機能させるために適正規模内での運用及び積み立てを行うこととしている。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の庁舎整備を見越し、庁舎整備基金へ計画的な積み立てを行う。また、水と緑の大地ふるさとぬまた基金、森林環境譲与税基金については、引き続き積み立てを行うとともに、適当な事業へ充当するため計画的に取り崩す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地域経済の活性化に資する沼田市電子地域通貨事業の安定な運営を図る。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・福祉振興事業基金　　将来の本格的な高齢化社会に備え、福祉事業の振興を図る。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沼田市温泉休養施設における温泉事業を円滑に運営し、住民福祉の増進と地域の観光振興を図る。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沼田市を思い、応援する個人又は法人その他の団体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以下「寄附者」という。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からの寄附金を財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源として、ふるさとぬまたのまちづくりに活用する。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次の庁舎整備に備え、あらかじめ積み立てを行い、その財源とする。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・電子地域通貨基金　　電子地域通貨事業について、未使用分のチャージ収入を積み立てたことにより増。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庁舎整備に備え、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百万積み立てたことにより増。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・水と緑の大地ぬまたふるさと基金　　ふるさと納税の増により、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　　　　次の庁舎整備を見据えて積み立てを行う予定のため、ゆるやかに増加していく見込みである。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地域振興を推進する各種事業に充当する予定のため、ゆるやかに減少していく見込みである。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・温泉事業基金　　　　今後も指定管理者からの固定納入金の一部を積み立てていく予定であるが、老朽化が進行している温泉休養施設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の大規模更新の財源として取り崩されることが想定されるため、減少していく見込みである。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歳計剰余金処分により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百万を積み立てたが、それ以上に財源の不足分に充当し、減額となった。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災害等、不測の事態への備え等のため、過去の実績等を踏まえ、積み立てることとしている。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基金の預金利子収入のみ積み立てており、大きな増減はない。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年度発行の臨時財政対策債元金の償還期間である令和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年間で繰り入れることとする。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6C31263D-8223-4F73-9503-99D031D0E3BE}"/>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9BBEDEA-A1F9-4710-8D6B-785EFBF13E6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B509C0B-FA96-4E4B-A8DA-698A367BA16B}"/>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02E85CF-0626-44CC-A13A-CDC4B2973EFD}"/>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67AAE345-9386-43C9-924D-C16C3C97A32B}"/>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4F0222F-5D09-44C3-AE89-4D32C3FAA29C}"/>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5BF03168-2F87-4401-9764-F5E11DEFE94A}"/>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39681AE-25C2-4679-B6AA-0D7FC1EB60C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694FE2-8F02-41E5-8A03-58341E60B47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1A49127-9B98-42CB-A791-D90B561FC596}"/>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D0A94E2-42DC-45ED-95DA-E9D89E299FDD}"/>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61CB460-F47B-47EA-BF55-203A546F78BE}"/>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21DDB53-9312-4824-8001-777C26BEFF7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F63772B-A228-4E59-AAC7-5ADFB2B1498C}"/>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C9B1F62-A204-4CB7-A11F-0EDCC4A84722}"/>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A75CF1F-4286-4311-AB71-3907A935EFE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7602B24-C17F-4082-8E0E-0455D5C6341E}"/>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7721191-1B4A-4F08-A93F-AC3E1B620513}"/>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34C64911-8EF9-4EA5-B74F-199EE8C92904}"/>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B4E9ED75-A553-4819-BFC0-B3CC2EAEFFEE}"/>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3E6C999-BF6D-446A-AB65-45A8E537B283}"/>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92368B1-F839-420F-A071-AC6967DA6ECB}"/>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0FF5FB1-A3E9-452D-B85B-3CFE5D21874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E7F0F47F-6A22-411A-926E-9567F5680862}"/>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32F2D04A-C44B-4357-89F7-2F6A5E44694F}"/>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B364856-1221-4875-82D1-47E3CCB360FB}"/>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C0C8AE0B-4743-4DB7-8A00-E8A564E1E4D3}"/>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91D579-1E11-492C-A969-A02D9BF5E5BF}"/>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9E67368-4075-46E1-9FEB-A6F5751BCAC7}"/>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16EF4E0-EA9C-4C3E-8010-07FB023E66B9}"/>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65D2C69-B1AE-4DC7-A373-E844D860BEA3}"/>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DBA83A3-42C0-49E4-8A78-D78873CBE9BB}"/>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0760129-92CE-40FB-8D50-0D3556699F13}"/>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BEAF07C-D4DC-46A2-8E65-0FDCE49DBE8D}"/>
            </a:ext>
          </a:extLst>
        </xdr:cNvPr>
        <xdr:cNvSpPr txBox="1"/>
      </xdr:nvSpPr>
      <xdr:spPr>
        <a:xfrm>
          <a:off x="704850" y="4368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4D17E629-DD53-4594-8462-F776ED314604}"/>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A1CE6820-12C3-4B6B-BEDD-C112CD0CE0F6}"/>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6DD35B4-07BB-4189-A6F2-A8B4A364C42C}"/>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A94DEC1-F3DC-469E-8830-C42A5DF21AA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A3D9571-03F6-4B59-880F-14798D17B26B}"/>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3928BC-71CA-40B3-A7CA-8827C2EE189B}"/>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91CB589-A8B9-4778-A9DF-8F96F103E6CC}"/>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D3367C2-86F9-4997-89B9-6A3070C03CF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A8C1A2A-E15A-4285-80B8-A88E82394A1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2B4D874-6D74-42C4-9358-1BECC9D78197}"/>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B94FB25-0C4F-4C42-BA2B-086AFC374CCB}"/>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ED1CBB0-3DB6-4442-ACD3-CC31003C0559}"/>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4ED5467-720C-4215-A9AD-EED6FB712DD4}"/>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中山間に位置する本市の地域的な要因や人口減少、高水準の高齢化（令和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自主財源に乏しい状況にある。引き続き、市政改革大綱実施計画に基づき、効率的な行政運営による財政の健全化を図るとともに、地域の活性化や新たな財源の掘り起こしを行うことで、財政基盤の強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54F5BACD-8AE1-4216-A3CE-64333CF91317}"/>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E1B5F34-D455-40BD-8E42-6702FBDF5B74}"/>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4661874C-CC72-47D4-8A73-2DB1D89A4094}"/>
            </a:ext>
          </a:extLst>
        </xdr:cNvPr>
        <xdr:cNvCxnSpPr/>
      </xdr:nvCxnSpPr>
      <xdr:spPr>
        <a:xfrm>
          <a:off x="704850" y="7429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78409CB8-6C66-4608-9086-6B8312AAC4A9}"/>
            </a:ext>
          </a:extLst>
        </xdr:cNvPr>
        <xdr:cNvSpPr txBox="1"/>
      </xdr:nvSpPr>
      <xdr:spPr>
        <a:xfrm>
          <a:off x="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3DC1873C-0B1C-4DC7-B426-E132EF4E3783}"/>
            </a:ext>
          </a:extLst>
        </xdr:cNvPr>
        <xdr:cNvCxnSpPr/>
      </xdr:nvCxnSpPr>
      <xdr:spPr>
        <a:xfrm>
          <a:off x="704850" y="6959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8FA96F25-027A-4757-949A-0977DCC4FEC6}"/>
            </a:ext>
          </a:extLst>
        </xdr:cNvPr>
        <xdr:cNvSpPr txBox="1"/>
      </xdr:nvSpPr>
      <xdr:spPr>
        <a:xfrm>
          <a:off x="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10004BCB-7DDD-48A7-9D6A-C581994F8C86}"/>
            </a:ext>
          </a:extLst>
        </xdr:cNvPr>
        <xdr:cNvCxnSpPr/>
      </xdr:nvCxnSpPr>
      <xdr:spPr>
        <a:xfrm>
          <a:off x="704850" y="6496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8BA5D30A-F5D6-4FA9-BE6B-BB41847963B1}"/>
            </a:ext>
          </a:extLst>
        </xdr:cNvPr>
        <xdr:cNvSpPr txBox="1"/>
      </xdr:nvSpPr>
      <xdr:spPr>
        <a:xfrm>
          <a:off x="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42A6AC70-F03C-4D3A-87AF-E3551A892400}"/>
            </a:ext>
          </a:extLst>
        </xdr:cNvPr>
        <xdr:cNvCxnSpPr/>
      </xdr:nvCxnSpPr>
      <xdr:spPr>
        <a:xfrm>
          <a:off x="704850" y="6032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8683B0C3-4B66-443C-B01C-3A0D35139DEC}"/>
            </a:ext>
          </a:extLst>
        </xdr:cNvPr>
        <xdr:cNvSpPr txBox="1"/>
      </xdr:nvSpPr>
      <xdr:spPr>
        <a:xfrm>
          <a:off x="0" y="58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496A4B9-73D4-4243-B750-D748C8BAC6B3}"/>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1B7E1626-FF06-4D6F-874B-8B1D4202E7E7}"/>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4460F84-D403-484F-A875-6AD797DD592C}"/>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1A380962-F836-4912-93F5-C04A36886E2E}"/>
            </a:ext>
          </a:extLst>
        </xdr:cNvPr>
        <xdr:cNvCxnSpPr/>
      </xdr:nvCxnSpPr>
      <xdr:spPr>
        <a:xfrm flipV="1">
          <a:off x="4514850" y="6122670"/>
          <a:ext cx="0" cy="1306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F0B7623A-FDD3-4270-87CD-C38690D841C7}"/>
            </a:ext>
          </a:extLst>
        </xdr:cNvPr>
        <xdr:cNvSpPr txBox="1"/>
      </xdr:nvSpPr>
      <xdr:spPr>
        <a:xfrm>
          <a:off x="4584700" y="740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F0E660FE-697B-4ABB-8144-5806CA8991C0}"/>
            </a:ext>
          </a:extLst>
        </xdr:cNvPr>
        <xdr:cNvCxnSpPr/>
      </xdr:nvCxnSpPr>
      <xdr:spPr>
        <a:xfrm>
          <a:off x="4425950" y="7429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C9F78B95-8DF6-49A2-A493-A8D9A2CD52DE}"/>
            </a:ext>
          </a:extLst>
        </xdr:cNvPr>
        <xdr:cNvSpPr txBox="1"/>
      </xdr:nvSpPr>
      <xdr:spPr>
        <a:xfrm>
          <a:off x="4584700" y="5878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B5D28466-3D63-4815-A0C2-A940F19527F5}"/>
            </a:ext>
          </a:extLst>
        </xdr:cNvPr>
        <xdr:cNvCxnSpPr/>
      </xdr:nvCxnSpPr>
      <xdr:spPr>
        <a:xfrm>
          <a:off x="4425950" y="6122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102870</xdr:rowOff>
    </xdr:from>
    <xdr:to>
      <xdr:col>23</xdr:col>
      <xdr:colOff>133350</xdr:colOff>
      <xdr:row>40</xdr:row>
      <xdr:rowOff>127000</xdr:rowOff>
    </xdr:to>
    <xdr:cxnSp macro="">
      <xdr:nvCxnSpPr>
        <xdr:cNvPr id="67" name="直線コネクタ 66">
          <a:extLst>
            <a:ext uri="{FF2B5EF4-FFF2-40B4-BE49-F238E27FC236}">
              <a16:creationId xmlns:a16="http://schemas.microsoft.com/office/drawing/2014/main" id="{8B4BFEBB-89FD-470C-945B-51B049E15DAB}"/>
            </a:ext>
          </a:extLst>
        </xdr:cNvPr>
        <xdr:cNvCxnSpPr/>
      </xdr:nvCxnSpPr>
      <xdr:spPr>
        <a:xfrm>
          <a:off x="3752850" y="670687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a:extLst>
            <a:ext uri="{FF2B5EF4-FFF2-40B4-BE49-F238E27FC236}">
              <a16:creationId xmlns:a16="http://schemas.microsoft.com/office/drawing/2014/main" id="{75CAA110-0444-4B5D-940D-5EB9F81B99F1}"/>
            </a:ext>
          </a:extLst>
        </xdr:cNvPr>
        <xdr:cNvSpPr txBox="1"/>
      </xdr:nvSpPr>
      <xdr:spPr>
        <a:xfrm>
          <a:off x="4584700" y="6935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F279A624-502E-4B5D-8DD7-0A282A4E2873}"/>
            </a:ext>
          </a:extLst>
        </xdr:cNvPr>
        <xdr:cNvSpPr/>
      </xdr:nvSpPr>
      <xdr:spPr>
        <a:xfrm>
          <a:off x="4464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78740</xdr:rowOff>
    </xdr:from>
    <xdr:to>
      <xdr:col>19</xdr:col>
      <xdr:colOff>133350</xdr:colOff>
      <xdr:row>40</xdr:row>
      <xdr:rowOff>102870</xdr:rowOff>
    </xdr:to>
    <xdr:cxnSp macro="">
      <xdr:nvCxnSpPr>
        <xdr:cNvPr id="70" name="直線コネクタ 69">
          <a:extLst>
            <a:ext uri="{FF2B5EF4-FFF2-40B4-BE49-F238E27FC236}">
              <a16:creationId xmlns:a16="http://schemas.microsoft.com/office/drawing/2014/main" id="{67EBD735-DA1A-4DEB-9B6C-E5FA909F907E}"/>
            </a:ext>
          </a:extLst>
        </xdr:cNvPr>
        <xdr:cNvCxnSpPr/>
      </xdr:nvCxnSpPr>
      <xdr:spPr>
        <a:xfrm>
          <a:off x="2940050" y="668274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77BE5C04-EBF1-442C-91FC-3B87FA9496AC}"/>
            </a:ext>
          </a:extLst>
        </xdr:cNvPr>
        <xdr:cNvSpPr/>
      </xdr:nvSpPr>
      <xdr:spPr>
        <a:xfrm>
          <a:off x="3702050" y="695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a:extLst>
            <a:ext uri="{FF2B5EF4-FFF2-40B4-BE49-F238E27FC236}">
              <a16:creationId xmlns:a16="http://schemas.microsoft.com/office/drawing/2014/main" id="{6B7BE043-E4DD-40B5-A20E-3AE618D4A090}"/>
            </a:ext>
          </a:extLst>
        </xdr:cNvPr>
        <xdr:cNvSpPr txBox="1"/>
      </xdr:nvSpPr>
      <xdr:spPr>
        <a:xfrm>
          <a:off x="340995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78740</xdr:rowOff>
    </xdr:from>
    <xdr:to>
      <xdr:col>15</xdr:col>
      <xdr:colOff>82550</xdr:colOff>
      <xdr:row>40</xdr:row>
      <xdr:rowOff>78740</xdr:rowOff>
    </xdr:to>
    <xdr:cxnSp macro="">
      <xdr:nvCxnSpPr>
        <xdr:cNvPr id="73" name="直線コネクタ 72">
          <a:extLst>
            <a:ext uri="{FF2B5EF4-FFF2-40B4-BE49-F238E27FC236}">
              <a16:creationId xmlns:a16="http://schemas.microsoft.com/office/drawing/2014/main" id="{71F63927-0E3B-451E-8D08-7B2CFA8B6311}"/>
            </a:ext>
          </a:extLst>
        </xdr:cNvPr>
        <xdr:cNvCxnSpPr/>
      </xdr:nvCxnSpPr>
      <xdr:spPr>
        <a:xfrm>
          <a:off x="2127250" y="66827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75113316-D604-42CB-B807-AB62377B050D}"/>
            </a:ext>
          </a:extLst>
        </xdr:cNvPr>
        <xdr:cNvSpPr/>
      </xdr:nvSpPr>
      <xdr:spPr>
        <a:xfrm>
          <a:off x="2889250" y="6915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a:extLst>
            <a:ext uri="{FF2B5EF4-FFF2-40B4-BE49-F238E27FC236}">
              <a16:creationId xmlns:a16="http://schemas.microsoft.com/office/drawing/2014/main" id="{1BD0F709-59D9-407A-8EA7-C5F7261909A0}"/>
            </a:ext>
          </a:extLst>
        </xdr:cNvPr>
        <xdr:cNvSpPr txBox="1"/>
      </xdr:nvSpPr>
      <xdr:spPr>
        <a:xfrm>
          <a:off x="25971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78740</xdr:rowOff>
    </xdr:from>
    <xdr:to>
      <xdr:col>11</xdr:col>
      <xdr:colOff>31750</xdr:colOff>
      <xdr:row>40</xdr:row>
      <xdr:rowOff>78740</xdr:rowOff>
    </xdr:to>
    <xdr:cxnSp macro="">
      <xdr:nvCxnSpPr>
        <xdr:cNvPr id="76" name="直線コネクタ 75">
          <a:extLst>
            <a:ext uri="{FF2B5EF4-FFF2-40B4-BE49-F238E27FC236}">
              <a16:creationId xmlns:a16="http://schemas.microsoft.com/office/drawing/2014/main" id="{BD4D70BB-0D03-4A98-AD8A-15523A4E5596}"/>
            </a:ext>
          </a:extLst>
        </xdr:cNvPr>
        <xdr:cNvCxnSpPr/>
      </xdr:nvCxnSpPr>
      <xdr:spPr>
        <a:xfrm>
          <a:off x="1333500" y="66827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74CF4260-45E2-4D58-A5DC-60C57B747877}"/>
            </a:ext>
          </a:extLst>
        </xdr:cNvPr>
        <xdr:cNvSpPr/>
      </xdr:nvSpPr>
      <xdr:spPr>
        <a:xfrm>
          <a:off x="2095500" y="6915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a:extLst>
            <a:ext uri="{FF2B5EF4-FFF2-40B4-BE49-F238E27FC236}">
              <a16:creationId xmlns:a16="http://schemas.microsoft.com/office/drawing/2014/main" id="{D840B553-859A-4AB8-B0A1-0FE4181863F6}"/>
            </a:ext>
          </a:extLst>
        </xdr:cNvPr>
        <xdr:cNvSpPr txBox="1"/>
      </xdr:nvSpPr>
      <xdr:spPr>
        <a:xfrm>
          <a:off x="178435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3BE2A1BE-8EF7-4B33-9137-F0C91C1460C9}"/>
            </a:ext>
          </a:extLst>
        </xdr:cNvPr>
        <xdr:cNvSpPr/>
      </xdr:nvSpPr>
      <xdr:spPr>
        <a:xfrm>
          <a:off x="1282700" y="69329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a:extLst>
            <a:ext uri="{FF2B5EF4-FFF2-40B4-BE49-F238E27FC236}">
              <a16:creationId xmlns:a16="http://schemas.microsoft.com/office/drawing/2014/main" id="{46600142-8BB4-4C4A-BB06-A0B6074E77BD}"/>
            </a:ext>
          </a:extLst>
        </xdr:cNvPr>
        <xdr:cNvSpPr txBox="1"/>
      </xdr:nvSpPr>
      <xdr:spPr>
        <a:xfrm>
          <a:off x="971550" y="701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5A41E4A-B483-4BDE-BC21-B0F893D70042}"/>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79529939-9C2B-41D5-ABD3-427B964752A7}"/>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773F897-83CA-44C7-A2E6-515427B67935}"/>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7E5026CF-700D-40BE-9341-4B191CDD09D5}"/>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FC48AF64-B04F-4262-ADB9-EF499E395C4D}"/>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a:extLst>
            <a:ext uri="{FF2B5EF4-FFF2-40B4-BE49-F238E27FC236}">
              <a16:creationId xmlns:a16="http://schemas.microsoft.com/office/drawing/2014/main" id="{63255D96-4196-4B32-B9B0-98845423721E}"/>
            </a:ext>
          </a:extLst>
        </xdr:cNvPr>
        <xdr:cNvSpPr/>
      </xdr:nvSpPr>
      <xdr:spPr>
        <a:xfrm>
          <a:off x="4464050" y="6680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a:extLst>
            <a:ext uri="{FF2B5EF4-FFF2-40B4-BE49-F238E27FC236}">
              <a16:creationId xmlns:a16="http://schemas.microsoft.com/office/drawing/2014/main" id="{9334C7B6-5E8E-41FB-8E40-9F146AC8641A}"/>
            </a:ext>
          </a:extLst>
        </xdr:cNvPr>
        <xdr:cNvSpPr txBox="1"/>
      </xdr:nvSpPr>
      <xdr:spPr>
        <a:xfrm>
          <a:off x="4584700" y="65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52070</xdr:rowOff>
    </xdr:from>
    <xdr:to>
      <xdr:col>19</xdr:col>
      <xdr:colOff>184150</xdr:colOff>
      <xdr:row>40</xdr:row>
      <xdr:rowOff>153670</xdr:rowOff>
    </xdr:to>
    <xdr:sp macro="" textlink="">
      <xdr:nvSpPr>
        <xdr:cNvPr id="88" name="楕円 87">
          <a:extLst>
            <a:ext uri="{FF2B5EF4-FFF2-40B4-BE49-F238E27FC236}">
              <a16:creationId xmlns:a16="http://schemas.microsoft.com/office/drawing/2014/main" id="{75B43750-358B-45E9-93CC-5D72A6277C52}"/>
            </a:ext>
          </a:extLst>
        </xdr:cNvPr>
        <xdr:cNvSpPr/>
      </xdr:nvSpPr>
      <xdr:spPr>
        <a:xfrm>
          <a:off x="370205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163847</xdr:rowOff>
    </xdr:from>
    <xdr:ext cx="736600" cy="259045"/>
    <xdr:sp macro="" textlink="">
      <xdr:nvSpPr>
        <xdr:cNvPr id="89" name="テキスト ボックス 88">
          <a:extLst>
            <a:ext uri="{FF2B5EF4-FFF2-40B4-BE49-F238E27FC236}">
              <a16:creationId xmlns:a16="http://schemas.microsoft.com/office/drawing/2014/main" id="{16B3DB33-80B6-4B5F-96D0-70F74D344B11}"/>
            </a:ext>
          </a:extLst>
        </xdr:cNvPr>
        <xdr:cNvSpPr txBox="1"/>
      </xdr:nvSpPr>
      <xdr:spPr>
        <a:xfrm>
          <a:off x="340995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27940</xdr:rowOff>
    </xdr:from>
    <xdr:to>
      <xdr:col>15</xdr:col>
      <xdr:colOff>133350</xdr:colOff>
      <xdr:row>40</xdr:row>
      <xdr:rowOff>129540</xdr:rowOff>
    </xdr:to>
    <xdr:sp macro="" textlink="">
      <xdr:nvSpPr>
        <xdr:cNvPr id="90" name="楕円 89">
          <a:extLst>
            <a:ext uri="{FF2B5EF4-FFF2-40B4-BE49-F238E27FC236}">
              <a16:creationId xmlns:a16="http://schemas.microsoft.com/office/drawing/2014/main" id="{AA86708F-0459-4456-AB97-21C20D713C3F}"/>
            </a:ext>
          </a:extLst>
        </xdr:cNvPr>
        <xdr:cNvSpPr/>
      </xdr:nvSpPr>
      <xdr:spPr>
        <a:xfrm>
          <a:off x="28892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91" name="テキスト ボックス 90">
          <a:extLst>
            <a:ext uri="{FF2B5EF4-FFF2-40B4-BE49-F238E27FC236}">
              <a16:creationId xmlns:a16="http://schemas.microsoft.com/office/drawing/2014/main" id="{A89888EA-AD4B-4FA1-8491-B6DB8039045D}"/>
            </a:ext>
          </a:extLst>
        </xdr:cNvPr>
        <xdr:cNvSpPr txBox="1"/>
      </xdr:nvSpPr>
      <xdr:spPr>
        <a:xfrm>
          <a:off x="25971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27940</xdr:rowOff>
    </xdr:from>
    <xdr:to>
      <xdr:col>11</xdr:col>
      <xdr:colOff>82550</xdr:colOff>
      <xdr:row>40</xdr:row>
      <xdr:rowOff>129540</xdr:rowOff>
    </xdr:to>
    <xdr:sp macro="" textlink="">
      <xdr:nvSpPr>
        <xdr:cNvPr id="92" name="楕円 91">
          <a:extLst>
            <a:ext uri="{FF2B5EF4-FFF2-40B4-BE49-F238E27FC236}">
              <a16:creationId xmlns:a16="http://schemas.microsoft.com/office/drawing/2014/main" id="{1CD8AEA4-FCCA-4E05-B7E2-FF9A5FEB854A}"/>
            </a:ext>
          </a:extLst>
        </xdr:cNvPr>
        <xdr:cNvSpPr/>
      </xdr:nvSpPr>
      <xdr:spPr>
        <a:xfrm>
          <a:off x="209550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93" name="テキスト ボックス 92">
          <a:extLst>
            <a:ext uri="{FF2B5EF4-FFF2-40B4-BE49-F238E27FC236}">
              <a16:creationId xmlns:a16="http://schemas.microsoft.com/office/drawing/2014/main" id="{537DA835-047E-4732-BDFE-D4E67C4C08C2}"/>
            </a:ext>
          </a:extLst>
        </xdr:cNvPr>
        <xdr:cNvSpPr txBox="1"/>
      </xdr:nvSpPr>
      <xdr:spPr>
        <a:xfrm>
          <a:off x="17843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94" name="楕円 93">
          <a:extLst>
            <a:ext uri="{FF2B5EF4-FFF2-40B4-BE49-F238E27FC236}">
              <a16:creationId xmlns:a16="http://schemas.microsoft.com/office/drawing/2014/main" id="{904E026B-3D58-467D-A695-B835AF58F6B8}"/>
            </a:ext>
          </a:extLst>
        </xdr:cNvPr>
        <xdr:cNvSpPr/>
      </xdr:nvSpPr>
      <xdr:spPr>
        <a:xfrm>
          <a:off x="1282700" y="66319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95" name="テキスト ボックス 94">
          <a:extLst>
            <a:ext uri="{FF2B5EF4-FFF2-40B4-BE49-F238E27FC236}">
              <a16:creationId xmlns:a16="http://schemas.microsoft.com/office/drawing/2014/main" id="{FB97B7D2-20B7-45AB-B43D-A0486663F3D0}"/>
            </a:ext>
          </a:extLst>
        </xdr:cNvPr>
        <xdr:cNvSpPr txBox="1"/>
      </xdr:nvSpPr>
      <xdr:spPr>
        <a:xfrm>
          <a:off x="97155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A92FCDEE-9C5C-47D7-B993-F33805683B4B}"/>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9C2AB4FF-1887-44EA-B70A-5FD4C5D0B365}"/>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7CCA11D5-1C75-4B12-B6F2-34362AE24EC1}"/>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5696DEE4-F7BF-4666-9B33-94ACBF98215D}"/>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D3A9C16D-7B92-4D06-A27D-AFBE2E84D36C}"/>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2DBA2F57-57A5-416F-A8E9-1559D6E6BE8E}"/>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964889C4-C019-4FEA-821F-C8F6340A104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3818E94-7A0E-460C-9360-DD2C45D575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AD1C2A58-88C5-4590-B8C9-E80E82EAA671}"/>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72AA8BEC-CB38-40D7-B465-8527F41F7B78}"/>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B83C7B6C-8F73-457F-ADAD-E17FF543A827}"/>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7F4DE5B1-C966-44AA-B5C8-2E6AEFB317F6}"/>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3BA718E9-324B-4E97-8314-91CEA4A43E5D}"/>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固定資産税、法人事業税交付金などの増があったものの、地方交付税や新型コロナウイルス感染症対策地方税減収補填特例交付金の大幅減があったことにより経常一般財源収入額（分母）が減となった。一方、経常経費充当一般財源（分子）については、公債費及び物件費は増となったが、補助費の下水道事業への補助金や扶助費の地域活動センターの指定管理料、また、道路除雪事業などの維持補修費が減となった。全体として減となり総じて、経常経費充当一般財源（分子）の減分が経常一般財源収入額（分母）の減分を下回った結果、</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B68032F4-E694-45A5-81C9-FD8C1AAE4CA3}"/>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F1B566C4-43B2-4E5D-B3BA-349EF7487F14}"/>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3B15B4B-7330-4D88-95B7-54CFC0C8E802}"/>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32171D5D-7802-4D62-9ECA-6F5B5859D492}"/>
            </a:ext>
          </a:extLst>
        </xdr:cNvPr>
        <xdr:cNvCxnSpPr/>
      </xdr:nvCxnSpPr>
      <xdr:spPr>
        <a:xfrm>
          <a:off x="7048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6F9B3232-522A-424F-B46F-2DF5D0CA571D}"/>
            </a:ext>
          </a:extLst>
        </xdr:cNvPr>
        <xdr:cNvSpPr txBox="1"/>
      </xdr:nvSpPr>
      <xdr:spPr>
        <a:xfrm>
          <a:off x="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3D20F296-2693-46A7-9FE6-22C1E21C680D}"/>
            </a:ext>
          </a:extLst>
        </xdr:cNvPr>
        <xdr:cNvCxnSpPr/>
      </xdr:nvCxnSpPr>
      <xdr:spPr>
        <a:xfrm>
          <a:off x="7048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C87149BF-5D5D-4E9C-A0CA-B40BF4E3E088}"/>
            </a:ext>
          </a:extLst>
        </xdr:cNvPr>
        <xdr:cNvSpPr txBox="1"/>
      </xdr:nvSpPr>
      <xdr:spPr>
        <a:xfrm>
          <a:off x="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0A9E02A-4ED2-4AF8-B42D-B0DAC06A3F31}"/>
            </a:ext>
          </a:extLst>
        </xdr:cNvPr>
        <xdr:cNvCxnSpPr/>
      </xdr:nvCxnSpPr>
      <xdr:spPr>
        <a:xfrm>
          <a:off x="7048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E7808DA-BFB4-4180-BBF9-5BC2458E3A43}"/>
            </a:ext>
          </a:extLst>
        </xdr:cNvPr>
        <xdr:cNvSpPr txBox="1"/>
      </xdr:nvSpPr>
      <xdr:spPr>
        <a:xfrm>
          <a:off x="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5A1900F3-7F48-4112-A629-8FAD59C07D32}"/>
            </a:ext>
          </a:extLst>
        </xdr:cNvPr>
        <xdr:cNvCxnSpPr/>
      </xdr:nvCxnSpPr>
      <xdr:spPr>
        <a:xfrm>
          <a:off x="7048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072C3722-7091-4F24-9675-5C5914D1679A}"/>
            </a:ext>
          </a:extLst>
        </xdr:cNvPr>
        <xdr:cNvSpPr txBox="1"/>
      </xdr:nvSpPr>
      <xdr:spPr>
        <a:xfrm>
          <a:off x="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C84D80B7-DFA4-43DA-B748-E0E69430AB8D}"/>
            </a:ext>
          </a:extLst>
        </xdr:cNvPr>
        <xdr:cNvCxnSpPr/>
      </xdr:nvCxnSpPr>
      <xdr:spPr>
        <a:xfrm>
          <a:off x="7048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C7F42F35-4B55-45B9-BB56-3E0DF42F7E70}"/>
            </a:ext>
          </a:extLst>
        </xdr:cNvPr>
        <xdr:cNvSpPr txBox="1"/>
      </xdr:nvSpPr>
      <xdr:spPr>
        <a:xfrm>
          <a:off x="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8833492A-C5C5-44F9-8223-94560FF6D0DA}"/>
            </a:ext>
          </a:extLst>
        </xdr:cNvPr>
        <xdr:cNvCxnSpPr/>
      </xdr:nvCxnSpPr>
      <xdr:spPr>
        <a:xfrm>
          <a:off x="7048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A3A51847-D4E5-470B-A87D-6C4EC9D19489}"/>
            </a:ext>
          </a:extLst>
        </xdr:cNvPr>
        <xdr:cNvSpPr txBox="1"/>
      </xdr:nvSpPr>
      <xdr:spPr>
        <a:xfrm>
          <a:off x="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662BF85-B739-4039-91C9-E4BAC33E5F24}"/>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9066E2BA-BFAE-4087-8185-C4B350E90FAC}"/>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FF153DF-C749-4ADD-A9B4-6797EEB27576}"/>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395AC883-8F3B-4DFF-A2E8-6D6134BC59A4}"/>
            </a:ext>
          </a:extLst>
        </xdr:cNvPr>
        <xdr:cNvCxnSpPr/>
      </xdr:nvCxnSpPr>
      <xdr:spPr>
        <a:xfrm flipV="1">
          <a:off x="4514850" y="9654540"/>
          <a:ext cx="0" cy="1359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4FE57DE2-F28D-42E9-A0F1-4A057FE35384}"/>
            </a:ext>
          </a:extLst>
        </xdr:cNvPr>
        <xdr:cNvSpPr txBox="1"/>
      </xdr:nvSpPr>
      <xdr:spPr>
        <a:xfrm>
          <a:off x="4584700" y="1098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ABCBBF6F-C5AE-448D-BAED-5A9011298515}"/>
            </a:ext>
          </a:extLst>
        </xdr:cNvPr>
        <xdr:cNvCxnSpPr/>
      </xdr:nvCxnSpPr>
      <xdr:spPr>
        <a:xfrm>
          <a:off x="4425950" y="11013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4F3AAB99-AA33-44EF-A631-B87F7AB5B1BB}"/>
            </a:ext>
          </a:extLst>
        </xdr:cNvPr>
        <xdr:cNvSpPr txBox="1"/>
      </xdr:nvSpPr>
      <xdr:spPr>
        <a:xfrm>
          <a:off x="4584700" y="941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7EF40D8-9C90-4117-842F-1EBF15A18785}"/>
            </a:ext>
          </a:extLst>
        </xdr:cNvPr>
        <xdr:cNvCxnSpPr/>
      </xdr:nvCxnSpPr>
      <xdr:spPr>
        <a:xfrm>
          <a:off x="4425950" y="9654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84001</xdr:rowOff>
    </xdr:from>
    <xdr:to>
      <xdr:col>23</xdr:col>
      <xdr:colOff>133350</xdr:colOff>
      <xdr:row>61</xdr:row>
      <xdr:rowOff>22860</xdr:rowOff>
    </xdr:to>
    <xdr:cxnSp macro="">
      <xdr:nvCxnSpPr>
        <xdr:cNvPr id="132" name="直線コネクタ 131">
          <a:extLst>
            <a:ext uri="{FF2B5EF4-FFF2-40B4-BE49-F238E27FC236}">
              <a16:creationId xmlns:a16="http://schemas.microsoft.com/office/drawing/2014/main" id="{93BC83F8-F968-4A43-9569-1EA14A1AABAF}"/>
            </a:ext>
          </a:extLst>
        </xdr:cNvPr>
        <xdr:cNvCxnSpPr/>
      </xdr:nvCxnSpPr>
      <xdr:spPr>
        <a:xfrm>
          <a:off x="3752850" y="9990001"/>
          <a:ext cx="76200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6ACB0E81-ADAF-4F24-A075-7492623CC309}"/>
            </a:ext>
          </a:extLst>
        </xdr:cNvPr>
        <xdr:cNvSpPr txBox="1"/>
      </xdr:nvSpPr>
      <xdr:spPr>
        <a:xfrm>
          <a:off x="4584700" y="977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B9C1CA22-5016-4C4D-82C4-6A2EE2013834}"/>
            </a:ext>
          </a:extLst>
        </xdr:cNvPr>
        <xdr:cNvSpPr/>
      </xdr:nvSpPr>
      <xdr:spPr>
        <a:xfrm>
          <a:off x="4464050" y="99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84001</xdr:rowOff>
    </xdr:from>
    <xdr:to>
      <xdr:col>19</xdr:col>
      <xdr:colOff>133350</xdr:colOff>
      <xdr:row>61</xdr:row>
      <xdr:rowOff>81462</xdr:rowOff>
    </xdr:to>
    <xdr:cxnSp macro="">
      <xdr:nvCxnSpPr>
        <xdr:cNvPr id="135" name="直線コネクタ 134">
          <a:extLst>
            <a:ext uri="{FF2B5EF4-FFF2-40B4-BE49-F238E27FC236}">
              <a16:creationId xmlns:a16="http://schemas.microsoft.com/office/drawing/2014/main" id="{57F0C6E8-0183-4788-95F7-340A9FCBAB7A}"/>
            </a:ext>
          </a:extLst>
        </xdr:cNvPr>
        <xdr:cNvCxnSpPr/>
      </xdr:nvCxnSpPr>
      <xdr:spPr>
        <a:xfrm flipV="1">
          <a:off x="2940050" y="9990001"/>
          <a:ext cx="812800" cy="1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8236115E-36CE-44F0-9324-DDFD084D3A00}"/>
            </a:ext>
          </a:extLst>
        </xdr:cNvPr>
        <xdr:cNvSpPr/>
      </xdr:nvSpPr>
      <xdr:spPr>
        <a:xfrm>
          <a:off x="3702050" y="980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199</xdr:rowOff>
    </xdr:from>
    <xdr:ext cx="736600" cy="259045"/>
    <xdr:sp macro="" textlink="">
      <xdr:nvSpPr>
        <xdr:cNvPr id="137" name="テキスト ボックス 136">
          <a:extLst>
            <a:ext uri="{FF2B5EF4-FFF2-40B4-BE49-F238E27FC236}">
              <a16:creationId xmlns:a16="http://schemas.microsoft.com/office/drawing/2014/main" id="{A73F7FD2-E2C7-4548-A23A-D8B1BC6D4A5A}"/>
            </a:ext>
          </a:extLst>
        </xdr:cNvPr>
        <xdr:cNvSpPr txBox="1"/>
      </xdr:nvSpPr>
      <xdr:spPr>
        <a:xfrm>
          <a:off x="3409950" y="957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67673</xdr:rowOff>
    </xdr:from>
    <xdr:to>
      <xdr:col>15</xdr:col>
      <xdr:colOff>82550</xdr:colOff>
      <xdr:row>61</xdr:row>
      <xdr:rowOff>81462</xdr:rowOff>
    </xdr:to>
    <xdr:cxnSp macro="">
      <xdr:nvCxnSpPr>
        <xdr:cNvPr id="138" name="直線コネクタ 137">
          <a:extLst>
            <a:ext uri="{FF2B5EF4-FFF2-40B4-BE49-F238E27FC236}">
              <a16:creationId xmlns:a16="http://schemas.microsoft.com/office/drawing/2014/main" id="{FA437DAF-6D46-493B-8BCF-D5CCA356208D}"/>
            </a:ext>
          </a:extLst>
        </xdr:cNvPr>
        <xdr:cNvCxnSpPr/>
      </xdr:nvCxnSpPr>
      <xdr:spPr>
        <a:xfrm>
          <a:off x="2127250" y="10138773"/>
          <a:ext cx="8128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A000BBE5-E486-465C-8252-BF3CA156105E}"/>
            </a:ext>
          </a:extLst>
        </xdr:cNvPr>
        <xdr:cNvSpPr/>
      </xdr:nvSpPr>
      <xdr:spPr>
        <a:xfrm>
          <a:off x="2889250" y="99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138084</xdr:rowOff>
    </xdr:from>
    <xdr:ext cx="762000" cy="259045"/>
    <xdr:sp macro="" textlink="">
      <xdr:nvSpPr>
        <xdr:cNvPr id="140" name="テキスト ボックス 139">
          <a:extLst>
            <a:ext uri="{FF2B5EF4-FFF2-40B4-BE49-F238E27FC236}">
              <a16:creationId xmlns:a16="http://schemas.microsoft.com/office/drawing/2014/main" id="{8E39F99C-2F0C-4B9D-B176-921A8BC9932B}"/>
            </a:ext>
          </a:extLst>
        </xdr:cNvPr>
        <xdr:cNvSpPr txBox="1"/>
      </xdr:nvSpPr>
      <xdr:spPr>
        <a:xfrm>
          <a:off x="2597150" y="971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67673</xdr:rowOff>
    </xdr:to>
    <xdr:cxnSp macro="">
      <xdr:nvCxnSpPr>
        <xdr:cNvPr id="141" name="直線コネクタ 140">
          <a:extLst>
            <a:ext uri="{FF2B5EF4-FFF2-40B4-BE49-F238E27FC236}">
              <a16:creationId xmlns:a16="http://schemas.microsoft.com/office/drawing/2014/main" id="{19AD4F52-99F9-4857-92CA-057B613C6E77}"/>
            </a:ext>
          </a:extLst>
        </xdr:cNvPr>
        <xdr:cNvCxnSpPr/>
      </xdr:nvCxnSpPr>
      <xdr:spPr>
        <a:xfrm>
          <a:off x="1333500" y="10069830"/>
          <a:ext cx="79375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EC86C1E7-9864-4677-AFFC-83E7F03BC7EE}"/>
            </a:ext>
          </a:extLst>
        </xdr:cNvPr>
        <xdr:cNvSpPr/>
      </xdr:nvSpPr>
      <xdr:spPr>
        <a:xfrm>
          <a:off x="2095500" y="99736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a:extLst>
            <a:ext uri="{FF2B5EF4-FFF2-40B4-BE49-F238E27FC236}">
              <a16:creationId xmlns:a16="http://schemas.microsoft.com/office/drawing/2014/main" id="{F22D711E-50ED-4D49-B745-0017C2FF9BAC}"/>
            </a:ext>
          </a:extLst>
        </xdr:cNvPr>
        <xdr:cNvSpPr txBox="1"/>
      </xdr:nvSpPr>
      <xdr:spPr>
        <a:xfrm>
          <a:off x="1784350" y="974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9A28F103-E609-46D4-A37A-15167EA5FE7B}"/>
            </a:ext>
          </a:extLst>
        </xdr:cNvPr>
        <xdr:cNvSpPr/>
      </xdr:nvSpPr>
      <xdr:spPr>
        <a:xfrm>
          <a:off x="1282700" y="99495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155320</xdr:rowOff>
    </xdr:from>
    <xdr:ext cx="762000" cy="259045"/>
    <xdr:sp macro="" textlink="">
      <xdr:nvSpPr>
        <xdr:cNvPr id="145" name="テキスト ボックス 144">
          <a:extLst>
            <a:ext uri="{FF2B5EF4-FFF2-40B4-BE49-F238E27FC236}">
              <a16:creationId xmlns:a16="http://schemas.microsoft.com/office/drawing/2014/main" id="{C224175E-9789-4E3B-A0D2-C4C768500C71}"/>
            </a:ext>
          </a:extLst>
        </xdr:cNvPr>
        <xdr:cNvSpPr txBox="1"/>
      </xdr:nvSpPr>
      <xdr:spPr>
        <a:xfrm>
          <a:off x="97155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3475985-8A55-42B5-B6E9-F6355093BE53}"/>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2B3BF57-3A17-4BF2-8442-CEAD5B54AC69}"/>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A6E4850-52E9-4609-93D5-15DADE441D64}"/>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DFAE9B9D-9240-4F55-A8AB-3A2701F5272A}"/>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783D9560-4479-47D6-9848-1BA4B7F96CC2}"/>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51" name="楕円 150">
          <a:extLst>
            <a:ext uri="{FF2B5EF4-FFF2-40B4-BE49-F238E27FC236}">
              <a16:creationId xmlns:a16="http://schemas.microsoft.com/office/drawing/2014/main" id="{37168DA7-AD6A-4EBC-9115-5257FEA52223}"/>
            </a:ext>
          </a:extLst>
        </xdr:cNvPr>
        <xdr:cNvSpPr/>
      </xdr:nvSpPr>
      <xdr:spPr>
        <a:xfrm>
          <a:off x="4464050" y="10049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115587</xdr:rowOff>
    </xdr:from>
    <xdr:ext cx="762000" cy="259045"/>
    <xdr:sp macro="" textlink="">
      <xdr:nvSpPr>
        <xdr:cNvPr id="152" name="財政構造の弾力性該当値テキスト">
          <a:extLst>
            <a:ext uri="{FF2B5EF4-FFF2-40B4-BE49-F238E27FC236}">
              <a16:creationId xmlns:a16="http://schemas.microsoft.com/office/drawing/2014/main" id="{EA4B2A76-65A4-4DD2-974A-7CB5A22983FB}"/>
            </a:ext>
          </a:extLst>
        </xdr:cNvPr>
        <xdr:cNvSpPr txBox="1"/>
      </xdr:nvSpPr>
      <xdr:spPr>
        <a:xfrm>
          <a:off x="4584700" y="10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33201</xdr:rowOff>
    </xdr:from>
    <xdr:to>
      <xdr:col>19</xdr:col>
      <xdr:colOff>184150</xdr:colOff>
      <xdr:row>60</xdr:row>
      <xdr:rowOff>134801</xdr:rowOff>
    </xdr:to>
    <xdr:sp macro="" textlink="">
      <xdr:nvSpPr>
        <xdr:cNvPr id="153" name="楕円 152">
          <a:extLst>
            <a:ext uri="{FF2B5EF4-FFF2-40B4-BE49-F238E27FC236}">
              <a16:creationId xmlns:a16="http://schemas.microsoft.com/office/drawing/2014/main" id="{357C1E04-A97E-4140-887D-BE973784251D}"/>
            </a:ext>
          </a:extLst>
        </xdr:cNvPr>
        <xdr:cNvSpPr/>
      </xdr:nvSpPr>
      <xdr:spPr>
        <a:xfrm>
          <a:off x="3702050" y="99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119578</xdr:rowOff>
    </xdr:from>
    <xdr:ext cx="736600" cy="259045"/>
    <xdr:sp macro="" textlink="">
      <xdr:nvSpPr>
        <xdr:cNvPr id="154" name="テキスト ボックス 153">
          <a:extLst>
            <a:ext uri="{FF2B5EF4-FFF2-40B4-BE49-F238E27FC236}">
              <a16:creationId xmlns:a16="http://schemas.microsoft.com/office/drawing/2014/main" id="{D4AFF441-F70C-49BF-A55D-3F21BAA8E461}"/>
            </a:ext>
          </a:extLst>
        </xdr:cNvPr>
        <xdr:cNvSpPr txBox="1"/>
      </xdr:nvSpPr>
      <xdr:spPr>
        <a:xfrm>
          <a:off x="3409950" y="1002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30662</xdr:rowOff>
    </xdr:from>
    <xdr:to>
      <xdr:col>15</xdr:col>
      <xdr:colOff>133350</xdr:colOff>
      <xdr:row>61</xdr:row>
      <xdr:rowOff>132262</xdr:rowOff>
    </xdr:to>
    <xdr:sp macro="" textlink="">
      <xdr:nvSpPr>
        <xdr:cNvPr id="155" name="楕円 154">
          <a:extLst>
            <a:ext uri="{FF2B5EF4-FFF2-40B4-BE49-F238E27FC236}">
              <a16:creationId xmlns:a16="http://schemas.microsoft.com/office/drawing/2014/main" id="{039A308D-C6F4-4224-9708-C26588DD43E8}"/>
            </a:ext>
          </a:extLst>
        </xdr:cNvPr>
        <xdr:cNvSpPr/>
      </xdr:nvSpPr>
      <xdr:spPr>
        <a:xfrm>
          <a:off x="2889250" y="101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117039</xdr:rowOff>
    </xdr:from>
    <xdr:ext cx="762000" cy="259045"/>
    <xdr:sp macro="" textlink="">
      <xdr:nvSpPr>
        <xdr:cNvPr id="156" name="テキスト ボックス 155">
          <a:extLst>
            <a:ext uri="{FF2B5EF4-FFF2-40B4-BE49-F238E27FC236}">
              <a16:creationId xmlns:a16="http://schemas.microsoft.com/office/drawing/2014/main" id="{AAC4AD15-BA96-4655-B585-699AAE6820F6}"/>
            </a:ext>
          </a:extLst>
        </xdr:cNvPr>
        <xdr:cNvSpPr txBox="1"/>
      </xdr:nvSpPr>
      <xdr:spPr>
        <a:xfrm>
          <a:off x="2597150" y="10188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16873</xdr:rowOff>
    </xdr:from>
    <xdr:to>
      <xdr:col>11</xdr:col>
      <xdr:colOff>82550</xdr:colOff>
      <xdr:row>61</xdr:row>
      <xdr:rowOff>118473</xdr:rowOff>
    </xdr:to>
    <xdr:sp macro="" textlink="">
      <xdr:nvSpPr>
        <xdr:cNvPr id="157" name="楕円 156">
          <a:extLst>
            <a:ext uri="{FF2B5EF4-FFF2-40B4-BE49-F238E27FC236}">
              <a16:creationId xmlns:a16="http://schemas.microsoft.com/office/drawing/2014/main" id="{436C4503-BA06-4AA0-A971-1CFA121294CD}"/>
            </a:ext>
          </a:extLst>
        </xdr:cNvPr>
        <xdr:cNvSpPr/>
      </xdr:nvSpPr>
      <xdr:spPr>
        <a:xfrm>
          <a:off x="2095500" y="100879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103250</xdr:rowOff>
    </xdr:from>
    <xdr:ext cx="762000" cy="259045"/>
    <xdr:sp macro="" textlink="">
      <xdr:nvSpPr>
        <xdr:cNvPr id="158" name="テキスト ボックス 157">
          <a:extLst>
            <a:ext uri="{FF2B5EF4-FFF2-40B4-BE49-F238E27FC236}">
              <a16:creationId xmlns:a16="http://schemas.microsoft.com/office/drawing/2014/main" id="{59C7C283-0822-438D-A829-1C527387B5FC}"/>
            </a:ext>
          </a:extLst>
        </xdr:cNvPr>
        <xdr:cNvSpPr txBox="1"/>
      </xdr:nvSpPr>
      <xdr:spPr>
        <a:xfrm>
          <a:off x="1784350" y="101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a:extLst>
            <a:ext uri="{FF2B5EF4-FFF2-40B4-BE49-F238E27FC236}">
              <a16:creationId xmlns:a16="http://schemas.microsoft.com/office/drawing/2014/main" id="{944E5D40-9B85-4921-AEEC-682B75504DE6}"/>
            </a:ext>
          </a:extLst>
        </xdr:cNvPr>
        <xdr:cNvSpPr/>
      </xdr:nvSpPr>
      <xdr:spPr>
        <a:xfrm>
          <a:off x="1282700" y="100253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60" name="テキスト ボックス 159">
          <a:extLst>
            <a:ext uri="{FF2B5EF4-FFF2-40B4-BE49-F238E27FC236}">
              <a16:creationId xmlns:a16="http://schemas.microsoft.com/office/drawing/2014/main" id="{40D7FEF9-1B13-4AEB-98A3-45F7FC970052}"/>
            </a:ext>
          </a:extLst>
        </xdr:cNvPr>
        <xdr:cNvSpPr txBox="1"/>
      </xdr:nvSpPr>
      <xdr:spPr>
        <a:xfrm>
          <a:off x="971550" y="10105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47D0585F-1BB3-4437-93B1-E356290B940E}"/>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109A0F5-4152-45F4-ACF2-181ED33E1C7B}"/>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523BEF25-721F-4A5F-A2F3-EDC35FB076BA}"/>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490118A-FA81-4423-A21E-16CFC9E1B852}"/>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694F63D5-6E9A-4510-B494-0FFA553B725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526C7FA-0E31-4B58-8AE4-26866CF9B90C}"/>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D9EA07B-DE4F-4B2B-A5D7-2E570427728D}"/>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1F95558-9ACD-4313-8A99-6138A6AC7BB8}"/>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AFB7378-0AE1-4B4F-8C33-0703D0C4E6EF}"/>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3921DF0-02F6-4D56-8BEF-E95C646D0BE9}"/>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A5AA7E55-C868-4F19-969F-7F9A65B6D4FC}"/>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9E2A028-A8D0-45C2-ADC1-59D4B5B7DFC8}"/>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94EF4E73-9295-4B1C-8FE9-0C16402E2633}"/>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人口１人当たりの人件費・物件費等決算額は、物件費の増により、昨年度から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円の増額となったが、類似団体平均と比較すると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25,597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円下回っている。民間委託の推進などの行政改革を行った結果、職員数を削減することができ、人件費の抑制に一定の成果をもたらしたところである。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今後は、民間委託化による委託料の増加、施設の老朽化による維持補修費の増加などにより、物件費全体の増加が見込まれるため、計画的な維持補修の実施等、経費の節減に努める。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BBE7FDE-C75C-437A-8DCD-E75F5B5ED394}"/>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8B8BF953-D2B1-4335-9113-F20AABA7C929}"/>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8FE3558D-5629-4A90-8093-25406974E643}"/>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7D898FC5-55EC-42CE-856B-57BBB232B97D}"/>
            </a:ext>
          </a:extLst>
        </xdr:cNvPr>
        <xdr:cNvCxnSpPr/>
      </xdr:nvCxnSpPr>
      <xdr:spPr>
        <a:xfrm>
          <a:off x="7048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988A4889-CB2F-408C-BDF1-876CD72817E5}"/>
            </a:ext>
          </a:extLst>
        </xdr:cNvPr>
        <xdr:cNvSpPr txBox="1"/>
      </xdr:nvSpPr>
      <xdr:spPr>
        <a:xfrm>
          <a:off x="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1E957994-3F0E-4B18-BE9B-B5762C920877}"/>
            </a:ext>
          </a:extLst>
        </xdr:cNvPr>
        <xdr:cNvCxnSpPr/>
      </xdr:nvCxnSpPr>
      <xdr:spPr>
        <a:xfrm>
          <a:off x="7048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846E4DC-64C9-4322-B297-59BA4A9CE259}"/>
            </a:ext>
          </a:extLst>
        </xdr:cNvPr>
        <xdr:cNvSpPr txBox="1"/>
      </xdr:nvSpPr>
      <xdr:spPr>
        <a:xfrm>
          <a:off x="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C2113851-1EF2-4817-8FDE-0D7AC0E47E7D}"/>
            </a:ext>
          </a:extLst>
        </xdr:cNvPr>
        <xdr:cNvCxnSpPr/>
      </xdr:nvCxnSpPr>
      <xdr:spPr>
        <a:xfrm>
          <a:off x="7048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B32886C7-3BFD-429F-93AA-A97D9E699E9A}"/>
            </a:ext>
          </a:extLst>
        </xdr:cNvPr>
        <xdr:cNvSpPr txBox="1"/>
      </xdr:nvSpPr>
      <xdr:spPr>
        <a:xfrm>
          <a:off x="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DE70626C-37BB-4548-8A25-9C897E019B5E}"/>
            </a:ext>
          </a:extLst>
        </xdr:cNvPr>
        <xdr:cNvCxnSpPr/>
      </xdr:nvCxnSpPr>
      <xdr:spPr>
        <a:xfrm>
          <a:off x="7048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CF274BFC-E580-4035-A382-1109720BE491}"/>
            </a:ext>
          </a:extLst>
        </xdr:cNvPr>
        <xdr:cNvSpPr txBox="1"/>
      </xdr:nvSpPr>
      <xdr:spPr>
        <a:xfrm>
          <a:off x="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DBC0869F-A171-46B1-A536-EC2D45C35C2A}"/>
            </a:ext>
          </a:extLst>
        </xdr:cNvPr>
        <xdr:cNvCxnSpPr/>
      </xdr:nvCxnSpPr>
      <xdr:spPr>
        <a:xfrm>
          <a:off x="7048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9D2281B5-289A-4E35-B174-994D26A9739C}"/>
            </a:ext>
          </a:extLst>
        </xdr:cNvPr>
        <xdr:cNvSpPr txBox="1"/>
      </xdr:nvSpPr>
      <xdr:spPr>
        <a:xfrm>
          <a:off x="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AC61D9E-ED8F-4C07-B853-8481033A9E6B}"/>
            </a:ext>
          </a:extLst>
        </xdr:cNvPr>
        <xdr:cNvCxnSpPr/>
      </xdr:nvCxnSpPr>
      <xdr:spPr>
        <a:xfrm>
          <a:off x="7048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840F5AC-D5FE-41F1-9398-93BA21B0155A}"/>
            </a:ext>
          </a:extLst>
        </xdr:cNvPr>
        <xdr:cNvSpPr txBox="1"/>
      </xdr:nvSpPr>
      <xdr:spPr>
        <a:xfrm>
          <a:off x="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12C4332A-DCC8-4820-BEE0-121DB318A104}"/>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6E9C8276-022B-47AC-A5FF-BD99F507080E}"/>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A90C16CD-E8B5-46CB-A49F-B60040926975}"/>
            </a:ext>
          </a:extLst>
        </xdr:cNvPr>
        <xdr:cNvCxnSpPr/>
      </xdr:nvCxnSpPr>
      <xdr:spPr>
        <a:xfrm flipV="1">
          <a:off x="4514850" y="13434019"/>
          <a:ext cx="0" cy="1228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FCEAD5D2-55DC-4698-AFE7-965533FE723C}"/>
            </a:ext>
          </a:extLst>
        </xdr:cNvPr>
        <xdr:cNvSpPr txBox="1"/>
      </xdr:nvSpPr>
      <xdr:spPr>
        <a:xfrm>
          <a:off x="45847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E0EF54D2-4B45-4E43-8949-124E951510C1}"/>
            </a:ext>
          </a:extLst>
        </xdr:cNvPr>
        <xdr:cNvCxnSpPr/>
      </xdr:nvCxnSpPr>
      <xdr:spPr>
        <a:xfrm>
          <a:off x="4425950" y="14662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9F54486-550B-45F2-83A1-2BBE9FC1A7A1}"/>
            </a:ext>
          </a:extLst>
        </xdr:cNvPr>
        <xdr:cNvSpPr txBox="1"/>
      </xdr:nvSpPr>
      <xdr:spPr>
        <a:xfrm>
          <a:off x="4584700" y="131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CFF69BE0-E829-4EAC-AFFA-D86352BDD1EA}"/>
            </a:ext>
          </a:extLst>
        </xdr:cNvPr>
        <xdr:cNvCxnSpPr/>
      </xdr:nvCxnSpPr>
      <xdr:spPr>
        <a:xfrm>
          <a:off x="4425950" y="134340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153465</xdr:rowOff>
    </xdr:from>
    <xdr:to>
      <xdr:col>23</xdr:col>
      <xdr:colOff>133350</xdr:colOff>
      <xdr:row>82</xdr:row>
      <xdr:rowOff>8021</xdr:rowOff>
    </xdr:to>
    <xdr:cxnSp macro="">
      <xdr:nvCxnSpPr>
        <xdr:cNvPr id="196" name="直線コネクタ 195">
          <a:extLst>
            <a:ext uri="{FF2B5EF4-FFF2-40B4-BE49-F238E27FC236}">
              <a16:creationId xmlns:a16="http://schemas.microsoft.com/office/drawing/2014/main" id="{37BA7F9A-D889-4D74-8B36-8D41B76A2708}"/>
            </a:ext>
          </a:extLst>
        </xdr:cNvPr>
        <xdr:cNvCxnSpPr/>
      </xdr:nvCxnSpPr>
      <xdr:spPr>
        <a:xfrm>
          <a:off x="3752850" y="13526565"/>
          <a:ext cx="762000" cy="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164248</xdr:rowOff>
    </xdr:from>
    <xdr:ext cx="762000" cy="259045"/>
    <xdr:sp macro="" textlink="">
      <xdr:nvSpPr>
        <xdr:cNvPr id="197" name="人件費・物件費等の状況平均値テキスト">
          <a:extLst>
            <a:ext uri="{FF2B5EF4-FFF2-40B4-BE49-F238E27FC236}">
              <a16:creationId xmlns:a16="http://schemas.microsoft.com/office/drawing/2014/main" id="{17DE91E7-A236-431B-97BE-A5C0FD7DB73E}"/>
            </a:ext>
          </a:extLst>
        </xdr:cNvPr>
        <xdr:cNvSpPr txBox="1"/>
      </xdr:nvSpPr>
      <xdr:spPr>
        <a:xfrm>
          <a:off x="4584700" y="13537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32CF3873-E5CF-4383-8A90-331CE6781039}"/>
            </a:ext>
          </a:extLst>
        </xdr:cNvPr>
        <xdr:cNvSpPr/>
      </xdr:nvSpPr>
      <xdr:spPr>
        <a:xfrm>
          <a:off x="4464050" y="1353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145293</xdr:rowOff>
    </xdr:from>
    <xdr:to>
      <xdr:col>19</xdr:col>
      <xdr:colOff>133350</xdr:colOff>
      <xdr:row>81</xdr:row>
      <xdr:rowOff>153465</xdr:rowOff>
    </xdr:to>
    <xdr:cxnSp macro="">
      <xdr:nvCxnSpPr>
        <xdr:cNvPr id="199" name="直線コネクタ 198">
          <a:extLst>
            <a:ext uri="{FF2B5EF4-FFF2-40B4-BE49-F238E27FC236}">
              <a16:creationId xmlns:a16="http://schemas.microsoft.com/office/drawing/2014/main" id="{A620D63E-01A8-4BDF-AC7B-B04B67546D71}"/>
            </a:ext>
          </a:extLst>
        </xdr:cNvPr>
        <xdr:cNvCxnSpPr/>
      </xdr:nvCxnSpPr>
      <xdr:spPr>
        <a:xfrm>
          <a:off x="2940050" y="13518393"/>
          <a:ext cx="8128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39B65FD1-E825-48AC-8EF1-2E2C4252ED2C}"/>
            </a:ext>
          </a:extLst>
        </xdr:cNvPr>
        <xdr:cNvSpPr/>
      </xdr:nvSpPr>
      <xdr:spPr>
        <a:xfrm>
          <a:off x="3702050" y="135343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a:extLst>
            <a:ext uri="{FF2B5EF4-FFF2-40B4-BE49-F238E27FC236}">
              <a16:creationId xmlns:a16="http://schemas.microsoft.com/office/drawing/2014/main" id="{3C0989AB-EC71-4CBC-8565-EBFB3611EFF4}"/>
            </a:ext>
          </a:extLst>
        </xdr:cNvPr>
        <xdr:cNvSpPr txBox="1"/>
      </xdr:nvSpPr>
      <xdr:spPr>
        <a:xfrm>
          <a:off x="3409950" y="136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113097</xdr:rowOff>
    </xdr:from>
    <xdr:to>
      <xdr:col>15</xdr:col>
      <xdr:colOff>82550</xdr:colOff>
      <xdr:row>81</xdr:row>
      <xdr:rowOff>145293</xdr:rowOff>
    </xdr:to>
    <xdr:cxnSp macro="">
      <xdr:nvCxnSpPr>
        <xdr:cNvPr id="202" name="直線コネクタ 201">
          <a:extLst>
            <a:ext uri="{FF2B5EF4-FFF2-40B4-BE49-F238E27FC236}">
              <a16:creationId xmlns:a16="http://schemas.microsoft.com/office/drawing/2014/main" id="{0ABF7332-71BE-4A06-B560-6E5E703F712F}"/>
            </a:ext>
          </a:extLst>
        </xdr:cNvPr>
        <xdr:cNvCxnSpPr/>
      </xdr:nvCxnSpPr>
      <xdr:spPr>
        <a:xfrm>
          <a:off x="2127250" y="13486197"/>
          <a:ext cx="8128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7299ACE3-BFBC-4C58-AE7B-6958A14E4611}"/>
            </a:ext>
          </a:extLst>
        </xdr:cNvPr>
        <xdr:cNvSpPr/>
      </xdr:nvSpPr>
      <xdr:spPr>
        <a:xfrm>
          <a:off x="2889250" y="13514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a:extLst>
            <a:ext uri="{FF2B5EF4-FFF2-40B4-BE49-F238E27FC236}">
              <a16:creationId xmlns:a16="http://schemas.microsoft.com/office/drawing/2014/main" id="{73A5AED0-333F-4142-903C-A8FAB1AD9CE8}"/>
            </a:ext>
          </a:extLst>
        </xdr:cNvPr>
        <xdr:cNvSpPr txBox="1"/>
      </xdr:nvSpPr>
      <xdr:spPr>
        <a:xfrm>
          <a:off x="2597150" y="1359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101657</xdr:rowOff>
    </xdr:from>
    <xdr:to>
      <xdr:col>11</xdr:col>
      <xdr:colOff>31750</xdr:colOff>
      <xdr:row>81</xdr:row>
      <xdr:rowOff>113097</xdr:rowOff>
    </xdr:to>
    <xdr:cxnSp macro="">
      <xdr:nvCxnSpPr>
        <xdr:cNvPr id="205" name="直線コネクタ 204">
          <a:extLst>
            <a:ext uri="{FF2B5EF4-FFF2-40B4-BE49-F238E27FC236}">
              <a16:creationId xmlns:a16="http://schemas.microsoft.com/office/drawing/2014/main" id="{E0201C5E-942B-4D92-AFF7-F2720E375D5C}"/>
            </a:ext>
          </a:extLst>
        </xdr:cNvPr>
        <xdr:cNvCxnSpPr/>
      </xdr:nvCxnSpPr>
      <xdr:spPr>
        <a:xfrm>
          <a:off x="1333500" y="13474757"/>
          <a:ext cx="79375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DEA60CA5-F9E8-4054-9C39-C6C0C65B445B}"/>
            </a:ext>
          </a:extLst>
        </xdr:cNvPr>
        <xdr:cNvSpPr/>
      </xdr:nvSpPr>
      <xdr:spPr>
        <a:xfrm>
          <a:off x="2095500" y="13486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a:extLst>
            <a:ext uri="{FF2B5EF4-FFF2-40B4-BE49-F238E27FC236}">
              <a16:creationId xmlns:a16="http://schemas.microsoft.com/office/drawing/2014/main" id="{46B7960C-934D-4545-B734-2F1D1360471F}"/>
            </a:ext>
          </a:extLst>
        </xdr:cNvPr>
        <xdr:cNvSpPr txBox="1"/>
      </xdr:nvSpPr>
      <xdr:spPr>
        <a:xfrm>
          <a:off x="1784350" y="1356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76BBCB39-A3ED-4D8C-A91F-3B204D7D8D3D}"/>
            </a:ext>
          </a:extLst>
        </xdr:cNvPr>
        <xdr:cNvSpPr/>
      </xdr:nvSpPr>
      <xdr:spPr>
        <a:xfrm>
          <a:off x="1282700" y="134752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a:extLst>
            <a:ext uri="{FF2B5EF4-FFF2-40B4-BE49-F238E27FC236}">
              <a16:creationId xmlns:a16="http://schemas.microsoft.com/office/drawing/2014/main" id="{7FC3D914-1EB3-445A-9192-2628164500B5}"/>
            </a:ext>
          </a:extLst>
        </xdr:cNvPr>
        <xdr:cNvSpPr txBox="1"/>
      </xdr:nvSpPr>
      <xdr:spPr>
        <a:xfrm>
          <a:off x="971550" y="1355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DB0D292-6E51-4224-87BC-F462EBB7D6B3}"/>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B305A55D-7217-4645-9693-A8D62C805ACD}"/>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F4A233E-2EA4-4299-A350-2E77E282B564}"/>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995E4839-453C-4F09-AA01-69D0337AA4DD}"/>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69A04E1-088D-4B39-9FE2-E16EEC5922E2}"/>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128671</xdr:rowOff>
    </xdr:from>
    <xdr:to>
      <xdr:col>23</xdr:col>
      <xdr:colOff>184150</xdr:colOff>
      <xdr:row>82</xdr:row>
      <xdr:rowOff>58821</xdr:rowOff>
    </xdr:to>
    <xdr:sp macro="" textlink="">
      <xdr:nvSpPr>
        <xdr:cNvPr id="215" name="楕円 214">
          <a:extLst>
            <a:ext uri="{FF2B5EF4-FFF2-40B4-BE49-F238E27FC236}">
              <a16:creationId xmlns:a16="http://schemas.microsoft.com/office/drawing/2014/main" id="{7C622E87-0DC7-4AC4-89D9-0164098B8656}"/>
            </a:ext>
          </a:extLst>
        </xdr:cNvPr>
        <xdr:cNvSpPr/>
      </xdr:nvSpPr>
      <xdr:spPr>
        <a:xfrm>
          <a:off x="4464050" y="1350177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49948</xdr:rowOff>
    </xdr:from>
    <xdr:ext cx="762000" cy="259045"/>
    <xdr:sp macro="" textlink="">
      <xdr:nvSpPr>
        <xdr:cNvPr id="216" name="人件費・物件費等の状況該当値テキスト">
          <a:extLst>
            <a:ext uri="{FF2B5EF4-FFF2-40B4-BE49-F238E27FC236}">
              <a16:creationId xmlns:a16="http://schemas.microsoft.com/office/drawing/2014/main" id="{8E9A2D66-9D6A-42AA-BA81-90B7D346C5C9}"/>
            </a:ext>
          </a:extLst>
        </xdr:cNvPr>
        <xdr:cNvSpPr txBox="1"/>
      </xdr:nvSpPr>
      <xdr:spPr>
        <a:xfrm>
          <a:off x="4584700" y="1342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102665</xdr:rowOff>
    </xdr:from>
    <xdr:to>
      <xdr:col>19</xdr:col>
      <xdr:colOff>184150</xdr:colOff>
      <xdr:row>82</xdr:row>
      <xdr:rowOff>32815</xdr:rowOff>
    </xdr:to>
    <xdr:sp macro="" textlink="">
      <xdr:nvSpPr>
        <xdr:cNvPr id="217" name="楕円 216">
          <a:extLst>
            <a:ext uri="{FF2B5EF4-FFF2-40B4-BE49-F238E27FC236}">
              <a16:creationId xmlns:a16="http://schemas.microsoft.com/office/drawing/2014/main" id="{D863B84E-949F-47E5-86F0-1014D128E644}"/>
            </a:ext>
          </a:extLst>
        </xdr:cNvPr>
        <xdr:cNvSpPr/>
      </xdr:nvSpPr>
      <xdr:spPr>
        <a:xfrm>
          <a:off x="3702050" y="13475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42992</xdr:rowOff>
    </xdr:from>
    <xdr:ext cx="736600" cy="259045"/>
    <xdr:sp macro="" textlink="">
      <xdr:nvSpPr>
        <xdr:cNvPr id="218" name="テキスト ボックス 217">
          <a:extLst>
            <a:ext uri="{FF2B5EF4-FFF2-40B4-BE49-F238E27FC236}">
              <a16:creationId xmlns:a16="http://schemas.microsoft.com/office/drawing/2014/main" id="{BF8DA7D0-3802-4540-A53E-303BE3E2DFB8}"/>
            </a:ext>
          </a:extLst>
        </xdr:cNvPr>
        <xdr:cNvSpPr txBox="1"/>
      </xdr:nvSpPr>
      <xdr:spPr>
        <a:xfrm>
          <a:off x="3409950" y="1325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94493</xdr:rowOff>
    </xdr:from>
    <xdr:to>
      <xdr:col>15</xdr:col>
      <xdr:colOff>133350</xdr:colOff>
      <xdr:row>82</xdr:row>
      <xdr:rowOff>24643</xdr:rowOff>
    </xdr:to>
    <xdr:sp macro="" textlink="">
      <xdr:nvSpPr>
        <xdr:cNvPr id="219" name="楕円 218">
          <a:extLst>
            <a:ext uri="{FF2B5EF4-FFF2-40B4-BE49-F238E27FC236}">
              <a16:creationId xmlns:a16="http://schemas.microsoft.com/office/drawing/2014/main" id="{7EFD43E7-464E-470F-B4EA-E282F85E8A0D}"/>
            </a:ext>
          </a:extLst>
        </xdr:cNvPr>
        <xdr:cNvSpPr/>
      </xdr:nvSpPr>
      <xdr:spPr>
        <a:xfrm>
          <a:off x="2889250" y="13467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34820</xdr:rowOff>
    </xdr:from>
    <xdr:ext cx="762000" cy="259045"/>
    <xdr:sp macro="" textlink="">
      <xdr:nvSpPr>
        <xdr:cNvPr id="220" name="テキスト ボックス 219">
          <a:extLst>
            <a:ext uri="{FF2B5EF4-FFF2-40B4-BE49-F238E27FC236}">
              <a16:creationId xmlns:a16="http://schemas.microsoft.com/office/drawing/2014/main" id="{0B86310A-7C41-4E24-9174-0DE10E2553FB}"/>
            </a:ext>
          </a:extLst>
        </xdr:cNvPr>
        <xdr:cNvSpPr txBox="1"/>
      </xdr:nvSpPr>
      <xdr:spPr>
        <a:xfrm>
          <a:off x="2597150" y="1324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62297</xdr:rowOff>
    </xdr:from>
    <xdr:to>
      <xdr:col>11</xdr:col>
      <xdr:colOff>82550</xdr:colOff>
      <xdr:row>81</xdr:row>
      <xdr:rowOff>163897</xdr:rowOff>
    </xdr:to>
    <xdr:sp macro="" textlink="">
      <xdr:nvSpPr>
        <xdr:cNvPr id="221" name="楕円 220">
          <a:extLst>
            <a:ext uri="{FF2B5EF4-FFF2-40B4-BE49-F238E27FC236}">
              <a16:creationId xmlns:a16="http://schemas.microsoft.com/office/drawing/2014/main" id="{D99AAD27-EC17-4AE2-AF67-334EEFF91581}"/>
            </a:ext>
          </a:extLst>
        </xdr:cNvPr>
        <xdr:cNvSpPr/>
      </xdr:nvSpPr>
      <xdr:spPr>
        <a:xfrm>
          <a:off x="2095500" y="134353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2624</xdr:rowOff>
    </xdr:from>
    <xdr:ext cx="762000" cy="259045"/>
    <xdr:sp macro="" textlink="">
      <xdr:nvSpPr>
        <xdr:cNvPr id="222" name="テキスト ボックス 221">
          <a:extLst>
            <a:ext uri="{FF2B5EF4-FFF2-40B4-BE49-F238E27FC236}">
              <a16:creationId xmlns:a16="http://schemas.microsoft.com/office/drawing/2014/main" id="{F18E121B-1561-4B2A-860E-B5B0E6B55FDD}"/>
            </a:ext>
          </a:extLst>
        </xdr:cNvPr>
        <xdr:cNvSpPr txBox="1"/>
      </xdr:nvSpPr>
      <xdr:spPr>
        <a:xfrm>
          <a:off x="1784350" y="1321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50857</xdr:rowOff>
    </xdr:from>
    <xdr:to>
      <xdr:col>7</xdr:col>
      <xdr:colOff>31750</xdr:colOff>
      <xdr:row>81</xdr:row>
      <xdr:rowOff>152457</xdr:rowOff>
    </xdr:to>
    <xdr:sp macro="" textlink="">
      <xdr:nvSpPr>
        <xdr:cNvPr id="223" name="楕円 222">
          <a:extLst>
            <a:ext uri="{FF2B5EF4-FFF2-40B4-BE49-F238E27FC236}">
              <a16:creationId xmlns:a16="http://schemas.microsoft.com/office/drawing/2014/main" id="{19A932E3-2454-4A5D-8805-83B8ECA66029}"/>
            </a:ext>
          </a:extLst>
        </xdr:cNvPr>
        <xdr:cNvSpPr/>
      </xdr:nvSpPr>
      <xdr:spPr>
        <a:xfrm>
          <a:off x="1282700" y="134239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162634</xdr:rowOff>
    </xdr:from>
    <xdr:ext cx="762000" cy="259045"/>
    <xdr:sp macro="" textlink="">
      <xdr:nvSpPr>
        <xdr:cNvPr id="224" name="テキスト ボックス 223">
          <a:extLst>
            <a:ext uri="{FF2B5EF4-FFF2-40B4-BE49-F238E27FC236}">
              <a16:creationId xmlns:a16="http://schemas.microsoft.com/office/drawing/2014/main" id="{C87BE04A-AF25-45F2-A334-D26355A7321D}"/>
            </a:ext>
          </a:extLst>
        </xdr:cNvPr>
        <xdr:cNvSpPr txBox="1"/>
      </xdr:nvSpPr>
      <xdr:spPr>
        <a:xfrm>
          <a:off x="971550" y="132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C27973E0-D042-4B52-B0DC-C687E2DAC40B}"/>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AE9BB74B-A9CF-47E4-A9E7-3A93EB3D23F5}"/>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1A04FA87-88F0-4DDB-95EC-4BCC0BB4A1D5}"/>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CDEF52F9-8ADC-4D3A-84F6-5243484E104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787B3437-C91F-486E-A9BB-432427C452C1}"/>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7871A4CA-74D3-4566-9D12-809AEE2D1E32}"/>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A9008B3C-5467-4F29-A66D-540729C74D9C}"/>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1A0525BB-8F89-4E54-A871-4A64453D1B4B}"/>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A8F0FAFD-FAC6-40B5-A0D9-41149F781E21}"/>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31BFCF8E-43D6-47CB-9565-BE273BC28FB8}"/>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2FCAF54-6F06-40D2-A652-D78AF52ADE7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E8B96B3C-5091-4941-B35D-5B2F7C891F3E}"/>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A37C6150-790D-436E-9000-D07C80427632}"/>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給与水準の適正化を行っているものの、職員構成の変動等により類似団体平均を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％となっている。人事院勧告及び国の指導に準拠した給与制度を推進しながら給与水準の適正化を行い、今後も引き続いて国の給与構造改革に準じた適切な運用を図る。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48B76B88-B29D-4AD9-8C8C-8A4CE4B5DF8F}"/>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EF3F2482-FB59-4917-AA9E-1813F8EF1117}"/>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A882DF4-8ABE-4B98-B4EC-93F1D9F02AF9}"/>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A6A3A1CF-1897-4D52-8E4C-5DAB3DFFEBDE}"/>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A1E73EAC-73B3-4402-B47E-4F7EDA2C8C39}"/>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8DC48F2-3B74-45E7-826E-6DF4ED236A17}"/>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1A966D3E-1313-40F2-8846-341B942D5BEF}"/>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66987CF5-27EC-4D61-B8F9-BD9BC43EBFBA}"/>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8A7B58F4-AD25-40E1-965D-447CD3EC68FF}"/>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1C2BF7BB-E95D-44A1-90F2-08CDA10A0DD6}"/>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98F1A0FD-6E90-4516-BB4C-7DEB9394030B}"/>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7A73D846-25A4-4FFB-B558-6AF6FC7D0254}"/>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AD96384C-1BCF-4151-8222-39984484C4FF}"/>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D083A543-8558-423B-AC5D-3D4CAB40BC63}"/>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CE19DEA9-7FB9-40FA-A5CF-083F91096912}"/>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E7441412-F4C9-4C19-961A-22A4696C28F9}"/>
            </a:ext>
          </a:extLst>
        </xdr:cNvPr>
        <xdr:cNvCxnSpPr/>
      </xdr:nvCxnSpPr>
      <xdr:spPr>
        <a:xfrm flipV="1">
          <a:off x="15474950" y="13212234"/>
          <a:ext cx="0" cy="163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FC927DFA-4FF1-45B4-9082-60F4732CC827}"/>
            </a:ext>
          </a:extLst>
        </xdr:cNvPr>
        <xdr:cNvSpPr txBox="1"/>
      </xdr:nvSpPr>
      <xdr:spPr>
        <a:xfrm>
          <a:off x="15563850" y="14816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631DCA7B-F52F-433A-A6AD-9B85D1E93607}"/>
            </a:ext>
          </a:extLst>
        </xdr:cNvPr>
        <xdr:cNvCxnSpPr/>
      </xdr:nvCxnSpPr>
      <xdr:spPr>
        <a:xfrm>
          <a:off x="15405100" y="148441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570EE52A-7466-4A87-A537-0A2FF6CF1755}"/>
            </a:ext>
          </a:extLst>
        </xdr:cNvPr>
        <xdr:cNvSpPr txBox="1"/>
      </xdr:nvSpPr>
      <xdr:spPr>
        <a:xfrm>
          <a:off x="15563850" y="1296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CEC5924F-6535-4677-9F87-97166CADAD96}"/>
            </a:ext>
          </a:extLst>
        </xdr:cNvPr>
        <xdr:cNvCxnSpPr/>
      </xdr:nvCxnSpPr>
      <xdr:spPr>
        <a:xfrm>
          <a:off x="15405100" y="132122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a:extLst>
            <a:ext uri="{FF2B5EF4-FFF2-40B4-BE49-F238E27FC236}">
              <a16:creationId xmlns:a16="http://schemas.microsoft.com/office/drawing/2014/main" id="{A83ACE6A-85D6-4F37-90A9-E4D03F2721B0}"/>
            </a:ext>
          </a:extLst>
        </xdr:cNvPr>
        <xdr:cNvCxnSpPr/>
      </xdr:nvCxnSpPr>
      <xdr:spPr>
        <a:xfrm flipV="1">
          <a:off x="14712950" y="14387689"/>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a:extLst>
            <a:ext uri="{FF2B5EF4-FFF2-40B4-BE49-F238E27FC236}">
              <a16:creationId xmlns:a16="http://schemas.microsoft.com/office/drawing/2014/main" id="{E049FB91-40FB-4B9E-A7C6-53BAED29312D}"/>
            </a:ext>
          </a:extLst>
        </xdr:cNvPr>
        <xdr:cNvSpPr txBox="1"/>
      </xdr:nvSpPr>
      <xdr:spPr>
        <a:xfrm>
          <a:off x="15563850" y="1404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D28E551F-73F4-4101-9826-0FC8C75B78EB}"/>
            </a:ext>
          </a:extLst>
        </xdr:cNvPr>
        <xdr:cNvSpPr/>
      </xdr:nvSpPr>
      <xdr:spPr>
        <a:xfrm>
          <a:off x="15430500" y="1419577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50800</xdr:rowOff>
    </xdr:to>
    <xdr:cxnSp macro="">
      <xdr:nvCxnSpPr>
        <xdr:cNvPr id="261" name="直線コネクタ 260">
          <a:extLst>
            <a:ext uri="{FF2B5EF4-FFF2-40B4-BE49-F238E27FC236}">
              <a16:creationId xmlns:a16="http://schemas.microsoft.com/office/drawing/2014/main" id="{6B481A28-5D54-4894-BDE6-5B49EA324970}"/>
            </a:ext>
          </a:extLst>
        </xdr:cNvPr>
        <xdr:cNvCxnSpPr/>
      </xdr:nvCxnSpPr>
      <xdr:spPr>
        <a:xfrm flipV="1">
          <a:off x="13906500" y="14401095"/>
          <a:ext cx="8064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F1253F75-A853-44BC-B8FB-8110F3B20EFB}"/>
            </a:ext>
          </a:extLst>
        </xdr:cNvPr>
        <xdr:cNvSpPr/>
      </xdr:nvSpPr>
      <xdr:spPr>
        <a:xfrm>
          <a:off x="14668500" y="142091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A634B44A-814F-48D6-814F-668DC1F3F2C1}"/>
            </a:ext>
          </a:extLst>
        </xdr:cNvPr>
        <xdr:cNvSpPr txBox="1"/>
      </xdr:nvSpPr>
      <xdr:spPr>
        <a:xfrm>
          <a:off x="14370050" y="13990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50800</xdr:rowOff>
    </xdr:to>
    <xdr:cxnSp macro="">
      <xdr:nvCxnSpPr>
        <xdr:cNvPr id="264" name="直線コネクタ 263">
          <a:extLst>
            <a:ext uri="{FF2B5EF4-FFF2-40B4-BE49-F238E27FC236}">
              <a16:creationId xmlns:a16="http://schemas.microsoft.com/office/drawing/2014/main" id="{76A2403C-0E34-411C-A1D7-41ECCB398D00}"/>
            </a:ext>
          </a:extLst>
        </xdr:cNvPr>
        <xdr:cNvCxnSpPr/>
      </xdr:nvCxnSpPr>
      <xdr:spPr>
        <a:xfrm>
          <a:off x="13106400" y="1441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12B65041-EBB7-40DB-9B72-EFA77A7ABC76}"/>
            </a:ext>
          </a:extLst>
        </xdr:cNvPr>
        <xdr:cNvSpPr/>
      </xdr:nvSpPr>
      <xdr:spPr>
        <a:xfrm>
          <a:off x="13868400" y="14235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6" name="テキスト ボックス 265">
          <a:extLst>
            <a:ext uri="{FF2B5EF4-FFF2-40B4-BE49-F238E27FC236}">
              <a16:creationId xmlns:a16="http://schemas.microsoft.com/office/drawing/2014/main" id="{CEE29A57-F595-4022-BB62-ECA80C62C853}"/>
            </a:ext>
          </a:extLst>
        </xdr:cNvPr>
        <xdr:cNvSpPr txBox="1"/>
      </xdr:nvSpPr>
      <xdr:spPr>
        <a:xfrm>
          <a:off x="1355725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117828</xdr:rowOff>
    </xdr:to>
    <xdr:cxnSp macro="">
      <xdr:nvCxnSpPr>
        <xdr:cNvPr id="267" name="直線コネクタ 266">
          <a:extLst>
            <a:ext uri="{FF2B5EF4-FFF2-40B4-BE49-F238E27FC236}">
              <a16:creationId xmlns:a16="http://schemas.microsoft.com/office/drawing/2014/main" id="{377243D8-D53A-4326-95F9-69869B078F71}"/>
            </a:ext>
          </a:extLst>
        </xdr:cNvPr>
        <xdr:cNvCxnSpPr/>
      </xdr:nvCxnSpPr>
      <xdr:spPr>
        <a:xfrm flipV="1">
          <a:off x="12293600" y="14414500"/>
          <a:ext cx="8128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87DC6B69-D454-46F6-9C1F-DBA5F0F213BB}"/>
            </a:ext>
          </a:extLst>
        </xdr:cNvPr>
        <xdr:cNvSpPr/>
      </xdr:nvSpPr>
      <xdr:spPr>
        <a:xfrm>
          <a:off x="13055600" y="1422258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135766</xdr:rowOff>
    </xdr:from>
    <xdr:ext cx="762000" cy="259045"/>
    <xdr:sp macro="" textlink="">
      <xdr:nvSpPr>
        <xdr:cNvPr id="269" name="テキスト ボックス 268">
          <a:extLst>
            <a:ext uri="{FF2B5EF4-FFF2-40B4-BE49-F238E27FC236}">
              <a16:creationId xmlns:a16="http://schemas.microsoft.com/office/drawing/2014/main" id="{3AF6D498-0D81-4DEF-84C1-2E717CD4BFE9}"/>
            </a:ext>
          </a:extLst>
        </xdr:cNvPr>
        <xdr:cNvSpPr txBox="1"/>
      </xdr:nvSpPr>
      <xdr:spPr>
        <a:xfrm>
          <a:off x="12763500" y="1400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FFEFED75-07C2-4922-9843-221E6EB0690C}"/>
            </a:ext>
          </a:extLst>
        </xdr:cNvPr>
        <xdr:cNvSpPr/>
      </xdr:nvSpPr>
      <xdr:spPr>
        <a:xfrm>
          <a:off x="12242800" y="1423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149172</xdr:rowOff>
    </xdr:from>
    <xdr:ext cx="762000" cy="259045"/>
    <xdr:sp macro="" textlink="">
      <xdr:nvSpPr>
        <xdr:cNvPr id="271" name="テキスト ボックス 270">
          <a:extLst>
            <a:ext uri="{FF2B5EF4-FFF2-40B4-BE49-F238E27FC236}">
              <a16:creationId xmlns:a16="http://schemas.microsoft.com/office/drawing/2014/main" id="{B604C59F-1A03-4E95-9F0C-504AC91B5D55}"/>
            </a:ext>
          </a:extLst>
        </xdr:cNvPr>
        <xdr:cNvSpPr txBox="1"/>
      </xdr:nvSpPr>
      <xdr:spPr>
        <a:xfrm>
          <a:off x="11950700" y="14017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219D5DD0-6862-4D50-BCC6-09AFC58A9AE1}"/>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BA537A5A-3E0C-4AAB-8514-14A05275A16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953CEC4-90F1-4B94-ABFD-DD1D9055138F}"/>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9CF51C51-09E9-4AA9-B218-D87835311BB5}"/>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FA8A4BD-E647-421F-B7B8-DFC358C16B63}"/>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7" name="楕円 276">
          <a:extLst>
            <a:ext uri="{FF2B5EF4-FFF2-40B4-BE49-F238E27FC236}">
              <a16:creationId xmlns:a16="http://schemas.microsoft.com/office/drawing/2014/main" id="{F9739891-4777-465C-9A15-E63E8BE8FC03}"/>
            </a:ext>
          </a:extLst>
        </xdr:cNvPr>
        <xdr:cNvSpPr/>
      </xdr:nvSpPr>
      <xdr:spPr>
        <a:xfrm>
          <a:off x="15430500" y="143432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8" name="給与水準   （国との比較）該当値テキスト">
          <a:extLst>
            <a:ext uri="{FF2B5EF4-FFF2-40B4-BE49-F238E27FC236}">
              <a16:creationId xmlns:a16="http://schemas.microsoft.com/office/drawing/2014/main" id="{8ED617C5-A524-4FC7-9BB1-7ACD281BD89C}"/>
            </a:ext>
          </a:extLst>
        </xdr:cNvPr>
        <xdr:cNvSpPr txBox="1"/>
      </xdr:nvSpPr>
      <xdr:spPr>
        <a:xfrm>
          <a:off x="15563850" y="1431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9" name="楕円 278">
          <a:extLst>
            <a:ext uri="{FF2B5EF4-FFF2-40B4-BE49-F238E27FC236}">
              <a16:creationId xmlns:a16="http://schemas.microsoft.com/office/drawing/2014/main" id="{51C9A821-6421-45EC-AC3F-EDCEDC022618}"/>
            </a:ext>
          </a:extLst>
        </xdr:cNvPr>
        <xdr:cNvSpPr/>
      </xdr:nvSpPr>
      <xdr:spPr>
        <a:xfrm>
          <a:off x="14668500" y="14356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80" name="テキスト ボックス 279">
          <a:extLst>
            <a:ext uri="{FF2B5EF4-FFF2-40B4-BE49-F238E27FC236}">
              <a16:creationId xmlns:a16="http://schemas.microsoft.com/office/drawing/2014/main" id="{A0B602C1-B626-48B0-96DF-1DA769C91FFB}"/>
            </a:ext>
          </a:extLst>
        </xdr:cNvPr>
        <xdr:cNvSpPr txBox="1"/>
      </xdr:nvSpPr>
      <xdr:spPr>
        <a:xfrm>
          <a:off x="14370050" y="1443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1" name="楕円 280">
          <a:extLst>
            <a:ext uri="{FF2B5EF4-FFF2-40B4-BE49-F238E27FC236}">
              <a16:creationId xmlns:a16="http://schemas.microsoft.com/office/drawing/2014/main" id="{91BE1A59-4FA2-44BF-8A97-699E6D20173A}"/>
            </a:ext>
          </a:extLst>
        </xdr:cNvPr>
        <xdr:cNvSpPr/>
      </xdr:nvSpPr>
      <xdr:spPr>
        <a:xfrm>
          <a:off x="13868400" y="1436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2" name="テキスト ボックス 281">
          <a:extLst>
            <a:ext uri="{FF2B5EF4-FFF2-40B4-BE49-F238E27FC236}">
              <a16:creationId xmlns:a16="http://schemas.microsoft.com/office/drawing/2014/main" id="{F98BC5C1-E928-4A63-B2F5-4C403DD29E8B}"/>
            </a:ext>
          </a:extLst>
        </xdr:cNvPr>
        <xdr:cNvSpPr txBox="1"/>
      </xdr:nvSpPr>
      <xdr:spPr>
        <a:xfrm>
          <a:off x="1355725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3" name="楕円 282">
          <a:extLst>
            <a:ext uri="{FF2B5EF4-FFF2-40B4-BE49-F238E27FC236}">
              <a16:creationId xmlns:a16="http://schemas.microsoft.com/office/drawing/2014/main" id="{26DEE8B4-39A8-4CE7-B781-BCA798F0D685}"/>
            </a:ext>
          </a:extLst>
        </xdr:cNvPr>
        <xdr:cNvSpPr/>
      </xdr:nvSpPr>
      <xdr:spPr>
        <a:xfrm>
          <a:off x="13055600" y="14363700"/>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4" name="テキスト ボックス 283">
          <a:extLst>
            <a:ext uri="{FF2B5EF4-FFF2-40B4-BE49-F238E27FC236}">
              <a16:creationId xmlns:a16="http://schemas.microsoft.com/office/drawing/2014/main" id="{50DE3969-BF88-4335-A9EB-E5598AD715AA}"/>
            </a:ext>
          </a:extLst>
        </xdr:cNvPr>
        <xdr:cNvSpPr txBox="1"/>
      </xdr:nvSpPr>
      <xdr:spPr>
        <a:xfrm>
          <a:off x="12763500" y="1445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85" name="楕円 284">
          <a:extLst>
            <a:ext uri="{FF2B5EF4-FFF2-40B4-BE49-F238E27FC236}">
              <a16:creationId xmlns:a16="http://schemas.microsoft.com/office/drawing/2014/main" id="{8AAFE8D1-9454-4488-BC31-B41C2513EC02}"/>
            </a:ext>
          </a:extLst>
        </xdr:cNvPr>
        <xdr:cNvSpPr/>
      </xdr:nvSpPr>
      <xdr:spPr>
        <a:xfrm>
          <a:off x="12242800" y="144307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86" name="テキスト ボックス 285">
          <a:extLst>
            <a:ext uri="{FF2B5EF4-FFF2-40B4-BE49-F238E27FC236}">
              <a16:creationId xmlns:a16="http://schemas.microsoft.com/office/drawing/2014/main" id="{1EE77D15-E0C0-495D-8082-0B6FF9734CCF}"/>
            </a:ext>
          </a:extLst>
        </xdr:cNvPr>
        <xdr:cNvSpPr txBox="1"/>
      </xdr:nvSpPr>
      <xdr:spPr>
        <a:xfrm>
          <a:off x="11950700" y="1451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1092F92C-F2ED-4E91-B247-686D7F62468D}"/>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D6AE9AE8-3603-4908-A9C2-BAFA1A180F66}"/>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8B19FD5B-AF76-4EFA-8AB0-61CD50C3E515}"/>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D5D38510-CE7E-4BC2-9A15-BADFBDC0AAE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131CEF8-606F-4F7F-AD86-3FEEED358AF7}"/>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7B35F8AA-787B-4DAB-B1CA-3A613010BE81}"/>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90A78E21-4D34-4C87-AC8E-ED598A2BAF71}"/>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B7F09244-F2AC-489A-89FD-400127900FE2}"/>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787CABD2-9B78-4EFE-92A7-6CDB2ACF9BED}"/>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D47B44CC-A063-4F3C-8183-45ECE3402261}"/>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5321CCB4-602F-460F-9FCF-C9DD08273539}"/>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45CEED6C-2B1F-4179-AFFF-F82B7C842DEB}"/>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7B9CB9D5-4FE4-49F2-9A8B-34CAB7479973}"/>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日現在の正規職員数は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人となっている。合併後の平成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年度の正規職員数は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人であったが、行政改革大綱実施計画に基づく定員管理を実施し、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％）を削減した。その結果、類似団体平均より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ポイント低い数値となった。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今後は、沼田市定員適正化計画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年度）に基づき、地域の行政需要を考慮しつつ、適正な定員管理に努める。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21E979F4-AE83-4F7D-A301-8CF409CDF49D}"/>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8A1C034-7857-4208-9F04-DBA31242E5FE}"/>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9F8E4823-79A8-410B-9953-3FAD5EB6DADC}"/>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D2CEE769-43A9-4565-A50A-7A1CEC5F8817}"/>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89B61419-AAFA-4793-82C0-5E89858D4013}"/>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7C907B7F-C910-4BF9-A907-B30610ED9D19}"/>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4C0048C1-1FAF-4BFD-ADCA-537497BEFED5}"/>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743F1D73-54AD-4374-B5D2-598F4BFEECBB}"/>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4DBFBA65-3474-4091-AF45-4843A8A47398}"/>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BFF3B132-6402-4F69-BBC3-F833D0CEDB3B}"/>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F8092436-E6E5-4106-90E8-96388E7463A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F2370395-52F5-4770-A15B-C606AC633EB7}"/>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D42802C8-4106-4796-9359-113E857E5B8F}"/>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B48D3374-2D1F-496E-9DD0-F163083C792E}"/>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D79E8620-3890-4DCE-8A2F-0140F2456D3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F48A2CDA-0F01-4DF6-B656-B997EE94E4B5}"/>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986DD30F-31F6-4068-A946-0A2AFA4A27ED}"/>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A062EED0-5679-439C-8D70-8BE701B91825}"/>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53145776-5F50-483E-B6BB-676987D24CC1}"/>
            </a:ext>
          </a:extLst>
        </xdr:cNvPr>
        <xdr:cNvCxnSpPr/>
      </xdr:nvCxnSpPr>
      <xdr:spPr>
        <a:xfrm flipV="1">
          <a:off x="15474950" y="9603982"/>
          <a:ext cx="0" cy="1519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F8935B8E-490D-4B1A-82A3-92726EA436AC}"/>
            </a:ext>
          </a:extLst>
        </xdr:cNvPr>
        <xdr:cNvSpPr txBox="1"/>
      </xdr:nvSpPr>
      <xdr:spPr>
        <a:xfrm>
          <a:off x="15563850" y="1109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4AC1C615-7F0B-4C22-B88C-2B4E954817C8}"/>
            </a:ext>
          </a:extLst>
        </xdr:cNvPr>
        <xdr:cNvCxnSpPr/>
      </xdr:nvCxnSpPr>
      <xdr:spPr>
        <a:xfrm>
          <a:off x="15405100" y="111233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22888F56-44BB-4015-AB05-9882EC10B561}"/>
            </a:ext>
          </a:extLst>
        </xdr:cNvPr>
        <xdr:cNvSpPr txBox="1"/>
      </xdr:nvSpPr>
      <xdr:spPr>
        <a:xfrm>
          <a:off x="15563850" y="936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AA7044CE-9782-48F6-9E1F-DCBF97D01852}"/>
            </a:ext>
          </a:extLst>
        </xdr:cNvPr>
        <xdr:cNvCxnSpPr/>
      </xdr:nvCxnSpPr>
      <xdr:spPr>
        <a:xfrm>
          <a:off x="15405100" y="96039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17599</xdr:rowOff>
    </xdr:from>
    <xdr:to>
      <xdr:col>81</xdr:col>
      <xdr:colOff>44450</xdr:colOff>
      <xdr:row>59</xdr:row>
      <xdr:rowOff>79647</xdr:rowOff>
    </xdr:to>
    <xdr:cxnSp macro="">
      <xdr:nvCxnSpPr>
        <xdr:cNvPr id="323" name="直線コネクタ 322">
          <a:extLst>
            <a:ext uri="{FF2B5EF4-FFF2-40B4-BE49-F238E27FC236}">
              <a16:creationId xmlns:a16="http://schemas.microsoft.com/office/drawing/2014/main" id="{7E6C3124-FBB9-4557-B155-64B55EA41C9A}"/>
            </a:ext>
          </a:extLst>
        </xdr:cNvPr>
        <xdr:cNvCxnSpPr/>
      </xdr:nvCxnSpPr>
      <xdr:spPr>
        <a:xfrm>
          <a:off x="14712950" y="9758499"/>
          <a:ext cx="762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a:extLst>
            <a:ext uri="{FF2B5EF4-FFF2-40B4-BE49-F238E27FC236}">
              <a16:creationId xmlns:a16="http://schemas.microsoft.com/office/drawing/2014/main" id="{F732A9CB-B5E4-49F1-B375-7D5E1FBA7759}"/>
            </a:ext>
          </a:extLst>
        </xdr:cNvPr>
        <xdr:cNvSpPr txBox="1"/>
      </xdr:nvSpPr>
      <xdr:spPr>
        <a:xfrm>
          <a:off x="15563850" y="10012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2B6ED8F1-ADDD-4E22-9F49-8883D67CDCD8}"/>
            </a:ext>
          </a:extLst>
        </xdr:cNvPr>
        <xdr:cNvSpPr/>
      </xdr:nvSpPr>
      <xdr:spPr>
        <a:xfrm>
          <a:off x="15430500" y="10040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4959</xdr:rowOff>
    </xdr:from>
    <xdr:to>
      <xdr:col>77</xdr:col>
      <xdr:colOff>44450</xdr:colOff>
      <xdr:row>59</xdr:row>
      <xdr:rowOff>17599</xdr:rowOff>
    </xdr:to>
    <xdr:cxnSp macro="">
      <xdr:nvCxnSpPr>
        <xdr:cNvPr id="326" name="直線コネクタ 325">
          <a:extLst>
            <a:ext uri="{FF2B5EF4-FFF2-40B4-BE49-F238E27FC236}">
              <a16:creationId xmlns:a16="http://schemas.microsoft.com/office/drawing/2014/main" id="{EDA808F7-E575-4929-9669-9B3FADD3C164}"/>
            </a:ext>
          </a:extLst>
        </xdr:cNvPr>
        <xdr:cNvCxnSpPr/>
      </xdr:nvCxnSpPr>
      <xdr:spPr>
        <a:xfrm>
          <a:off x="13906500" y="9745859"/>
          <a:ext cx="80645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52E6A1A6-F581-4257-B416-F9784859BE84}"/>
            </a:ext>
          </a:extLst>
        </xdr:cNvPr>
        <xdr:cNvSpPr/>
      </xdr:nvSpPr>
      <xdr:spPr>
        <a:xfrm>
          <a:off x="14668500" y="1002997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a:extLst>
            <a:ext uri="{FF2B5EF4-FFF2-40B4-BE49-F238E27FC236}">
              <a16:creationId xmlns:a16="http://schemas.microsoft.com/office/drawing/2014/main" id="{8D7455AA-4975-4689-9797-7440CC65D42E}"/>
            </a:ext>
          </a:extLst>
        </xdr:cNvPr>
        <xdr:cNvSpPr txBox="1"/>
      </xdr:nvSpPr>
      <xdr:spPr>
        <a:xfrm>
          <a:off x="14370050" y="1011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4959</xdr:rowOff>
    </xdr:from>
    <xdr:to>
      <xdr:col>72</xdr:col>
      <xdr:colOff>203200</xdr:colOff>
      <xdr:row>59</xdr:row>
      <xdr:rowOff>8406</xdr:rowOff>
    </xdr:to>
    <xdr:cxnSp macro="">
      <xdr:nvCxnSpPr>
        <xdr:cNvPr id="329" name="直線コネクタ 328">
          <a:extLst>
            <a:ext uri="{FF2B5EF4-FFF2-40B4-BE49-F238E27FC236}">
              <a16:creationId xmlns:a16="http://schemas.microsoft.com/office/drawing/2014/main" id="{4B13C087-4A57-47DD-BC50-83CD1FFA1DE6}"/>
            </a:ext>
          </a:extLst>
        </xdr:cNvPr>
        <xdr:cNvCxnSpPr/>
      </xdr:nvCxnSpPr>
      <xdr:spPr>
        <a:xfrm flipV="1">
          <a:off x="13106400" y="9745859"/>
          <a:ext cx="8001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39F861FF-52A7-4A78-97C8-519685E97EBA}"/>
            </a:ext>
          </a:extLst>
        </xdr:cNvPr>
        <xdr:cNvSpPr/>
      </xdr:nvSpPr>
      <xdr:spPr>
        <a:xfrm>
          <a:off x="13868400" y="99909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a:extLst>
            <a:ext uri="{FF2B5EF4-FFF2-40B4-BE49-F238E27FC236}">
              <a16:creationId xmlns:a16="http://schemas.microsoft.com/office/drawing/2014/main" id="{F8C18A85-00E8-44D6-8D9B-B1981ED7F638}"/>
            </a:ext>
          </a:extLst>
        </xdr:cNvPr>
        <xdr:cNvSpPr txBox="1"/>
      </xdr:nvSpPr>
      <xdr:spPr>
        <a:xfrm>
          <a:off x="13557250" y="1007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170664</xdr:rowOff>
    </xdr:from>
    <xdr:to>
      <xdr:col>68</xdr:col>
      <xdr:colOff>152400</xdr:colOff>
      <xdr:row>59</xdr:row>
      <xdr:rowOff>8406</xdr:rowOff>
    </xdr:to>
    <xdr:cxnSp macro="">
      <xdr:nvCxnSpPr>
        <xdr:cNvPr id="332" name="直線コネクタ 331">
          <a:extLst>
            <a:ext uri="{FF2B5EF4-FFF2-40B4-BE49-F238E27FC236}">
              <a16:creationId xmlns:a16="http://schemas.microsoft.com/office/drawing/2014/main" id="{2244E1DA-6603-4500-9821-110CA886F8D4}"/>
            </a:ext>
          </a:extLst>
        </xdr:cNvPr>
        <xdr:cNvCxnSpPr/>
      </xdr:nvCxnSpPr>
      <xdr:spPr>
        <a:xfrm>
          <a:off x="12293600" y="9740114"/>
          <a:ext cx="8128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51846A9C-A89F-4175-8EA4-B6280E2F1FB0}"/>
            </a:ext>
          </a:extLst>
        </xdr:cNvPr>
        <xdr:cNvSpPr/>
      </xdr:nvSpPr>
      <xdr:spPr>
        <a:xfrm>
          <a:off x="13055600" y="998171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a:extLst>
            <a:ext uri="{FF2B5EF4-FFF2-40B4-BE49-F238E27FC236}">
              <a16:creationId xmlns:a16="http://schemas.microsoft.com/office/drawing/2014/main" id="{0F3A4A7E-8A2C-4652-984D-0A0248FA5DDA}"/>
            </a:ext>
          </a:extLst>
        </xdr:cNvPr>
        <xdr:cNvSpPr txBox="1"/>
      </xdr:nvSpPr>
      <xdr:spPr>
        <a:xfrm>
          <a:off x="12763500" y="1006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EE56BE21-256E-4835-B0DA-20712C8195EB}"/>
            </a:ext>
          </a:extLst>
        </xdr:cNvPr>
        <xdr:cNvSpPr/>
      </xdr:nvSpPr>
      <xdr:spPr>
        <a:xfrm>
          <a:off x="12242800" y="996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a:extLst>
            <a:ext uri="{FF2B5EF4-FFF2-40B4-BE49-F238E27FC236}">
              <a16:creationId xmlns:a16="http://schemas.microsoft.com/office/drawing/2014/main" id="{4705CD82-00A9-4D0B-A64C-04644EF4F869}"/>
            </a:ext>
          </a:extLst>
        </xdr:cNvPr>
        <xdr:cNvSpPr txBox="1"/>
      </xdr:nvSpPr>
      <xdr:spPr>
        <a:xfrm>
          <a:off x="11950700" y="1005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2D50A85-86CE-4783-9B7F-63E61EEB0466}"/>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26A75D5C-40F9-4DCF-8159-2E2B83F19104}"/>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68A6974-4C44-496D-81FD-A3570F6E9BCF}"/>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3EDD95A-60B3-42C1-99C0-D8A845380076}"/>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DECA6DBC-2DD4-4528-A7A9-F98EB1627D0B}"/>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28847</xdr:rowOff>
    </xdr:from>
    <xdr:to>
      <xdr:col>81</xdr:col>
      <xdr:colOff>95250</xdr:colOff>
      <xdr:row>59</xdr:row>
      <xdr:rowOff>130447</xdr:rowOff>
    </xdr:to>
    <xdr:sp macro="" textlink="">
      <xdr:nvSpPr>
        <xdr:cNvPr id="342" name="楕円 341">
          <a:extLst>
            <a:ext uri="{FF2B5EF4-FFF2-40B4-BE49-F238E27FC236}">
              <a16:creationId xmlns:a16="http://schemas.microsoft.com/office/drawing/2014/main" id="{F76D98F4-FC4A-4027-BDAD-8C7ADECF56BB}"/>
            </a:ext>
          </a:extLst>
        </xdr:cNvPr>
        <xdr:cNvSpPr/>
      </xdr:nvSpPr>
      <xdr:spPr>
        <a:xfrm>
          <a:off x="15430500" y="976974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45374</xdr:rowOff>
    </xdr:from>
    <xdr:ext cx="762000" cy="259045"/>
    <xdr:sp macro="" textlink="">
      <xdr:nvSpPr>
        <xdr:cNvPr id="343" name="定員管理の状況該当値テキスト">
          <a:extLst>
            <a:ext uri="{FF2B5EF4-FFF2-40B4-BE49-F238E27FC236}">
              <a16:creationId xmlns:a16="http://schemas.microsoft.com/office/drawing/2014/main" id="{CAB51379-15CC-45BC-A4BB-C68BEC4F5809}"/>
            </a:ext>
          </a:extLst>
        </xdr:cNvPr>
        <xdr:cNvSpPr txBox="1"/>
      </xdr:nvSpPr>
      <xdr:spPr>
        <a:xfrm>
          <a:off x="15563850" y="96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138249</xdr:rowOff>
    </xdr:from>
    <xdr:to>
      <xdr:col>77</xdr:col>
      <xdr:colOff>95250</xdr:colOff>
      <xdr:row>59</xdr:row>
      <xdr:rowOff>68399</xdr:rowOff>
    </xdr:to>
    <xdr:sp macro="" textlink="">
      <xdr:nvSpPr>
        <xdr:cNvPr id="344" name="楕円 343">
          <a:extLst>
            <a:ext uri="{FF2B5EF4-FFF2-40B4-BE49-F238E27FC236}">
              <a16:creationId xmlns:a16="http://schemas.microsoft.com/office/drawing/2014/main" id="{3EDD76DC-9E5B-4CCA-89AB-2D6DF39EC6DA}"/>
            </a:ext>
          </a:extLst>
        </xdr:cNvPr>
        <xdr:cNvSpPr/>
      </xdr:nvSpPr>
      <xdr:spPr>
        <a:xfrm>
          <a:off x="14668500" y="971404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78576</xdr:rowOff>
    </xdr:from>
    <xdr:ext cx="736600" cy="259045"/>
    <xdr:sp macro="" textlink="">
      <xdr:nvSpPr>
        <xdr:cNvPr id="345" name="テキスト ボックス 344">
          <a:extLst>
            <a:ext uri="{FF2B5EF4-FFF2-40B4-BE49-F238E27FC236}">
              <a16:creationId xmlns:a16="http://schemas.microsoft.com/office/drawing/2014/main" id="{D8792105-1427-4DA5-A0EE-3D433F736860}"/>
            </a:ext>
          </a:extLst>
        </xdr:cNvPr>
        <xdr:cNvSpPr txBox="1"/>
      </xdr:nvSpPr>
      <xdr:spPr>
        <a:xfrm>
          <a:off x="14370050" y="9489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125609</xdr:rowOff>
    </xdr:from>
    <xdr:to>
      <xdr:col>73</xdr:col>
      <xdr:colOff>44450</xdr:colOff>
      <xdr:row>59</xdr:row>
      <xdr:rowOff>55759</xdr:rowOff>
    </xdr:to>
    <xdr:sp macro="" textlink="">
      <xdr:nvSpPr>
        <xdr:cNvPr id="346" name="楕円 345">
          <a:extLst>
            <a:ext uri="{FF2B5EF4-FFF2-40B4-BE49-F238E27FC236}">
              <a16:creationId xmlns:a16="http://schemas.microsoft.com/office/drawing/2014/main" id="{523917C2-2C8A-4A8D-A1AD-50AAD56527A9}"/>
            </a:ext>
          </a:extLst>
        </xdr:cNvPr>
        <xdr:cNvSpPr/>
      </xdr:nvSpPr>
      <xdr:spPr>
        <a:xfrm>
          <a:off x="13868400" y="97014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65936</xdr:rowOff>
    </xdr:from>
    <xdr:ext cx="762000" cy="259045"/>
    <xdr:sp macro="" textlink="">
      <xdr:nvSpPr>
        <xdr:cNvPr id="347" name="テキスト ボックス 346">
          <a:extLst>
            <a:ext uri="{FF2B5EF4-FFF2-40B4-BE49-F238E27FC236}">
              <a16:creationId xmlns:a16="http://schemas.microsoft.com/office/drawing/2014/main" id="{A7425487-0426-4DEE-8F2A-E48B0D8AB4C7}"/>
            </a:ext>
          </a:extLst>
        </xdr:cNvPr>
        <xdr:cNvSpPr txBox="1"/>
      </xdr:nvSpPr>
      <xdr:spPr>
        <a:xfrm>
          <a:off x="13557250" y="947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129056</xdr:rowOff>
    </xdr:from>
    <xdr:to>
      <xdr:col>68</xdr:col>
      <xdr:colOff>203200</xdr:colOff>
      <xdr:row>59</xdr:row>
      <xdr:rowOff>59206</xdr:rowOff>
    </xdr:to>
    <xdr:sp macro="" textlink="">
      <xdr:nvSpPr>
        <xdr:cNvPr id="348" name="楕円 347">
          <a:extLst>
            <a:ext uri="{FF2B5EF4-FFF2-40B4-BE49-F238E27FC236}">
              <a16:creationId xmlns:a16="http://schemas.microsoft.com/office/drawing/2014/main" id="{BEC86974-CE5F-4DC3-973B-FC82F6A96119}"/>
            </a:ext>
          </a:extLst>
        </xdr:cNvPr>
        <xdr:cNvSpPr/>
      </xdr:nvSpPr>
      <xdr:spPr>
        <a:xfrm>
          <a:off x="13055600" y="970485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69383</xdr:rowOff>
    </xdr:from>
    <xdr:ext cx="762000" cy="259045"/>
    <xdr:sp macro="" textlink="">
      <xdr:nvSpPr>
        <xdr:cNvPr id="349" name="テキスト ボックス 348">
          <a:extLst>
            <a:ext uri="{FF2B5EF4-FFF2-40B4-BE49-F238E27FC236}">
              <a16:creationId xmlns:a16="http://schemas.microsoft.com/office/drawing/2014/main" id="{D5C26719-7324-4196-AF0D-E7ECB9F2F37D}"/>
            </a:ext>
          </a:extLst>
        </xdr:cNvPr>
        <xdr:cNvSpPr txBox="1"/>
      </xdr:nvSpPr>
      <xdr:spPr>
        <a:xfrm>
          <a:off x="12763500" y="94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119864</xdr:rowOff>
    </xdr:from>
    <xdr:to>
      <xdr:col>64</xdr:col>
      <xdr:colOff>152400</xdr:colOff>
      <xdr:row>59</xdr:row>
      <xdr:rowOff>50014</xdr:rowOff>
    </xdr:to>
    <xdr:sp macro="" textlink="">
      <xdr:nvSpPr>
        <xdr:cNvPr id="350" name="楕円 349">
          <a:extLst>
            <a:ext uri="{FF2B5EF4-FFF2-40B4-BE49-F238E27FC236}">
              <a16:creationId xmlns:a16="http://schemas.microsoft.com/office/drawing/2014/main" id="{8909C60D-E35A-49E2-BA23-FCA4A1306FCC}"/>
            </a:ext>
          </a:extLst>
        </xdr:cNvPr>
        <xdr:cNvSpPr/>
      </xdr:nvSpPr>
      <xdr:spPr>
        <a:xfrm>
          <a:off x="12242800" y="96956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60191</xdr:rowOff>
    </xdr:from>
    <xdr:ext cx="762000" cy="259045"/>
    <xdr:sp macro="" textlink="">
      <xdr:nvSpPr>
        <xdr:cNvPr id="351" name="テキスト ボックス 350">
          <a:extLst>
            <a:ext uri="{FF2B5EF4-FFF2-40B4-BE49-F238E27FC236}">
              <a16:creationId xmlns:a16="http://schemas.microsoft.com/office/drawing/2014/main" id="{8A7242EE-F3A4-4CE0-B00D-4144B17FF7C3}"/>
            </a:ext>
          </a:extLst>
        </xdr:cNvPr>
        <xdr:cNvSpPr txBox="1"/>
      </xdr:nvSpPr>
      <xdr:spPr>
        <a:xfrm>
          <a:off x="11950700" y="94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A93E4DCB-1C1F-4A67-9201-C60AEA6FC34E}"/>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C91A7D64-5F92-4532-AD61-69F027153861}"/>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D7B40BA1-2FE3-4D77-BAD7-F07B8D7C14A3}"/>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A36C6CAA-CE02-444F-9A0F-30706BF3E41F}"/>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F61B3DA2-BD0D-4D0B-924B-A4A7271DB64E}"/>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184781D4-6692-43EB-AA50-6964E6648492}"/>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A5B72A91-82CE-49AA-9681-A94540F9125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E2EF7FA8-C2CB-4F7B-AF3A-F40D8969F5D4}"/>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3BC32F0-CF33-4361-AE26-7787708BB6CF}"/>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FA97F8A4-455A-44EF-AF7F-F3FE44CE2C0D}"/>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DBBB93AD-2C2C-4B75-99E8-AF609B5920FF}"/>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9D2CCFA2-37A9-43E3-BB83-6EA34476DF5C}"/>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721C22CD-9665-4403-B712-3A9BFFA6CC6E}"/>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大きく依存することのない財政運営に努めてきたことにより、一定の改善傾向にある。今後も、地方債の借り入れに当たっては、各事業の適債性を十分勘案し厳選することで、公債費負担の抑制を図るとともに、起債に依存しすぎることのない財政運営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58567F14-9109-41AB-85A8-7F671657F74F}"/>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92BE04-80F1-4AA0-9DD3-A9CDA1054AD3}"/>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F9F49ED-0E79-4833-AA67-2A4B1DD129EE}"/>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5AE588CB-A84E-46DD-B99D-6B0DCB744B85}"/>
            </a:ext>
          </a:extLst>
        </xdr:cNvPr>
        <xdr:cNvCxnSpPr/>
      </xdr:nvCxnSpPr>
      <xdr:spPr>
        <a:xfrm>
          <a:off x="116649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3EBC4F8E-9EF8-436B-A393-E098CF02BF3C}"/>
            </a:ext>
          </a:extLst>
        </xdr:cNvPr>
        <xdr:cNvSpPr txBox="1"/>
      </xdr:nvSpPr>
      <xdr:spPr>
        <a:xfrm>
          <a:off x="1097915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5DA14AE7-55F5-4632-8AC0-0CA7A79739B8}"/>
            </a:ext>
          </a:extLst>
        </xdr:cNvPr>
        <xdr:cNvCxnSpPr/>
      </xdr:nvCxnSpPr>
      <xdr:spPr>
        <a:xfrm>
          <a:off x="116649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F227543A-8A50-4F7B-988C-C21EA4436C2E}"/>
            </a:ext>
          </a:extLst>
        </xdr:cNvPr>
        <xdr:cNvSpPr txBox="1"/>
      </xdr:nvSpPr>
      <xdr:spPr>
        <a:xfrm>
          <a:off x="1097915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2AD47C11-BB7C-4DC6-A90A-792327EA9AAE}"/>
            </a:ext>
          </a:extLst>
        </xdr:cNvPr>
        <xdr:cNvCxnSpPr/>
      </xdr:nvCxnSpPr>
      <xdr:spPr>
        <a:xfrm>
          <a:off x="116649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9D0965E6-A4AA-4389-9535-2D6E5D860FAF}"/>
            </a:ext>
          </a:extLst>
        </xdr:cNvPr>
        <xdr:cNvSpPr txBox="1"/>
      </xdr:nvSpPr>
      <xdr:spPr>
        <a:xfrm>
          <a:off x="1097915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7E88B5F-CB31-4032-9A6D-5D2C0098E5EF}"/>
            </a:ext>
          </a:extLst>
        </xdr:cNvPr>
        <xdr:cNvCxnSpPr/>
      </xdr:nvCxnSpPr>
      <xdr:spPr>
        <a:xfrm>
          <a:off x="116649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4672CA85-2FDF-4041-BBBE-92708A83F9ED}"/>
            </a:ext>
          </a:extLst>
        </xdr:cNvPr>
        <xdr:cNvSpPr txBox="1"/>
      </xdr:nvSpPr>
      <xdr:spPr>
        <a:xfrm>
          <a:off x="1097915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6F9B4C11-67F1-40F6-90D4-918B1F67019B}"/>
            </a:ext>
          </a:extLst>
        </xdr:cNvPr>
        <xdr:cNvCxnSpPr/>
      </xdr:nvCxnSpPr>
      <xdr:spPr>
        <a:xfrm>
          <a:off x="116649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811A07AF-1546-46DB-BEB4-63A2FBC3B22D}"/>
            </a:ext>
          </a:extLst>
        </xdr:cNvPr>
        <xdr:cNvSpPr txBox="1"/>
      </xdr:nvSpPr>
      <xdr:spPr>
        <a:xfrm>
          <a:off x="1097915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B5B3BB77-DC46-4702-84D9-4FC01DF8AD43}"/>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64DA310-12DE-4755-AFF9-382E989CEE27}"/>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00305104-9F37-42C5-B059-4735AD36F2FA}"/>
            </a:ext>
          </a:extLst>
        </xdr:cNvPr>
        <xdr:cNvCxnSpPr/>
      </xdr:nvCxnSpPr>
      <xdr:spPr>
        <a:xfrm flipV="1">
          <a:off x="15474950" y="5859886"/>
          <a:ext cx="0" cy="1403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0B714CA5-2A80-4819-BC56-757A11BEE9EC}"/>
            </a:ext>
          </a:extLst>
        </xdr:cNvPr>
        <xdr:cNvSpPr txBox="1"/>
      </xdr:nvSpPr>
      <xdr:spPr>
        <a:xfrm>
          <a:off x="15563850" y="723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C2BFB37C-7C00-47FB-AF0D-73DEBE638371}"/>
            </a:ext>
          </a:extLst>
        </xdr:cNvPr>
        <xdr:cNvCxnSpPr/>
      </xdr:nvCxnSpPr>
      <xdr:spPr>
        <a:xfrm>
          <a:off x="15405100" y="72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36289138-6BF9-405F-8D0F-53D760398E3B}"/>
            </a:ext>
          </a:extLst>
        </xdr:cNvPr>
        <xdr:cNvSpPr txBox="1"/>
      </xdr:nvSpPr>
      <xdr:spPr>
        <a:xfrm>
          <a:off x="15563850" y="561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719D4876-981F-4154-9D95-4365DC1E1F90}"/>
            </a:ext>
          </a:extLst>
        </xdr:cNvPr>
        <xdr:cNvCxnSpPr/>
      </xdr:nvCxnSpPr>
      <xdr:spPr>
        <a:xfrm>
          <a:off x="15405100" y="5859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139171</xdr:rowOff>
    </xdr:from>
    <xdr:to>
      <xdr:col>81</xdr:col>
      <xdr:colOff>44450</xdr:colOff>
      <xdr:row>36</xdr:row>
      <xdr:rowOff>141182</xdr:rowOff>
    </xdr:to>
    <xdr:cxnSp macro="">
      <xdr:nvCxnSpPr>
        <xdr:cNvPr id="385" name="直線コネクタ 384">
          <a:extLst>
            <a:ext uri="{FF2B5EF4-FFF2-40B4-BE49-F238E27FC236}">
              <a16:creationId xmlns:a16="http://schemas.microsoft.com/office/drawing/2014/main" id="{6D717A14-75C1-4F09-9D7F-7F5D5C2B6E49}"/>
            </a:ext>
          </a:extLst>
        </xdr:cNvPr>
        <xdr:cNvCxnSpPr/>
      </xdr:nvCxnSpPr>
      <xdr:spPr>
        <a:xfrm flipV="1">
          <a:off x="14712950" y="6082771"/>
          <a:ext cx="762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7F77A9FA-3ED6-4B57-B0E5-28A8389C7585}"/>
            </a:ext>
          </a:extLst>
        </xdr:cNvPr>
        <xdr:cNvSpPr txBox="1"/>
      </xdr:nvSpPr>
      <xdr:spPr>
        <a:xfrm>
          <a:off x="15563850" y="605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0800AC06-0BC8-4FEE-857C-3847A2A4AA31}"/>
            </a:ext>
          </a:extLst>
        </xdr:cNvPr>
        <xdr:cNvSpPr/>
      </xdr:nvSpPr>
      <xdr:spPr>
        <a:xfrm>
          <a:off x="15430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141182</xdr:rowOff>
    </xdr:from>
    <xdr:to>
      <xdr:col>77</xdr:col>
      <xdr:colOff>44450</xdr:colOff>
      <xdr:row>36</xdr:row>
      <xdr:rowOff>161290</xdr:rowOff>
    </xdr:to>
    <xdr:cxnSp macro="">
      <xdr:nvCxnSpPr>
        <xdr:cNvPr id="388" name="直線コネクタ 387">
          <a:extLst>
            <a:ext uri="{FF2B5EF4-FFF2-40B4-BE49-F238E27FC236}">
              <a16:creationId xmlns:a16="http://schemas.microsoft.com/office/drawing/2014/main" id="{2C9BC0EB-2756-4AC4-BD60-7076B71BA9F0}"/>
            </a:ext>
          </a:extLst>
        </xdr:cNvPr>
        <xdr:cNvCxnSpPr/>
      </xdr:nvCxnSpPr>
      <xdr:spPr>
        <a:xfrm flipV="1">
          <a:off x="13906500" y="6084782"/>
          <a:ext cx="80645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404E027C-B119-415D-A585-BD766B4FDA89}"/>
            </a:ext>
          </a:extLst>
        </xdr:cNvPr>
        <xdr:cNvSpPr/>
      </xdr:nvSpPr>
      <xdr:spPr>
        <a:xfrm>
          <a:off x="14668500" y="608023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64A282D6-1C21-4A9B-BE24-8601268BBB2A}"/>
            </a:ext>
          </a:extLst>
        </xdr:cNvPr>
        <xdr:cNvSpPr txBox="1"/>
      </xdr:nvSpPr>
      <xdr:spPr>
        <a:xfrm>
          <a:off x="14370050" y="616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161290</xdr:rowOff>
    </xdr:from>
    <xdr:to>
      <xdr:col>72</xdr:col>
      <xdr:colOff>203200</xdr:colOff>
      <xdr:row>37</xdr:row>
      <xdr:rowOff>7938</xdr:rowOff>
    </xdr:to>
    <xdr:cxnSp macro="">
      <xdr:nvCxnSpPr>
        <xdr:cNvPr id="391" name="直線コネクタ 390">
          <a:extLst>
            <a:ext uri="{FF2B5EF4-FFF2-40B4-BE49-F238E27FC236}">
              <a16:creationId xmlns:a16="http://schemas.microsoft.com/office/drawing/2014/main" id="{7E415E4B-4D15-43A6-93C7-EDE26ACCB584}"/>
            </a:ext>
          </a:extLst>
        </xdr:cNvPr>
        <xdr:cNvCxnSpPr/>
      </xdr:nvCxnSpPr>
      <xdr:spPr>
        <a:xfrm flipV="1">
          <a:off x="13106400" y="6104890"/>
          <a:ext cx="800100" cy="1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76C1A777-5DC5-4CE2-8BA3-4F95C162D5AC}"/>
            </a:ext>
          </a:extLst>
        </xdr:cNvPr>
        <xdr:cNvSpPr/>
      </xdr:nvSpPr>
      <xdr:spPr>
        <a:xfrm>
          <a:off x="13868400" y="6086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4B6F3F19-46DE-4496-A7FA-9E45FC68B198}"/>
            </a:ext>
          </a:extLst>
        </xdr:cNvPr>
        <xdr:cNvSpPr txBox="1"/>
      </xdr:nvSpPr>
      <xdr:spPr>
        <a:xfrm>
          <a:off x="13557250" y="616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7938</xdr:rowOff>
    </xdr:from>
    <xdr:to>
      <xdr:col>68</xdr:col>
      <xdr:colOff>152400</xdr:colOff>
      <xdr:row>37</xdr:row>
      <xdr:rowOff>22013</xdr:rowOff>
    </xdr:to>
    <xdr:cxnSp macro="">
      <xdr:nvCxnSpPr>
        <xdr:cNvPr id="394" name="直線コネクタ 393">
          <a:extLst>
            <a:ext uri="{FF2B5EF4-FFF2-40B4-BE49-F238E27FC236}">
              <a16:creationId xmlns:a16="http://schemas.microsoft.com/office/drawing/2014/main" id="{FF4B1E08-AB76-4F23-8196-3FF386AD4802}"/>
            </a:ext>
          </a:extLst>
        </xdr:cNvPr>
        <xdr:cNvCxnSpPr/>
      </xdr:nvCxnSpPr>
      <xdr:spPr>
        <a:xfrm flipV="1">
          <a:off x="12293600" y="6116638"/>
          <a:ext cx="8128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FCE898CC-83A6-41AF-9063-3189DB6EF898}"/>
            </a:ext>
          </a:extLst>
        </xdr:cNvPr>
        <xdr:cNvSpPr/>
      </xdr:nvSpPr>
      <xdr:spPr>
        <a:xfrm>
          <a:off x="13055600" y="609229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81E21F73-1B08-4894-9898-AFC308BDCCC0}"/>
            </a:ext>
          </a:extLst>
        </xdr:cNvPr>
        <xdr:cNvSpPr txBox="1"/>
      </xdr:nvSpPr>
      <xdr:spPr>
        <a:xfrm>
          <a:off x="12763500" y="617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269B224D-5EB7-4462-A582-F5022E02D3A8}"/>
            </a:ext>
          </a:extLst>
        </xdr:cNvPr>
        <xdr:cNvSpPr/>
      </xdr:nvSpPr>
      <xdr:spPr>
        <a:xfrm>
          <a:off x="12242800" y="60943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7B84B2C8-4727-466B-A930-1D212ED03BA4}"/>
            </a:ext>
          </a:extLst>
        </xdr:cNvPr>
        <xdr:cNvSpPr txBox="1"/>
      </xdr:nvSpPr>
      <xdr:spPr>
        <a:xfrm>
          <a:off x="11950700" y="617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4449FAC6-1830-43B8-B1B8-45999588A847}"/>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986DB0FD-CA46-4417-9596-0D7050B0939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F5414B1-F629-493B-B9D5-9001AF96500A}"/>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701313F1-DF73-4C17-9DBF-BBC10BA30662}"/>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DE38090-23B0-49B7-8323-FF147688AA75}"/>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88371</xdr:rowOff>
    </xdr:from>
    <xdr:to>
      <xdr:col>81</xdr:col>
      <xdr:colOff>95250</xdr:colOff>
      <xdr:row>37</xdr:row>
      <xdr:rowOff>18521</xdr:rowOff>
    </xdr:to>
    <xdr:sp macro="" textlink="">
      <xdr:nvSpPr>
        <xdr:cNvPr id="404" name="楕円 403">
          <a:extLst>
            <a:ext uri="{FF2B5EF4-FFF2-40B4-BE49-F238E27FC236}">
              <a16:creationId xmlns:a16="http://schemas.microsoft.com/office/drawing/2014/main" id="{6C411C0C-075D-48AF-9406-9FE0BA2E46A4}"/>
            </a:ext>
          </a:extLst>
        </xdr:cNvPr>
        <xdr:cNvSpPr/>
      </xdr:nvSpPr>
      <xdr:spPr>
        <a:xfrm>
          <a:off x="15430500" y="603197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104898</xdr:rowOff>
    </xdr:from>
    <xdr:ext cx="762000" cy="259045"/>
    <xdr:sp macro="" textlink="">
      <xdr:nvSpPr>
        <xdr:cNvPr id="405" name="公債費負担の状況該当値テキスト">
          <a:extLst>
            <a:ext uri="{FF2B5EF4-FFF2-40B4-BE49-F238E27FC236}">
              <a16:creationId xmlns:a16="http://schemas.microsoft.com/office/drawing/2014/main" id="{FFBBAB2D-C1F0-481B-941F-5A50F7E6CC80}"/>
            </a:ext>
          </a:extLst>
        </xdr:cNvPr>
        <xdr:cNvSpPr txBox="1"/>
      </xdr:nvSpPr>
      <xdr:spPr>
        <a:xfrm>
          <a:off x="15563850" y="588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90382</xdr:rowOff>
    </xdr:from>
    <xdr:to>
      <xdr:col>77</xdr:col>
      <xdr:colOff>95250</xdr:colOff>
      <xdr:row>37</xdr:row>
      <xdr:rowOff>20532</xdr:rowOff>
    </xdr:to>
    <xdr:sp macro="" textlink="">
      <xdr:nvSpPr>
        <xdr:cNvPr id="406" name="楕円 405">
          <a:extLst>
            <a:ext uri="{FF2B5EF4-FFF2-40B4-BE49-F238E27FC236}">
              <a16:creationId xmlns:a16="http://schemas.microsoft.com/office/drawing/2014/main" id="{39FBEC26-3073-42A1-836B-7A61C9618A96}"/>
            </a:ext>
          </a:extLst>
        </xdr:cNvPr>
        <xdr:cNvSpPr/>
      </xdr:nvSpPr>
      <xdr:spPr>
        <a:xfrm>
          <a:off x="14668500" y="603398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30709</xdr:rowOff>
    </xdr:from>
    <xdr:ext cx="736600" cy="259045"/>
    <xdr:sp macro="" textlink="">
      <xdr:nvSpPr>
        <xdr:cNvPr id="407" name="テキスト ボックス 406">
          <a:extLst>
            <a:ext uri="{FF2B5EF4-FFF2-40B4-BE49-F238E27FC236}">
              <a16:creationId xmlns:a16="http://schemas.microsoft.com/office/drawing/2014/main" id="{B3E79E58-B22F-4F92-A401-52E3AD0DA298}"/>
            </a:ext>
          </a:extLst>
        </xdr:cNvPr>
        <xdr:cNvSpPr txBox="1"/>
      </xdr:nvSpPr>
      <xdr:spPr>
        <a:xfrm>
          <a:off x="14370050" y="5809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110490</xdr:rowOff>
    </xdr:from>
    <xdr:to>
      <xdr:col>73</xdr:col>
      <xdr:colOff>44450</xdr:colOff>
      <xdr:row>37</xdr:row>
      <xdr:rowOff>40640</xdr:rowOff>
    </xdr:to>
    <xdr:sp macro="" textlink="">
      <xdr:nvSpPr>
        <xdr:cNvPr id="408" name="楕円 407">
          <a:extLst>
            <a:ext uri="{FF2B5EF4-FFF2-40B4-BE49-F238E27FC236}">
              <a16:creationId xmlns:a16="http://schemas.microsoft.com/office/drawing/2014/main" id="{E8E3D462-F7C8-4AAE-849A-3BE16DAD9AA2}"/>
            </a:ext>
          </a:extLst>
        </xdr:cNvPr>
        <xdr:cNvSpPr/>
      </xdr:nvSpPr>
      <xdr:spPr>
        <a:xfrm>
          <a:off x="13868400" y="60540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50817</xdr:rowOff>
    </xdr:from>
    <xdr:ext cx="762000" cy="259045"/>
    <xdr:sp macro="" textlink="">
      <xdr:nvSpPr>
        <xdr:cNvPr id="409" name="テキスト ボックス 408">
          <a:extLst>
            <a:ext uri="{FF2B5EF4-FFF2-40B4-BE49-F238E27FC236}">
              <a16:creationId xmlns:a16="http://schemas.microsoft.com/office/drawing/2014/main" id="{BB07BA44-66E0-4B03-B861-061F4836E4A9}"/>
            </a:ext>
          </a:extLst>
        </xdr:cNvPr>
        <xdr:cNvSpPr txBox="1"/>
      </xdr:nvSpPr>
      <xdr:spPr>
        <a:xfrm>
          <a:off x="13557250"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128588</xdr:rowOff>
    </xdr:from>
    <xdr:to>
      <xdr:col>68</xdr:col>
      <xdr:colOff>203200</xdr:colOff>
      <xdr:row>37</xdr:row>
      <xdr:rowOff>58738</xdr:rowOff>
    </xdr:to>
    <xdr:sp macro="" textlink="">
      <xdr:nvSpPr>
        <xdr:cNvPr id="410" name="楕円 409">
          <a:extLst>
            <a:ext uri="{FF2B5EF4-FFF2-40B4-BE49-F238E27FC236}">
              <a16:creationId xmlns:a16="http://schemas.microsoft.com/office/drawing/2014/main" id="{0F1C93FF-B46D-43CE-95C9-543FDD79C0E4}"/>
            </a:ext>
          </a:extLst>
        </xdr:cNvPr>
        <xdr:cNvSpPr/>
      </xdr:nvSpPr>
      <xdr:spPr>
        <a:xfrm>
          <a:off x="13055600" y="6072188"/>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68915</xdr:rowOff>
    </xdr:from>
    <xdr:ext cx="762000" cy="259045"/>
    <xdr:sp macro="" textlink="">
      <xdr:nvSpPr>
        <xdr:cNvPr id="411" name="テキスト ボックス 410">
          <a:extLst>
            <a:ext uri="{FF2B5EF4-FFF2-40B4-BE49-F238E27FC236}">
              <a16:creationId xmlns:a16="http://schemas.microsoft.com/office/drawing/2014/main" id="{72C31D00-2CD1-4DB9-B434-9D0BF54837BE}"/>
            </a:ext>
          </a:extLst>
        </xdr:cNvPr>
        <xdr:cNvSpPr txBox="1"/>
      </xdr:nvSpPr>
      <xdr:spPr>
        <a:xfrm>
          <a:off x="12763500" y="584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142663</xdr:rowOff>
    </xdr:from>
    <xdr:to>
      <xdr:col>64</xdr:col>
      <xdr:colOff>152400</xdr:colOff>
      <xdr:row>37</xdr:row>
      <xdr:rowOff>72813</xdr:rowOff>
    </xdr:to>
    <xdr:sp macro="" textlink="">
      <xdr:nvSpPr>
        <xdr:cNvPr id="412" name="楕円 411">
          <a:extLst>
            <a:ext uri="{FF2B5EF4-FFF2-40B4-BE49-F238E27FC236}">
              <a16:creationId xmlns:a16="http://schemas.microsoft.com/office/drawing/2014/main" id="{5FE65C05-4BA3-4BE9-921E-BF2F7C393C14}"/>
            </a:ext>
          </a:extLst>
        </xdr:cNvPr>
        <xdr:cNvSpPr/>
      </xdr:nvSpPr>
      <xdr:spPr>
        <a:xfrm>
          <a:off x="12242800" y="60862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82990</xdr:rowOff>
    </xdr:from>
    <xdr:ext cx="762000" cy="259045"/>
    <xdr:sp macro="" textlink="">
      <xdr:nvSpPr>
        <xdr:cNvPr id="413" name="テキスト ボックス 412">
          <a:extLst>
            <a:ext uri="{FF2B5EF4-FFF2-40B4-BE49-F238E27FC236}">
              <a16:creationId xmlns:a16="http://schemas.microsoft.com/office/drawing/2014/main" id="{191B9C61-354C-4D15-988B-065ED13B9ABC}"/>
            </a:ext>
          </a:extLst>
        </xdr:cNvPr>
        <xdr:cNvSpPr txBox="1"/>
      </xdr:nvSpPr>
      <xdr:spPr>
        <a:xfrm>
          <a:off x="11950700" y="586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0A0BCB4-046C-42C3-8B96-1E17C03C41B3}"/>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E4577CE-E93F-4145-812D-4DA660B79CEF}"/>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9604CD13-0210-4247-AC59-9755199E2BCD}"/>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F5A13A8-3FBC-4E44-850B-134A22B5052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B472B4F7-1D60-47E2-A729-052C94C1B25D}"/>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1E8E1F73-F3E4-4604-A150-F6484157A9D7}"/>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9EFEF837-8366-4477-89CE-168F27F1335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824D5EE-EC5E-4CF8-A0A4-70FB2198C5A8}"/>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CBDB6702-6DC6-4A7B-B0BF-D1C626B4020D}"/>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D455CB61-0D58-473A-A7FF-8612125CE837}"/>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211078A-F395-42E9-A6B3-A66A90F814F8}"/>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84D011B1-42E8-4548-B252-94A5E901B98E}"/>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28E8E0DB-8DA4-4ED3-8103-FA016D32171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近年、数値は減少傾向であり、今年度は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％となった。主な要因としては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（仮称）利南運動広場整備事業の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償還完了及び充当可能基金の増が挙げられる。将来への負担を少しでも軽減するよう、今後も事業実施の適正化を図り、財政の健全化に努める。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8605F0A6-EDD3-4E08-B0B0-04C41C888A23}"/>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EE13754-CA34-4905-B57E-996D94DF04F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3585D41D-0F71-4635-9433-034AFFE8C0D8}"/>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01E2A67E-3934-4860-AFF0-5BC2AD84BFD1}"/>
            </a:ext>
          </a:extLst>
        </xdr:cNvPr>
        <xdr:cNvCxnSpPr/>
      </xdr:nvCxnSpPr>
      <xdr:spPr>
        <a:xfrm>
          <a:off x="11664950" y="3638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CC6B2134-C3E3-4104-A60A-52DDEBDE5968}"/>
            </a:ext>
          </a:extLst>
        </xdr:cNvPr>
        <xdr:cNvSpPr txBox="1"/>
      </xdr:nvSpPr>
      <xdr:spPr>
        <a:xfrm>
          <a:off x="1097915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E3523AC6-7593-4EBD-AD1A-480423520A2D}"/>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768450C7-58F6-4DE9-85DF-903B287D159B}"/>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0CD034F8-FDA3-4ABD-B38D-38128A6EE45D}"/>
            </a:ext>
          </a:extLst>
        </xdr:cNvPr>
        <xdr:cNvCxnSpPr/>
      </xdr:nvCxnSpPr>
      <xdr:spPr>
        <a:xfrm>
          <a:off x="11664950" y="24765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B12BB014-F79F-4CA0-A68F-9EC9A4F56CE6}"/>
            </a:ext>
          </a:extLst>
        </xdr:cNvPr>
        <xdr:cNvSpPr txBox="1"/>
      </xdr:nvSpPr>
      <xdr:spPr>
        <a:xfrm>
          <a:off x="10979150" y="234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238EA4BA-C9AA-435C-A50A-A81ADEB89433}"/>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79CDD9CC-55AA-4680-BA24-51E5DA5B86F3}"/>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8E3C389B-30FE-4641-B698-7FF2AD0EC9B0}"/>
            </a:ext>
          </a:extLst>
        </xdr:cNvPr>
        <xdr:cNvCxnSpPr/>
      </xdr:nvCxnSpPr>
      <xdr:spPr>
        <a:xfrm flipV="1">
          <a:off x="15474950" y="2476500"/>
          <a:ext cx="0" cy="1286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2B75E3F1-1B3E-4DF8-8720-AF054C3D0F11}"/>
            </a:ext>
          </a:extLst>
        </xdr:cNvPr>
        <xdr:cNvSpPr txBox="1"/>
      </xdr:nvSpPr>
      <xdr:spPr>
        <a:xfrm>
          <a:off x="15563850" y="373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0C48FFE1-7E29-4C31-AB07-C86770812851}"/>
            </a:ext>
          </a:extLst>
        </xdr:cNvPr>
        <xdr:cNvCxnSpPr/>
      </xdr:nvCxnSpPr>
      <xdr:spPr>
        <a:xfrm>
          <a:off x="15405100" y="37634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4D526532-8D31-41AE-9E06-76894880964B}"/>
            </a:ext>
          </a:extLst>
        </xdr:cNvPr>
        <xdr:cNvSpPr txBox="1"/>
      </xdr:nvSpPr>
      <xdr:spPr>
        <a:xfrm>
          <a:off x="1556385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5455DAFB-888E-46F0-AB16-03C3F27EB5F7}"/>
            </a:ext>
          </a:extLst>
        </xdr:cNvPr>
        <xdr:cNvCxnSpPr/>
      </xdr:nvCxnSpPr>
      <xdr:spPr>
        <a:xfrm>
          <a:off x="15405100" y="247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160338</xdr:rowOff>
    </xdr:from>
    <xdr:to>
      <xdr:col>81</xdr:col>
      <xdr:colOff>44450</xdr:colOff>
      <xdr:row>17</xdr:row>
      <xdr:rowOff>35941</xdr:rowOff>
    </xdr:to>
    <xdr:cxnSp macro="">
      <xdr:nvCxnSpPr>
        <xdr:cNvPr id="443" name="直線コネクタ 442">
          <a:extLst>
            <a:ext uri="{FF2B5EF4-FFF2-40B4-BE49-F238E27FC236}">
              <a16:creationId xmlns:a16="http://schemas.microsoft.com/office/drawing/2014/main" id="{D9B4BE9F-1927-4CE4-8ADE-E197B60F7F03}"/>
            </a:ext>
          </a:extLst>
        </xdr:cNvPr>
        <xdr:cNvCxnSpPr/>
      </xdr:nvCxnSpPr>
      <xdr:spPr>
        <a:xfrm flipV="1">
          <a:off x="14712950" y="2801938"/>
          <a:ext cx="762000" cy="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a:extLst>
            <a:ext uri="{FF2B5EF4-FFF2-40B4-BE49-F238E27FC236}">
              <a16:creationId xmlns:a16="http://schemas.microsoft.com/office/drawing/2014/main" id="{9CC18DA7-B4D7-4C63-BDD7-7C977B70E97F}"/>
            </a:ext>
          </a:extLst>
        </xdr:cNvPr>
        <xdr:cNvSpPr txBox="1"/>
      </xdr:nvSpPr>
      <xdr:spPr>
        <a:xfrm>
          <a:off x="15563850" y="237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4AA6F114-D7DD-4473-9300-1B2B32D9A1BB}"/>
            </a:ext>
          </a:extLst>
        </xdr:cNvPr>
        <xdr:cNvSpPr/>
      </xdr:nvSpPr>
      <xdr:spPr>
        <a:xfrm>
          <a:off x="15430500" y="25204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35941</xdr:rowOff>
    </xdr:from>
    <xdr:to>
      <xdr:col>77</xdr:col>
      <xdr:colOff>44450</xdr:colOff>
      <xdr:row>17</xdr:row>
      <xdr:rowOff>138493</xdr:rowOff>
    </xdr:to>
    <xdr:cxnSp macro="">
      <xdr:nvCxnSpPr>
        <xdr:cNvPr id="446" name="直線コネクタ 445">
          <a:extLst>
            <a:ext uri="{FF2B5EF4-FFF2-40B4-BE49-F238E27FC236}">
              <a16:creationId xmlns:a16="http://schemas.microsoft.com/office/drawing/2014/main" id="{C27B72FD-9069-4073-8191-F96E4A318052}"/>
            </a:ext>
          </a:extLst>
        </xdr:cNvPr>
        <xdr:cNvCxnSpPr/>
      </xdr:nvCxnSpPr>
      <xdr:spPr>
        <a:xfrm flipV="1">
          <a:off x="13906500" y="2842641"/>
          <a:ext cx="80645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a:extLst>
            <a:ext uri="{FF2B5EF4-FFF2-40B4-BE49-F238E27FC236}">
              <a16:creationId xmlns:a16="http://schemas.microsoft.com/office/drawing/2014/main" id="{4B42A275-406E-4DD2-AE90-BB605AA3CA1B}"/>
            </a:ext>
          </a:extLst>
        </xdr:cNvPr>
        <xdr:cNvSpPr/>
      </xdr:nvSpPr>
      <xdr:spPr>
        <a:xfrm>
          <a:off x="14668500" y="25777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a:extLst>
            <a:ext uri="{FF2B5EF4-FFF2-40B4-BE49-F238E27FC236}">
              <a16:creationId xmlns:a16="http://schemas.microsoft.com/office/drawing/2014/main" id="{796D1C6D-5EF2-4A5B-B5C5-D965BDCD1D6E}"/>
            </a:ext>
          </a:extLst>
        </xdr:cNvPr>
        <xdr:cNvSpPr txBox="1"/>
      </xdr:nvSpPr>
      <xdr:spPr>
        <a:xfrm>
          <a:off x="14370050" y="235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138493</xdr:rowOff>
    </xdr:from>
    <xdr:to>
      <xdr:col>72</xdr:col>
      <xdr:colOff>203200</xdr:colOff>
      <xdr:row>18</xdr:row>
      <xdr:rowOff>2032</xdr:rowOff>
    </xdr:to>
    <xdr:cxnSp macro="">
      <xdr:nvCxnSpPr>
        <xdr:cNvPr id="449" name="直線コネクタ 448">
          <a:extLst>
            <a:ext uri="{FF2B5EF4-FFF2-40B4-BE49-F238E27FC236}">
              <a16:creationId xmlns:a16="http://schemas.microsoft.com/office/drawing/2014/main" id="{0364C3C9-D078-49E8-A994-4A6483600DBE}"/>
            </a:ext>
          </a:extLst>
        </xdr:cNvPr>
        <xdr:cNvCxnSpPr/>
      </xdr:nvCxnSpPr>
      <xdr:spPr>
        <a:xfrm flipV="1">
          <a:off x="13106400" y="2945193"/>
          <a:ext cx="800100" cy="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a:extLst>
            <a:ext uri="{FF2B5EF4-FFF2-40B4-BE49-F238E27FC236}">
              <a16:creationId xmlns:a16="http://schemas.microsoft.com/office/drawing/2014/main" id="{BE7C0741-6F79-45F5-816C-EC356FC56406}"/>
            </a:ext>
          </a:extLst>
        </xdr:cNvPr>
        <xdr:cNvSpPr/>
      </xdr:nvSpPr>
      <xdr:spPr>
        <a:xfrm>
          <a:off x="13868400" y="26696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a:extLst>
            <a:ext uri="{FF2B5EF4-FFF2-40B4-BE49-F238E27FC236}">
              <a16:creationId xmlns:a16="http://schemas.microsoft.com/office/drawing/2014/main" id="{30886683-1BF8-4E61-8359-67F308CE5B9F}"/>
            </a:ext>
          </a:extLst>
        </xdr:cNvPr>
        <xdr:cNvSpPr txBox="1"/>
      </xdr:nvSpPr>
      <xdr:spPr>
        <a:xfrm>
          <a:off x="13557250" y="24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125825</xdr:rowOff>
    </xdr:from>
    <xdr:to>
      <xdr:col>68</xdr:col>
      <xdr:colOff>152400</xdr:colOff>
      <xdr:row>18</xdr:row>
      <xdr:rowOff>2032</xdr:rowOff>
    </xdr:to>
    <xdr:cxnSp macro="">
      <xdr:nvCxnSpPr>
        <xdr:cNvPr id="452" name="直線コネクタ 451">
          <a:extLst>
            <a:ext uri="{FF2B5EF4-FFF2-40B4-BE49-F238E27FC236}">
              <a16:creationId xmlns:a16="http://schemas.microsoft.com/office/drawing/2014/main" id="{79FD29D3-80D5-4DF7-AC18-C1A3B5099EED}"/>
            </a:ext>
          </a:extLst>
        </xdr:cNvPr>
        <xdr:cNvCxnSpPr/>
      </xdr:nvCxnSpPr>
      <xdr:spPr>
        <a:xfrm>
          <a:off x="12293600" y="2932525"/>
          <a:ext cx="812800" cy="4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73946</xdr:rowOff>
    </xdr:from>
    <xdr:to>
      <xdr:col>68</xdr:col>
      <xdr:colOff>203200</xdr:colOff>
      <xdr:row>17</xdr:row>
      <xdr:rowOff>4096</xdr:rowOff>
    </xdr:to>
    <xdr:sp macro="" textlink="">
      <xdr:nvSpPr>
        <xdr:cNvPr id="453" name="フローチャート: 判断 452">
          <a:extLst>
            <a:ext uri="{FF2B5EF4-FFF2-40B4-BE49-F238E27FC236}">
              <a16:creationId xmlns:a16="http://schemas.microsoft.com/office/drawing/2014/main" id="{0D97E0B6-1F7B-4DDE-A806-5E815066417C}"/>
            </a:ext>
          </a:extLst>
        </xdr:cNvPr>
        <xdr:cNvSpPr/>
      </xdr:nvSpPr>
      <xdr:spPr>
        <a:xfrm>
          <a:off x="13055600" y="271554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14273</xdr:rowOff>
    </xdr:from>
    <xdr:ext cx="762000" cy="259045"/>
    <xdr:sp macro="" textlink="">
      <xdr:nvSpPr>
        <xdr:cNvPr id="454" name="テキスト ボックス 453">
          <a:extLst>
            <a:ext uri="{FF2B5EF4-FFF2-40B4-BE49-F238E27FC236}">
              <a16:creationId xmlns:a16="http://schemas.microsoft.com/office/drawing/2014/main" id="{72E0F026-ED50-44A6-81C5-25ABC5F9E70D}"/>
            </a:ext>
          </a:extLst>
        </xdr:cNvPr>
        <xdr:cNvSpPr txBox="1"/>
      </xdr:nvSpPr>
      <xdr:spPr>
        <a:xfrm>
          <a:off x="12763500" y="249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5" name="フローチャート: 判断 454">
          <a:extLst>
            <a:ext uri="{FF2B5EF4-FFF2-40B4-BE49-F238E27FC236}">
              <a16:creationId xmlns:a16="http://schemas.microsoft.com/office/drawing/2014/main" id="{27B78484-356B-4E66-B6B5-92DC25C897B3}"/>
            </a:ext>
          </a:extLst>
        </xdr:cNvPr>
        <xdr:cNvSpPr/>
      </xdr:nvSpPr>
      <xdr:spPr>
        <a:xfrm>
          <a:off x="12242800" y="27089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6" name="テキスト ボックス 455">
          <a:extLst>
            <a:ext uri="{FF2B5EF4-FFF2-40B4-BE49-F238E27FC236}">
              <a16:creationId xmlns:a16="http://schemas.microsoft.com/office/drawing/2014/main" id="{5DABEDF5-98DF-4835-B534-E575DB78AC5B}"/>
            </a:ext>
          </a:extLst>
        </xdr:cNvPr>
        <xdr:cNvSpPr txBox="1"/>
      </xdr:nvSpPr>
      <xdr:spPr>
        <a:xfrm>
          <a:off x="11950700" y="2484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BE55F9C-E8CC-4061-B18A-F73B5883256F}"/>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4CA6573-23A6-45B2-9B52-8F68D29F5C48}"/>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B5568045-ABDB-4208-B18D-00B21272A9EA}"/>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AA602DA0-D85E-4DA8-906B-DBAB9D014DEF}"/>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CCA72E75-F875-4A85-8594-F5D7956AFF65}"/>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109538</xdr:rowOff>
    </xdr:from>
    <xdr:to>
      <xdr:col>81</xdr:col>
      <xdr:colOff>95250</xdr:colOff>
      <xdr:row>17</xdr:row>
      <xdr:rowOff>39688</xdr:rowOff>
    </xdr:to>
    <xdr:sp macro="" textlink="">
      <xdr:nvSpPr>
        <xdr:cNvPr id="462" name="楕円 461">
          <a:extLst>
            <a:ext uri="{FF2B5EF4-FFF2-40B4-BE49-F238E27FC236}">
              <a16:creationId xmlns:a16="http://schemas.microsoft.com/office/drawing/2014/main" id="{D98F73EE-980A-445E-B1C3-093D9129E89A}"/>
            </a:ext>
          </a:extLst>
        </xdr:cNvPr>
        <xdr:cNvSpPr/>
      </xdr:nvSpPr>
      <xdr:spPr>
        <a:xfrm>
          <a:off x="15430500" y="2751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81615</xdr:rowOff>
    </xdr:from>
    <xdr:ext cx="762000" cy="259045"/>
    <xdr:sp macro="" textlink="">
      <xdr:nvSpPr>
        <xdr:cNvPr id="463" name="将来負担の状況該当値テキスト">
          <a:extLst>
            <a:ext uri="{FF2B5EF4-FFF2-40B4-BE49-F238E27FC236}">
              <a16:creationId xmlns:a16="http://schemas.microsoft.com/office/drawing/2014/main" id="{2334D16E-31D0-4772-8150-4020BBE920CB}"/>
            </a:ext>
          </a:extLst>
        </xdr:cNvPr>
        <xdr:cNvSpPr txBox="1"/>
      </xdr:nvSpPr>
      <xdr:spPr>
        <a:xfrm>
          <a:off x="15563850" y="272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156591</xdr:rowOff>
    </xdr:from>
    <xdr:to>
      <xdr:col>77</xdr:col>
      <xdr:colOff>95250</xdr:colOff>
      <xdr:row>17</xdr:row>
      <xdr:rowOff>86741</xdr:rowOff>
    </xdr:to>
    <xdr:sp macro="" textlink="">
      <xdr:nvSpPr>
        <xdr:cNvPr id="464" name="楕円 463">
          <a:extLst>
            <a:ext uri="{FF2B5EF4-FFF2-40B4-BE49-F238E27FC236}">
              <a16:creationId xmlns:a16="http://schemas.microsoft.com/office/drawing/2014/main" id="{D0B70062-BFFA-43AA-8DCE-140989F41EA8}"/>
            </a:ext>
          </a:extLst>
        </xdr:cNvPr>
        <xdr:cNvSpPr/>
      </xdr:nvSpPr>
      <xdr:spPr>
        <a:xfrm>
          <a:off x="14668500" y="27981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71518</xdr:rowOff>
    </xdr:from>
    <xdr:ext cx="736600" cy="259045"/>
    <xdr:sp macro="" textlink="">
      <xdr:nvSpPr>
        <xdr:cNvPr id="465" name="テキスト ボックス 464">
          <a:extLst>
            <a:ext uri="{FF2B5EF4-FFF2-40B4-BE49-F238E27FC236}">
              <a16:creationId xmlns:a16="http://schemas.microsoft.com/office/drawing/2014/main" id="{2FABA682-D3E8-4F44-92A6-394348CB744F}"/>
            </a:ext>
          </a:extLst>
        </xdr:cNvPr>
        <xdr:cNvSpPr txBox="1"/>
      </xdr:nvSpPr>
      <xdr:spPr>
        <a:xfrm>
          <a:off x="14370050" y="2878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87693</xdr:rowOff>
    </xdr:from>
    <xdr:to>
      <xdr:col>73</xdr:col>
      <xdr:colOff>44450</xdr:colOff>
      <xdr:row>18</xdr:row>
      <xdr:rowOff>17843</xdr:rowOff>
    </xdr:to>
    <xdr:sp macro="" textlink="">
      <xdr:nvSpPr>
        <xdr:cNvPr id="466" name="楕円 465">
          <a:extLst>
            <a:ext uri="{FF2B5EF4-FFF2-40B4-BE49-F238E27FC236}">
              <a16:creationId xmlns:a16="http://schemas.microsoft.com/office/drawing/2014/main" id="{C64C3C3C-9B76-4BFA-A53F-AC290F8CC695}"/>
            </a:ext>
          </a:extLst>
        </xdr:cNvPr>
        <xdr:cNvSpPr/>
      </xdr:nvSpPr>
      <xdr:spPr>
        <a:xfrm>
          <a:off x="13868400" y="28943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2620</xdr:rowOff>
    </xdr:from>
    <xdr:ext cx="762000" cy="259045"/>
    <xdr:sp macro="" textlink="">
      <xdr:nvSpPr>
        <xdr:cNvPr id="467" name="テキスト ボックス 466">
          <a:extLst>
            <a:ext uri="{FF2B5EF4-FFF2-40B4-BE49-F238E27FC236}">
              <a16:creationId xmlns:a16="http://schemas.microsoft.com/office/drawing/2014/main" id="{AC2F37B6-F0DB-4A3F-A7EE-D5B594C75B95}"/>
            </a:ext>
          </a:extLst>
        </xdr:cNvPr>
        <xdr:cNvSpPr txBox="1"/>
      </xdr:nvSpPr>
      <xdr:spPr>
        <a:xfrm>
          <a:off x="13557250" y="29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122682</xdr:rowOff>
    </xdr:from>
    <xdr:to>
      <xdr:col>68</xdr:col>
      <xdr:colOff>203200</xdr:colOff>
      <xdr:row>18</xdr:row>
      <xdr:rowOff>52832</xdr:rowOff>
    </xdr:to>
    <xdr:sp macro="" textlink="">
      <xdr:nvSpPr>
        <xdr:cNvPr id="468" name="楕円 467">
          <a:extLst>
            <a:ext uri="{FF2B5EF4-FFF2-40B4-BE49-F238E27FC236}">
              <a16:creationId xmlns:a16="http://schemas.microsoft.com/office/drawing/2014/main" id="{EF9885A6-CBD6-4A70-80D5-BA5A448F46DC}"/>
            </a:ext>
          </a:extLst>
        </xdr:cNvPr>
        <xdr:cNvSpPr/>
      </xdr:nvSpPr>
      <xdr:spPr>
        <a:xfrm>
          <a:off x="13055600" y="2929382"/>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37609</xdr:rowOff>
    </xdr:from>
    <xdr:ext cx="762000" cy="259045"/>
    <xdr:sp macro="" textlink="">
      <xdr:nvSpPr>
        <xdr:cNvPr id="469" name="テキスト ボックス 468">
          <a:extLst>
            <a:ext uri="{FF2B5EF4-FFF2-40B4-BE49-F238E27FC236}">
              <a16:creationId xmlns:a16="http://schemas.microsoft.com/office/drawing/2014/main" id="{534A868F-BFBE-4A91-BFCA-974B3ED22432}"/>
            </a:ext>
          </a:extLst>
        </xdr:cNvPr>
        <xdr:cNvSpPr txBox="1"/>
      </xdr:nvSpPr>
      <xdr:spPr>
        <a:xfrm>
          <a:off x="12763500" y="30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75025</xdr:rowOff>
    </xdr:from>
    <xdr:to>
      <xdr:col>64</xdr:col>
      <xdr:colOff>152400</xdr:colOff>
      <xdr:row>18</xdr:row>
      <xdr:rowOff>5175</xdr:rowOff>
    </xdr:to>
    <xdr:sp macro="" textlink="">
      <xdr:nvSpPr>
        <xdr:cNvPr id="470" name="楕円 469">
          <a:extLst>
            <a:ext uri="{FF2B5EF4-FFF2-40B4-BE49-F238E27FC236}">
              <a16:creationId xmlns:a16="http://schemas.microsoft.com/office/drawing/2014/main" id="{8432949B-81FD-4FBE-B740-BBB1C1A839D8}"/>
            </a:ext>
          </a:extLst>
        </xdr:cNvPr>
        <xdr:cNvSpPr/>
      </xdr:nvSpPr>
      <xdr:spPr>
        <a:xfrm>
          <a:off x="12242800" y="28817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161402</xdr:rowOff>
    </xdr:from>
    <xdr:ext cx="762000" cy="259045"/>
    <xdr:sp macro="" textlink="">
      <xdr:nvSpPr>
        <xdr:cNvPr id="471" name="テキスト ボックス 470">
          <a:extLst>
            <a:ext uri="{FF2B5EF4-FFF2-40B4-BE49-F238E27FC236}">
              <a16:creationId xmlns:a16="http://schemas.microsoft.com/office/drawing/2014/main" id="{0DDD3E37-4D34-49A9-B2E6-44C9C97A8337}"/>
            </a:ext>
          </a:extLst>
        </xdr:cNvPr>
        <xdr:cNvSpPr txBox="1"/>
      </xdr:nvSpPr>
      <xdr:spPr>
        <a:xfrm>
          <a:off x="11950700" y="296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金額で見ると減少傾向にある。</a:t>
          </a:r>
          <a:r>
            <a:rPr kumimoji="1" lang="ja-JP" altLang="ja-JP" sz="1100">
              <a:solidFill>
                <a:schemeClr val="dk1"/>
              </a:solidFill>
              <a:effectLst/>
              <a:latin typeface="+mn-lt"/>
              <a:ea typeface="+mn-ea"/>
              <a:cs typeface="+mn-cs"/>
            </a:rPr>
            <a:t>類似団体平均と比較すると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ポイント下回っている。民間委託の推進などの行政改革を行った結果、職員数を削減することができ、人件費の抑制に一定の成果をもたらしたところである。</a:t>
          </a:r>
          <a:endParaRPr lang="ja-JP" altLang="ja-JP" sz="1400">
            <a:effectLst/>
          </a:endParaRPr>
        </a:p>
        <a:p>
          <a:r>
            <a:rPr kumimoji="1" lang="ja-JP" altLang="ja-JP" sz="1100">
              <a:solidFill>
                <a:schemeClr val="dk1"/>
              </a:solidFill>
              <a:effectLst/>
              <a:latin typeface="+mn-lt"/>
              <a:ea typeface="+mn-ea"/>
              <a:cs typeface="+mn-cs"/>
            </a:rPr>
            <a:t>　 今後は、 沼田市定員適正化計画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年度）に基づき、地域の行政需要を考慮しつつ、適正な定員管理を実施するとともに人件費抑制に努める。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8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115587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a:t>
          </a:r>
          <a:r>
            <a:rPr kumimoji="1" lang="ja-JP" altLang="en-US" sz="1100">
              <a:solidFill>
                <a:schemeClr val="dk1"/>
              </a:solidFill>
              <a:effectLst/>
              <a:latin typeface="+mn-lt"/>
              <a:ea typeface="+mn-ea"/>
              <a:cs typeface="+mn-cs"/>
            </a:rPr>
            <a:t>電子地域通貨事業業務委託料</a:t>
          </a:r>
          <a:r>
            <a:rPr kumimoji="1" lang="ja-JP" altLang="ja-JP" sz="1100">
              <a:solidFill>
                <a:schemeClr val="dk1"/>
              </a:solidFill>
              <a:effectLst/>
              <a:latin typeface="+mn-lt"/>
              <a:ea typeface="+mn-ea"/>
              <a:cs typeface="+mn-cs"/>
            </a:rPr>
            <a:t>の増等により前年度に比べ</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ポイント上昇し、類似団体平均を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上回る数値となった。職員人件費抑制のため、業務の民間委託化を推進していることから、今後は委託料が増加する見込みであるが、施設の集約化・複合化の推進や、公共施設等の適正管理に努めることにより、物件費全体の経費の節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19</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91329"/>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105229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136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29029</xdr:rowOff>
    </xdr:from>
    <xdr:to>
      <xdr:col>73</xdr:col>
      <xdr:colOff>180975</xdr:colOff>
      <xdr:row>18</xdr:row>
      <xdr:rowOff>50800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115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18</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885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13607</xdr:rowOff>
    </xdr:from>
    <xdr:to>
      <xdr:col>82</xdr:col>
      <xdr:colOff>158750</xdr:colOff>
      <xdr:row>19</xdr:row>
      <xdr:rowOff>115207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157134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24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149679</xdr:rowOff>
    </xdr:from>
    <xdr:to>
      <xdr:col>69</xdr:col>
      <xdr:colOff>142875</xdr:colOff>
      <xdr:row>18</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64606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ポイント上回っている。今後も高齢化の進展などにより、総体的には増加が予想されるため、事業の見直しや健康増進施策の推進等により経費の抑制に努め、財政圧迫に歯止めをかけるよう努める。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91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19050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1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25400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4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58</xdr:row>
      <xdr:rowOff>63500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124477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139700</xdr:rowOff>
    </xdr:from>
    <xdr:to>
      <xdr:col>20</xdr:col>
      <xdr:colOff>38100</xdr:colOff>
      <xdr:row>57</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60977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99077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その他に係る経常収支比率は、前年度に比べ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の増加となったが</a:t>
          </a:r>
          <a:r>
            <a:rPr kumimoji="1" lang="ja-JP" altLang="ja-JP" sz="1100">
              <a:solidFill>
                <a:schemeClr val="dk1"/>
              </a:solidFill>
              <a:effectLst/>
              <a:latin typeface="+mn-lt"/>
              <a:ea typeface="+mn-ea"/>
              <a:cs typeface="+mn-cs"/>
            </a:rPr>
            <a:t>、類似団体平均との差が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ポイントに縮まった。経費を節減するとともに、独立採算の原則に立ち返った料金の見直しなどを行って健全化を図ることにより、普通会計の負担額を減らしていくように努める。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115570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80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146050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8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60</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187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12700</xdr:rowOff>
    </xdr:from>
    <xdr:to>
      <xdr:col>69</xdr:col>
      <xdr:colOff>92075</xdr:colOff>
      <xdr:row>60</xdr:row>
      <xdr:rowOff>27940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29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148590</xdr:rowOff>
    </xdr:from>
    <xdr:to>
      <xdr:col>69</xdr:col>
      <xdr:colOff>142875</xdr:colOff>
      <xdr:row>60</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63517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ポイント上回る数値となった。</a:t>
          </a:r>
          <a:endParaRPr lang="ja-JP" altLang="ja-JP" sz="1400">
            <a:effectLst/>
          </a:endParaRPr>
        </a:p>
        <a:p>
          <a:r>
            <a:rPr kumimoji="1" lang="ja-JP" altLang="ja-JP" sz="1100">
              <a:solidFill>
                <a:schemeClr val="dk1"/>
              </a:solidFill>
              <a:effectLst/>
              <a:latin typeface="+mn-lt"/>
              <a:ea typeface="+mn-ea"/>
              <a:cs typeface="+mn-cs"/>
            </a:rPr>
            <a:t>　 今後は、各種団体の補助金も含め、公益上の必要性や効果などを十分勘案したうえで、比率を注視しつつ引き続き適正な財政運営に努める。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37</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5049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115587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38</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39764"/>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67564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近年、大型ハード事業が集中したことにより、</a:t>
          </a:r>
          <a:r>
            <a:rPr kumimoji="1" lang="ja-JP" altLang="en-US"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ポイントの増加となった。今後も公債費の増額が見込まれるため、</a:t>
          </a:r>
          <a:r>
            <a:rPr kumimoji="1" lang="ja-JP" altLang="ja-JP" sz="1100">
              <a:solidFill>
                <a:schemeClr val="dk1"/>
              </a:solidFill>
              <a:effectLst/>
              <a:latin typeface="+mn-lt"/>
              <a:ea typeface="+mn-ea"/>
              <a:cs typeface="+mn-cs"/>
            </a:rPr>
            <a:t>事業の適債性を十分勘案・厳選し、地方債の発行には最小限にとどめるよう努める。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71755</xdr:rowOff>
    </xdr:from>
    <xdr:to>
      <xdr:col>24</xdr:col>
      <xdr:colOff>25400</xdr:colOff>
      <xdr:row>74</xdr:row>
      <xdr:rowOff>88900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7590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116857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804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71755</xdr:rowOff>
    </xdr:from>
    <xdr:to>
      <xdr:col>19</xdr:col>
      <xdr:colOff>187325</xdr:colOff>
      <xdr:row>74</xdr:row>
      <xdr:rowOff>98425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7590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98425</xdr:rowOff>
    </xdr:from>
    <xdr:to>
      <xdr:col>15</xdr:col>
      <xdr:colOff>98425</xdr:colOff>
      <xdr:row>74</xdr:row>
      <xdr:rowOff>113665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27857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113665</xdr:rowOff>
    </xdr:from>
    <xdr:to>
      <xdr:col>11</xdr:col>
      <xdr:colOff>9525</xdr:colOff>
      <xdr:row>74</xdr:row>
      <xdr:rowOff>113665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800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38100</xdr:rowOff>
    </xdr:from>
    <xdr:to>
      <xdr:col>24</xdr:col>
      <xdr:colOff>76200</xdr:colOff>
      <xdr:row>74</xdr:row>
      <xdr:rowOff>139700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118127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6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20955</xdr:rowOff>
    </xdr:from>
    <xdr:to>
      <xdr:col>20</xdr:col>
      <xdr:colOff>38100</xdr:colOff>
      <xdr:row>74</xdr:row>
      <xdr:rowOff>122555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70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132732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47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47625</xdr:rowOff>
    </xdr:from>
    <xdr:to>
      <xdr:col>15</xdr:col>
      <xdr:colOff>149225</xdr:colOff>
      <xdr:row>74</xdr:row>
      <xdr:rowOff>149225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159402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62865</xdr:rowOff>
    </xdr:from>
    <xdr:to>
      <xdr:col>11</xdr:col>
      <xdr:colOff>60325</xdr:colOff>
      <xdr:row>74</xdr:row>
      <xdr:rowOff>164465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3192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62865</xdr:rowOff>
    </xdr:from>
    <xdr:to>
      <xdr:col>6</xdr:col>
      <xdr:colOff>171450</xdr:colOff>
      <xdr:row>74</xdr:row>
      <xdr:rowOff>164465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7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51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公債費以外の経費にかかる経常収支比率は、前年度と比べると</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平均を大幅に上回っている。主な要因としては、年々増加傾向にある施設の維持管理経費などが挙げられる。今後、公共施設適正管理計画の推進をはじめ、事務事業の見直しや各種事業の優先度を適切に判断し、歳出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79</xdr:row>
      <xdr:rowOff>42418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81813"/>
          <a:ext cx="8382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101871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6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79</xdr:row>
      <xdr:rowOff>97282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81813"/>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42418</xdr:rowOff>
    </xdr:from>
    <xdr:to>
      <xdr:col>73</xdr:col>
      <xdr:colOff>180975</xdr:colOff>
      <xdr:row>79</xdr:row>
      <xdr:rowOff>97282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5869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955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163068</xdr:rowOff>
    </xdr:from>
    <xdr:to>
      <xdr:col>82</xdr:col>
      <xdr:colOff>158750</xdr:colOff>
      <xdr:row>79</xdr:row>
      <xdr:rowOff>93218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71645</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4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46482</xdr:rowOff>
    </xdr:from>
    <xdr:to>
      <xdr:col>74</xdr:col>
      <xdr:colOff>31750</xdr:colOff>
      <xdr:row>79</xdr:row>
      <xdr:rowOff>148082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132859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163068</xdr:rowOff>
    </xdr:from>
    <xdr:to>
      <xdr:col>69</xdr:col>
      <xdr:colOff>142875</xdr:colOff>
      <xdr:row>79</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77995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59541</xdr:rowOff>
    </xdr:from>
    <xdr:to>
      <xdr:col>29</xdr:col>
      <xdr:colOff>127000</xdr:colOff>
      <xdr:row>18</xdr:row>
      <xdr:rowOff>84056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93266"/>
          <a:ext cx="647700" cy="24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68805</xdr:rowOff>
    </xdr:from>
    <xdr:to>
      <xdr:col>26</xdr:col>
      <xdr:colOff>50800</xdr:colOff>
      <xdr:row>18</xdr:row>
      <xdr:rowOff>84056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02530"/>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68805</xdr:rowOff>
    </xdr:from>
    <xdr:to>
      <xdr:col>22</xdr:col>
      <xdr:colOff>114300</xdr:colOff>
      <xdr:row>18</xdr:row>
      <xdr:rowOff>93603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02530"/>
          <a:ext cx="698500" cy="2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93603</xdr:rowOff>
    </xdr:from>
    <xdr:to>
      <xdr:col>18</xdr:col>
      <xdr:colOff>177800</xdr:colOff>
      <xdr:row>18</xdr:row>
      <xdr:rowOff>101201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27328"/>
          <a:ext cx="698500" cy="7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8741</xdr:rowOff>
    </xdr:from>
    <xdr:to>
      <xdr:col>29</xdr:col>
      <xdr:colOff>177800</xdr:colOff>
      <xdr:row>18</xdr:row>
      <xdr:rowOff>110341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4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152268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33256</xdr:rowOff>
    </xdr:from>
    <xdr:to>
      <xdr:col>26</xdr:col>
      <xdr:colOff>101600</xdr:colOff>
      <xdr:row>18</xdr:row>
      <xdr:rowOff>134856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119633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3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18005</xdr:rowOff>
    </xdr:from>
    <xdr:to>
      <xdr:col>22</xdr:col>
      <xdr:colOff>165100</xdr:colOff>
      <xdr:row>18</xdr:row>
      <xdr:rowOff>119605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51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104382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3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42803</xdr:rowOff>
    </xdr:from>
    <xdr:to>
      <xdr:col>19</xdr:col>
      <xdr:colOff>38100</xdr:colOff>
      <xdr:row>18</xdr:row>
      <xdr:rowOff>144403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76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129180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50401</xdr:rowOff>
    </xdr:from>
    <xdr:to>
      <xdr:col>15</xdr:col>
      <xdr:colOff>101600</xdr:colOff>
      <xdr:row>18</xdr:row>
      <xdr:rowOff>152001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4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136778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20709</xdr:rowOff>
    </xdr:from>
    <xdr:to>
      <xdr:col>29</xdr:col>
      <xdr:colOff>127000</xdr:colOff>
      <xdr:row>38</xdr:row>
      <xdr:rowOff>23669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88309"/>
          <a:ext cx="647700" cy="2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23319</xdr:rowOff>
    </xdr:from>
    <xdr:to>
      <xdr:col>26</xdr:col>
      <xdr:colOff>50800</xdr:colOff>
      <xdr:row>38</xdr:row>
      <xdr:rowOff>23669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90919"/>
          <a:ext cx="698500" cy="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22096</xdr:rowOff>
    </xdr:from>
    <xdr:to>
      <xdr:col>22</xdr:col>
      <xdr:colOff>114300</xdr:colOff>
      <xdr:row>38</xdr:row>
      <xdr:rowOff>23319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489696"/>
          <a:ext cx="698500" cy="1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4227</xdr:rowOff>
    </xdr:from>
    <xdr:to>
      <xdr:col>18</xdr:col>
      <xdr:colOff>177800</xdr:colOff>
      <xdr:row>38</xdr:row>
      <xdr:rowOff>22096</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471827"/>
          <a:ext cx="698500" cy="17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312809</xdr:rowOff>
    </xdr:from>
    <xdr:to>
      <xdr:col>29</xdr:col>
      <xdr:colOff>177800</xdr:colOff>
      <xdr:row>38</xdr:row>
      <xdr:rowOff>71509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437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234219</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35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315769</xdr:rowOff>
    </xdr:from>
    <xdr:to>
      <xdr:col>26</xdr:col>
      <xdr:colOff>101600</xdr:colOff>
      <xdr:row>38</xdr:row>
      <xdr:rowOff>74469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440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59246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526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315419</xdr:rowOff>
    </xdr:from>
    <xdr:to>
      <xdr:col>22</xdr:col>
      <xdr:colOff>165100</xdr:colOff>
      <xdr:row>38</xdr:row>
      <xdr:rowOff>74119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440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58896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5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314196</xdr:rowOff>
    </xdr:from>
    <xdr:to>
      <xdr:col>19</xdr:col>
      <xdr:colOff>38100</xdr:colOff>
      <xdr:row>38</xdr:row>
      <xdr:rowOff>72896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38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57673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296327</xdr:rowOff>
    </xdr:from>
    <xdr:to>
      <xdr:col>15</xdr:col>
      <xdr:colOff>101600</xdr:colOff>
      <xdr:row>38</xdr:row>
      <xdr:rowOff>55027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21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39804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07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95466</xdr:rowOff>
    </xdr:from>
    <xdr:to>
      <xdr:col>24</xdr:col>
      <xdr:colOff>63500</xdr:colOff>
      <xdr:row>37</xdr:row>
      <xdr:rowOff>109309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9116"/>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87350</xdr:rowOff>
    </xdr:from>
    <xdr:to>
      <xdr:col>19</xdr:col>
      <xdr:colOff>177800</xdr:colOff>
      <xdr:row>37</xdr:row>
      <xdr:rowOff>95466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1000"/>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87350</xdr:rowOff>
    </xdr:from>
    <xdr:to>
      <xdr:col>15</xdr:col>
      <xdr:colOff>50800</xdr:colOff>
      <xdr:row>37</xdr:row>
      <xdr:rowOff>165633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1000"/>
          <a:ext cx="889000" cy="7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152324</xdr:rowOff>
    </xdr:from>
    <xdr:to>
      <xdr:col>10</xdr:col>
      <xdr:colOff>114300</xdr:colOff>
      <xdr:row>37</xdr:row>
      <xdr:rowOff>165633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5974"/>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58509</xdr:rowOff>
    </xdr:from>
    <xdr:to>
      <xdr:col>24</xdr:col>
      <xdr:colOff>114300</xdr:colOff>
      <xdr:row>37</xdr:row>
      <xdr:rowOff>160109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36936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8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44666</xdr:rowOff>
    </xdr:from>
    <xdr:to>
      <xdr:col>20</xdr:col>
      <xdr:colOff>38100</xdr:colOff>
      <xdr:row>37</xdr:row>
      <xdr:rowOff>146266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137393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36550</xdr:rowOff>
    </xdr:from>
    <xdr:to>
      <xdr:col>15</xdr:col>
      <xdr:colOff>101600</xdr:colOff>
      <xdr:row>37</xdr:row>
      <xdr:rowOff>138150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129277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114833</xdr:rowOff>
    </xdr:from>
    <xdr:to>
      <xdr:col>10</xdr:col>
      <xdr:colOff>165100</xdr:colOff>
      <xdr:row>38</xdr:row>
      <xdr:rowOff>44983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36110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101524</xdr:rowOff>
    </xdr:from>
    <xdr:to>
      <xdr:col>6</xdr:col>
      <xdr:colOff>38100</xdr:colOff>
      <xdr:row>38</xdr:row>
      <xdr:rowOff>31674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22801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33265</xdr:rowOff>
    </xdr:from>
    <xdr:to>
      <xdr:col>24</xdr:col>
      <xdr:colOff>63500</xdr:colOff>
      <xdr:row>58</xdr:row>
      <xdr:rowOff>60267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77365"/>
          <a:ext cx="838200" cy="2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60267</xdr:rowOff>
    </xdr:from>
    <xdr:to>
      <xdr:col>19</xdr:col>
      <xdr:colOff>177800</xdr:colOff>
      <xdr:row>58</xdr:row>
      <xdr:rowOff>65468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4367"/>
          <a:ext cx="8890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65468</xdr:rowOff>
    </xdr:from>
    <xdr:to>
      <xdr:col>15</xdr:col>
      <xdr:colOff>50800</xdr:colOff>
      <xdr:row>58</xdr:row>
      <xdr:rowOff>87661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09568"/>
          <a:ext cx="889000" cy="2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87661</xdr:rowOff>
    </xdr:from>
    <xdr:to>
      <xdr:col>10</xdr:col>
      <xdr:colOff>114300</xdr:colOff>
      <xdr:row>58</xdr:row>
      <xdr:rowOff>99268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31761"/>
          <a:ext cx="889000" cy="1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153915</xdr:rowOff>
    </xdr:from>
    <xdr:to>
      <xdr:col>24</xdr:col>
      <xdr:colOff>114300</xdr:colOff>
      <xdr:row>58</xdr:row>
      <xdr:rowOff>84065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9467</xdr:rowOff>
    </xdr:from>
    <xdr:to>
      <xdr:col>20</xdr:col>
      <xdr:colOff>38100</xdr:colOff>
      <xdr:row>58</xdr:row>
      <xdr:rowOff>111067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102194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14668</xdr:rowOff>
    </xdr:from>
    <xdr:to>
      <xdr:col>15</xdr:col>
      <xdr:colOff>101600</xdr:colOff>
      <xdr:row>58</xdr:row>
      <xdr:rowOff>116268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5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107395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36861</xdr:rowOff>
    </xdr:from>
    <xdr:to>
      <xdr:col>10</xdr:col>
      <xdr:colOff>165100</xdr:colOff>
      <xdr:row>58</xdr:row>
      <xdr:rowOff>138461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129588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48468</xdr:rowOff>
    </xdr:from>
    <xdr:to>
      <xdr:col>6</xdr:col>
      <xdr:colOff>38100</xdr:colOff>
      <xdr:row>58</xdr:row>
      <xdr:rowOff>150068</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9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141195</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8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49599</xdr:rowOff>
    </xdr:from>
    <xdr:to>
      <xdr:col>24</xdr:col>
      <xdr:colOff>63500</xdr:colOff>
      <xdr:row>78</xdr:row>
      <xdr:rowOff>81228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422699"/>
          <a:ext cx="8382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22310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95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49599</xdr:rowOff>
    </xdr:from>
    <xdr:to>
      <xdr:col>19</xdr:col>
      <xdr:colOff>177800</xdr:colOff>
      <xdr:row>78</xdr:row>
      <xdr:rowOff>88754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422699"/>
          <a:ext cx="889000" cy="3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134208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50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88754</xdr:rowOff>
    </xdr:from>
    <xdr:to>
      <xdr:col>15</xdr:col>
      <xdr:colOff>50800</xdr:colOff>
      <xdr:row>78</xdr:row>
      <xdr:rowOff>108235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61854"/>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157346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53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102814</xdr:rowOff>
    </xdr:from>
    <xdr:to>
      <xdr:col>10</xdr:col>
      <xdr:colOff>114300</xdr:colOff>
      <xdr:row>78</xdr:row>
      <xdr:rowOff>108235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75914"/>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31551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7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15778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56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30428</xdr:rowOff>
    </xdr:from>
    <xdr:to>
      <xdr:col>24</xdr:col>
      <xdr:colOff>114300</xdr:colOff>
      <xdr:row>78</xdr:row>
      <xdr:rowOff>132028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4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53305</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5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170249</xdr:rowOff>
    </xdr:from>
    <xdr:to>
      <xdr:col>20</xdr:col>
      <xdr:colOff>38100</xdr:colOff>
      <xdr:row>78</xdr:row>
      <xdr:rowOff>100399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7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116926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1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37954</xdr:rowOff>
    </xdr:from>
    <xdr:to>
      <xdr:col>15</xdr:col>
      <xdr:colOff>101600</xdr:colOff>
      <xdr:row>78</xdr:row>
      <xdr:rowOff>139554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156081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57435</xdr:rowOff>
    </xdr:from>
    <xdr:to>
      <xdr:col>10</xdr:col>
      <xdr:colOff>165100</xdr:colOff>
      <xdr:row>78</xdr:row>
      <xdr:rowOff>159035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4112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2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52014</xdr:rowOff>
    </xdr:from>
    <xdr:to>
      <xdr:col>6</xdr:col>
      <xdr:colOff>38100</xdr:colOff>
      <xdr:row>78</xdr:row>
      <xdr:rowOff>153614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170141</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86905</xdr:rowOff>
    </xdr:from>
    <xdr:to>
      <xdr:col>24</xdr:col>
      <xdr:colOff>63500</xdr:colOff>
      <xdr:row>97</xdr:row>
      <xdr:rowOff>22690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46105"/>
          <a:ext cx="8382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86905</xdr:rowOff>
    </xdr:from>
    <xdr:to>
      <xdr:col>19</xdr:col>
      <xdr:colOff>177800</xdr:colOff>
      <xdr:row>97</xdr:row>
      <xdr:rowOff>55510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46105"/>
          <a:ext cx="8890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55510</xdr:rowOff>
    </xdr:from>
    <xdr:to>
      <xdr:col>15</xdr:col>
      <xdr:colOff>50800</xdr:colOff>
      <xdr:row>97</xdr:row>
      <xdr:rowOff>67222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86160"/>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67222</xdr:rowOff>
    </xdr:from>
    <xdr:to>
      <xdr:col>10</xdr:col>
      <xdr:colOff>114300</xdr:colOff>
      <xdr:row>97</xdr:row>
      <xdr:rowOff>119387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97872"/>
          <a:ext cx="889000" cy="5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143340</xdr:rowOff>
    </xdr:from>
    <xdr:to>
      <xdr:col>24</xdr:col>
      <xdr:colOff>114300</xdr:colOff>
      <xdr:row>97</xdr:row>
      <xdr:rowOff>73490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121767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36105</xdr:rowOff>
    </xdr:from>
    <xdr:to>
      <xdr:col>20</xdr:col>
      <xdr:colOff>38100</xdr:colOff>
      <xdr:row>96</xdr:row>
      <xdr:rowOff>137705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128832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5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4710</xdr:rowOff>
    </xdr:from>
    <xdr:to>
      <xdr:col>15</xdr:col>
      <xdr:colOff>101600</xdr:colOff>
      <xdr:row>97</xdr:row>
      <xdr:rowOff>106310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3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97437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2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16422</xdr:rowOff>
    </xdr:from>
    <xdr:to>
      <xdr:col>10</xdr:col>
      <xdr:colOff>165100</xdr:colOff>
      <xdr:row>97</xdr:row>
      <xdr:rowOff>118022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109149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68587</xdr:rowOff>
    </xdr:from>
    <xdr:to>
      <xdr:col>6</xdr:col>
      <xdr:colOff>38100</xdr:colOff>
      <xdr:row>97</xdr:row>
      <xdr:rowOff>170187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161314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79487</xdr:rowOff>
    </xdr:from>
    <xdr:to>
      <xdr:col>55</xdr:col>
      <xdr:colOff>0</xdr:colOff>
      <xdr:row>38</xdr:row>
      <xdr:rowOff>3487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423137"/>
          <a:ext cx="838200" cy="9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39632</xdr:rowOff>
    </xdr:from>
    <xdr:to>
      <xdr:col>50</xdr:col>
      <xdr:colOff>114300</xdr:colOff>
      <xdr:row>37</xdr:row>
      <xdr:rowOff>79487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211832"/>
          <a:ext cx="889000" cy="21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39632</xdr:rowOff>
    </xdr:from>
    <xdr:to>
      <xdr:col>45</xdr:col>
      <xdr:colOff>177800</xdr:colOff>
      <xdr:row>38</xdr:row>
      <xdr:rowOff>122617</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11832"/>
          <a:ext cx="889000" cy="42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112013</xdr:rowOff>
    </xdr:from>
    <xdr:to>
      <xdr:col>41</xdr:col>
      <xdr:colOff>50800</xdr:colOff>
      <xdr:row>38</xdr:row>
      <xdr:rowOff>122617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27113"/>
          <a:ext cx="8890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124137</xdr:rowOff>
    </xdr:from>
    <xdr:to>
      <xdr:col>55</xdr:col>
      <xdr:colOff>50800</xdr:colOff>
      <xdr:row>38</xdr:row>
      <xdr:rowOff>54287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102564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4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28687</xdr:rowOff>
    </xdr:from>
    <xdr:to>
      <xdr:col>50</xdr:col>
      <xdr:colOff>165100</xdr:colOff>
      <xdr:row>37</xdr:row>
      <xdr:rowOff>130287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146814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4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160282</xdr:rowOff>
    </xdr:from>
    <xdr:to>
      <xdr:col>46</xdr:col>
      <xdr:colOff>38100</xdr:colOff>
      <xdr:row>36</xdr:row>
      <xdr:rowOff>90432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81559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25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71817</xdr:rowOff>
    </xdr:from>
    <xdr:to>
      <xdr:col>41</xdr:col>
      <xdr:colOff>101600</xdr:colOff>
      <xdr:row>39</xdr:row>
      <xdr:rowOff>1967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164544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61213</xdr:rowOff>
    </xdr:from>
    <xdr:to>
      <xdr:col>36</xdr:col>
      <xdr:colOff>165100</xdr:colOff>
      <xdr:row>38</xdr:row>
      <xdr:rowOff>162813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7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153940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6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99509</xdr:rowOff>
    </xdr:from>
    <xdr:to>
      <xdr:col>55</xdr:col>
      <xdr:colOff>0</xdr:colOff>
      <xdr:row>58</xdr:row>
      <xdr:rowOff>152701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43609"/>
          <a:ext cx="838200" cy="5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42258</xdr:rowOff>
    </xdr:from>
    <xdr:to>
      <xdr:col>50</xdr:col>
      <xdr:colOff>114300</xdr:colOff>
      <xdr:row>58</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986358"/>
          <a:ext cx="889000" cy="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144517</xdr:rowOff>
    </xdr:from>
    <xdr:to>
      <xdr:col>45</xdr:col>
      <xdr:colOff>177800</xdr:colOff>
      <xdr:row>58</xdr:row>
      <xdr:rowOff>42258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917167"/>
          <a:ext cx="889000" cy="6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135217</xdr:rowOff>
    </xdr:from>
    <xdr:to>
      <xdr:col>41</xdr:col>
      <xdr:colOff>50800</xdr:colOff>
      <xdr:row>57</xdr:row>
      <xdr:rowOff>144517</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736417"/>
          <a:ext cx="889000" cy="1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101901</xdr:rowOff>
    </xdr:from>
    <xdr:to>
      <xdr:col>55</xdr:col>
      <xdr:colOff>50800</xdr:colOff>
      <xdr:row>59</xdr:row>
      <xdr:rowOff>32051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1004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16828</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6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48709</xdr:rowOff>
    </xdr:from>
    <xdr:to>
      <xdr:col>50</xdr:col>
      <xdr:colOff>165100</xdr:colOff>
      <xdr:row>58</xdr:row>
      <xdr:rowOff>150309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99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141436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10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162908</xdr:rowOff>
    </xdr:from>
    <xdr:to>
      <xdr:col>46</xdr:col>
      <xdr:colOff>38100</xdr:colOff>
      <xdr:row>58</xdr:row>
      <xdr:rowOff>93058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9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84185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100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93717</xdr:rowOff>
    </xdr:from>
    <xdr:to>
      <xdr:col>41</xdr:col>
      <xdr:colOff>101600</xdr:colOff>
      <xdr:row>58</xdr:row>
      <xdr:rowOff>23867</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8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14994</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95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84417</xdr:rowOff>
    </xdr:from>
    <xdr:to>
      <xdr:col>36</xdr:col>
      <xdr:colOff>165100</xdr:colOff>
      <xdr:row>57</xdr:row>
      <xdr:rowOff>14567</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68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31094</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460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61976</xdr:rowOff>
    </xdr:from>
    <xdr:to>
      <xdr:col>55</xdr:col>
      <xdr:colOff>0</xdr:colOff>
      <xdr:row>78</xdr:row>
      <xdr:rowOff>127749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435076"/>
          <a:ext cx="838200" cy="6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74740</xdr:rowOff>
    </xdr:from>
    <xdr:to>
      <xdr:col>50</xdr:col>
      <xdr:colOff>114300</xdr:colOff>
      <xdr:row>78</xdr:row>
      <xdr:rowOff>61976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104940"/>
          <a:ext cx="889000" cy="3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74740</xdr:rowOff>
    </xdr:from>
    <xdr:to>
      <xdr:col>45</xdr:col>
      <xdr:colOff>177800</xdr:colOff>
      <xdr:row>79</xdr:row>
      <xdr:rowOff>38557</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104940"/>
          <a:ext cx="889000" cy="47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36285</xdr:rowOff>
    </xdr:from>
    <xdr:to>
      <xdr:col>41</xdr:col>
      <xdr:colOff>50800</xdr:colOff>
      <xdr:row>79</xdr:row>
      <xdr:rowOff>38557</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6972300" y="13580835"/>
          <a:ext cx="889000" cy="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76949</xdr:rowOff>
    </xdr:from>
    <xdr:to>
      <xdr:col>55</xdr:col>
      <xdr:colOff>50800</xdr:colOff>
      <xdr:row>79</xdr:row>
      <xdr:rowOff>7099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4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163326</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11176</xdr:rowOff>
    </xdr:from>
    <xdr:to>
      <xdr:col>50</xdr:col>
      <xdr:colOff>165100</xdr:colOff>
      <xdr:row>78</xdr:row>
      <xdr:rowOff>112776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8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103903</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47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23940</xdr:rowOff>
    </xdr:from>
    <xdr:to>
      <xdr:col>46</xdr:col>
      <xdr:colOff>38100</xdr:colOff>
      <xdr:row>76</xdr:row>
      <xdr:rowOff>125540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0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142067</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483111" y="128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159207</xdr:rowOff>
    </xdr:from>
    <xdr:to>
      <xdr:col>41</xdr:col>
      <xdr:colOff>101600</xdr:colOff>
      <xdr:row>79</xdr:row>
      <xdr:rowOff>89357</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5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80484</xdr:rowOff>
    </xdr:from>
    <xdr:ext cx="378565"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72017" y="13625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156935</xdr:rowOff>
    </xdr:from>
    <xdr:to>
      <xdr:col>36</xdr:col>
      <xdr:colOff>165100</xdr:colOff>
      <xdr:row>79</xdr:row>
      <xdr:rowOff>87085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5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78212</xdr:rowOff>
    </xdr:from>
    <xdr:ext cx="378565"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83017" y="13622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160623</xdr:rowOff>
    </xdr:from>
    <xdr:to>
      <xdr:col>55</xdr:col>
      <xdr:colOff>0</xdr:colOff>
      <xdr:row>99</xdr:row>
      <xdr:rowOff>12415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962723"/>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160623</xdr:rowOff>
    </xdr:from>
    <xdr:to>
      <xdr:col>50</xdr:col>
      <xdr:colOff>114300</xdr:colOff>
      <xdr:row>99</xdr:row>
      <xdr:rowOff>27467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962723"/>
          <a:ext cx="889000" cy="3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3657</xdr:rowOff>
    </xdr:from>
    <xdr:to>
      <xdr:col>45</xdr:col>
      <xdr:colOff>177800</xdr:colOff>
      <xdr:row>99</xdr:row>
      <xdr:rowOff>27467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805757"/>
          <a:ext cx="889000" cy="19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163474</xdr:rowOff>
    </xdr:from>
    <xdr:to>
      <xdr:col>41</xdr:col>
      <xdr:colOff>50800</xdr:colOff>
      <xdr:row>98</xdr:row>
      <xdr:rowOff>3657</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6972300" y="16622674"/>
          <a:ext cx="889000" cy="1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133065</xdr:rowOff>
    </xdr:from>
    <xdr:to>
      <xdr:col>55</xdr:col>
      <xdr:colOff>50800</xdr:colOff>
      <xdr:row>99</xdr:row>
      <xdr:rowOff>63215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93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47992</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8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109823</xdr:rowOff>
    </xdr:from>
    <xdr:to>
      <xdr:col>50</xdr:col>
      <xdr:colOff>165100</xdr:colOff>
      <xdr:row>99</xdr:row>
      <xdr:rowOff>39973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91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31100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700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148117</xdr:rowOff>
    </xdr:from>
    <xdr:to>
      <xdr:col>46</xdr:col>
      <xdr:colOff>38100</xdr:colOff>
      <xdr:row>99</xdr:row>
      <xdr:rowOff>78267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9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69394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70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124307</xdr:rowOff>
    </xdr:from>
    <xdr:to>
      <xdr:col>41</xdr:col>
      <xdr:colOff>101600</xdr:colOff>
      <xdr:row>98</xdr:row>
      <xdr:rowOff>54457</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75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70984</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53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112674</xdr:rowOff>
    </xdr:from>
    <xdr:to>
      <xdr:col>36</xdr:col>
      <xdr:colOff>165100</xdr:colOff>
      <xdr:row>97</xdr:row>
      <xdr:rowOff>42824</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5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59351</xdr:rowOff>
    </xdr:from>
    <xdr:ext cx="599010"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672795" y="1634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46725</xdr:rowOff>
    </xdr:from>
    <xdr:to>
      <xdr:col>85</xdr:col>
      <xdr:colOff>127000</xdr:colOff>
      <xdr:row>39</xdr:row>
      <xdr:rowOff>84379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5481300" y="6733275"/>
          <a:ext cx="838200" cy="3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84379</xdr:rowOff>
    </xdr:from>
    <xdr:to>
      <xdr:col>81</xdr:col>
      <xdr:colOff>50800</xdr:colOff>
      <xdr:row>39</xdr:row>
      <xdr:rowOff>98192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4592300" y="6770929"/>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78386</xdr:rowOff>
    </xdr:from>
    <xdr:to>
      <xdr:col>76</xdr:col>
      <xdr:colOff>114300</xdr:colOff>
      <xdr:row>39</xdr:row>
      <xdr:rowOff>98192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3703300" y="6764936"/>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76917</xdr:rowOff>
    </xdr:from>
    <xdr:to>
      <xdr:col>71</xdr:col>
      <xdr:colOff>177800</xdr:colOff>
      <xdr:row>39</xdr:row>
      <xdr:rowOff>78386</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814300" y="6763467"/>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167375</xdr:rowOff>
    </xdr:from>
    <xdr:to>
      <xdr:col>85</xdr:col>
      <xdr:colOff>177800</xdr:colOff>
      <xdr:row>39</xdr:row>
      <xdr:rowOff>97525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82302</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33579</xdr:rowOff>
    </xdr:from>
    <xdr:to>
      <xdr:col>81</xdr:col>
      <xdr:colOff>101600</xdr:colOff>
      <xdr:row>39</xdr:row>
      <xdr:rowOff>135179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7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126306</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92017" y="6812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47392</xdr:rowOff>
    </xdr:from>
    <xdr:to>
      <xdr:col>76</xdr:col>
      <xdr:colOff>165100</xdr:colOff>
      <xdr:row>39</xdr:row>
      <xdr:rowOff>148992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73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140119</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435333" y="682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27586</xdr:rowOff>
    </xdr:from>
    <xdr:to>
      <xdr:col>72</xdr:col>
      <xdr:colOff>38100</xdr:colOff>
      <xdr:row>39</xdr:row>
      <xdr:rowOff>129186</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7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120313</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80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26117</xdr:rowOff>
    </xdr:from>
    <xdr:to>
      <xdr:col>67</xdr:col>
      <xdr:colOff>101600</xdr:colOff>
      <xdr:row>39</xdr:row>
      <xdr:rowOff>127717</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7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118844</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80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126994</xdr:rowOff>
    </xdr:from>
    <xdr:to>
      <xdr:col>85</xdr:col>
      <xdr:colOff>127000</xdr:colOff>
      <xdr:row>78</xdr:row>
      <xdr:rowOff>130397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500094"/>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128155</xdr:rowOff>
    </xdr:from>
    <xdr:to>
      <xdr:col>81</xdr:col>
      <xdr:colOff>50800</xdr:colOff>
      <xdr:row>78</xdr:row>
      <xdr:rowOff>130397</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4592300" y="1350125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123467</xdr:rowOff>
    </xdr:from>
    <xdr:to>
      <xdr:col>76</xdr:col>
      <xdr:colOff>114300</xdr:colOff>
      <xdr:row>78</xdr:row>
      <xdr:rowOff>128155</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3703300" y="13496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123467</xdr:rowOff>
    </xdr:from>
    <xdr:to>
      <xdr:col>71</xdr:col>
      <xdr:colOff>177800</xdr:colOff>
      <xdr:row>78</xdr:row>
      <xdr:rowOff>126000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496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76194</xdr:rowOff>
    </xdr:from>
    <xdr:to>
      <xdr:col>85</xdr:col>
      <xdr:colOff>177800</xdr:colOff>
      <xdr:row>79</xdr:row>
      <xdr:rowOff>6344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4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162571</xdr:rowOff>
    </xdr:from>
    <xdr:ext cx="534377"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3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79597</xdr:rowOff>
    </xdr:from>
    <xdr:to>
      <xdr:col>81</xdr:col>
      <xdr:colOff>101600</xdr:colOff>
      <xdr:row>79</xdr:row>
      <xdr:rowOff>9747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4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874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3545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77355</xdr:rowOff>
    </xdr:from>
    <xdr:to>
      <xdr:col>76</xdr:col>
      <xdr:colOff>165100</xdr:colOff>
      <xdr:row>79</xdr:row>
      <xdr:rowOff>7505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45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170082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35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72667</xdr:rowOff>
    </xdr:from>
    <xdr:to>
      <xdr:col>72</xdr:col>
      <xdr:colOff>38100</xdr:colOff>
      <xdr:row>79</xdr:row>
      <xdr:rowOff>2817</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44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165394</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36111" y="1353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75200</xdr:rowOff>
    </xdr:from>
    <xdr:to>
      <xdr:col>67</xdr:col>
      <xdr:colOff>101600</xdr:colOff>
      <xdr:row>79</xdr:row>
      <xdr:rowOff>5350</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44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167927</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5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13111</xdr:rowOff>
    </xdr:from>
    <xdr:to>
      <xdr:col>85</xdr:col>
      <xdr:colOff>127000</xdr:colOff>
      <xdr:row>99</xdr:row>
      <xdr:rowOff>19762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986661"/>
          <a:ext cx="838200" cy="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13111</xdr:rowOff>
    </xdr:from>
    <xdr:to>
      <xdr:col>81</xdr:col>
      <xdr:colOff>50800</xdr:colOff>
      <xdr:row>99</xdr:row>
      <xdr:rowOff>39460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986661"/>
          <a:ext cx="889000" cy="2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39460</xdr:rowOff>
    </xdr:from>
    <xdr:to>
      <xdr:col>76</xdr:col>
      <xdr:colOff>114300</xdr:colOff>
      <xdr:row>99</xdr:row>
      <xdr:rowOff>41154</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7013010"/>
          <a:ext cx="8890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41154</xdr:rowOff>
    </xdr:from>
    <xdr:to>
      <xdr:col>71</xdr:col>
      <xdr:colOff>177800</xdr:colOff>
      <xdr:row>99</xdr:row>
      <xdr:rowOff>42621</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flipV="1">
          <a:off x="12814300" y="17014704"/>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140412</xdr:rowOff>
    </xdr:from>
    <xdr:to>
      <xdr:col>85</xdr:col>
      <xdr:colOff>177800</xdr:colOff>
      <xdr:row>99</xdr:row>
      <xdr:rowOff>70562</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94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133761</xdr:rowOff>
    </xdr:from>
    <xdr:to>
      <xdr:col>81</xdr:col>
      <xdr:colOff>101600</xdr:colOff>
      <xdr:row>99</xdr:row>
      <xdr:rowOff>63911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55038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702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160110</xdr:rowOff>
    </xdr:from>
    <xdr:to>
      <xdr:col>76</xdr:col>
      <xdr:colOff>165100</xdr:colOff>
      <xdr:row>99</xdr:row>
      <xdr:rowOff>90260</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81387</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57428" y="170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161804</xdr:rowOff>
    </xdr:from>
    <xdr:to>
      <xdr:col>72</xdr:col>
      <xdr:colOff>38100</xdr:colOff>
      <xdr:row>99</xdr:row>
      <xdr:rowOff>91954</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83081</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68428" y="17056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163271</xdr:rowOff>
    </xdr:from>
    <xdr:to>
      <xdr:col>67</xdr:col>
      <xdr:colOff>101600</xdr:colOff>
      <xdr:row>99</xdr:row>
      <xdr:rowOff>93421</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6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84548</xdr:rowOff>
    </xdr:from>
    <xdr:ext cx="378565"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625017" y="17058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60399</xdr:rowOff>
    </xdr:from>
    <xdr:to>
      <xdr:col>116</xdr:col>
      <xdr:colOff>63500</xdr:colOff>
      <xdr:row>58</xdr:row>
      <xdr:rowOff>61656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21323300" y="10004499"/>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61656</xdr:rowOff>
    </xdr:from>
    <xdr:to>
      <xdr:col>111</xdr:col>
      <xdr:colOff>177800</xdr:colOff>
      <xdr:row>58</xdr:row>
      <xdr:rowOff>62799</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0575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62799</xdr:rowOff>
    </xdr:from>
    <xdr:to>
      <xdr:col>107</xdr:col>
      <xdr:colOff>50800</xdr:colOff>
      <xdr:row>58</xdr:row>
      <xdr:rowOff>63759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flipV="1">
          <a:off x="19545300" y="10006899"/>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63530</xdr:rowOff>
    </xdr:from>
    <xdr:to>
      <xdr:col>102</xdr:col>
      <xdr:colOff>114300</xdr:colOff>
      <xdr:row>58</xdr:row>
      <xdr:rowOff>63759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656300" y="1000763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9599</xdr:rowOff>
    </xdr:from>
    <xdr:to>
      <xdr:col>116</xdr:col>
      <xdr:colOff>114300</xdr:colOff>
      <xdr:row>58</xdr:row>
      <xdr:rowOff>111199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995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103469</xdr:rowOff>
    </xdr:from>
    <xdr:ext cx="469744"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87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10856</xdr:rowOff>
    </xdr:from>
    <xdr:to>
      <xdr:col>112</xdr:col>
      <xdr:colOff>38100</xdr:colOff>
      <xdr:row>58</xdr:row>
      <xdr:rowOff>112456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995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103583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88428" y="1004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11999</xdr:rowOff>
    </xdr:from>
    <xdr:to>
      <xdr:col>107</xdr:col>
      <xdr:colOff>101600</xdr:colOff>
      <xdr:row>58</xdr:row>
      <xdr:rowOff>113599</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99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104726</xdr:rowOff>
    </xdr:from>
    <xdr:ext cx="469744"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199428" y="1004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12959</xdr:rowOff>
    </xdr:from>
    <xdr:to>
      <xdr:col>102</xdr:col>
      <xdr:colOff>165100</xdr:colOff>
      <xdr:row>58</xdr:row>
      <xdr:rowOff>114559</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95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105686</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310428" y="1004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12730</xdr:rowOff>
    </xdr:from>
    <xdr:to>
      <xdr:col>98</xdr:col>
      <xdr:colOff>38100</xdr:colOff>
      <xdr:row>58</xdr:row>
      <xdr:rowOff>114330</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995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105457</xdr:rowOff>
    </xdr:from>
    <xdr:ext cx="469744"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21428" y="1004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122653</xdr:rowOff>
    </xdr:from>
    <xdr:to>
      <xdr:col>116</xdr:col>
      <xdr:colOff>63500</xdr:colOff>
      <xdr:row>76</xdr:row>
      <xdr:rowOff>128727</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21323300" y="13152853"/>
          <a:ext cx="8382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128727</xdr:rowOff>
    </xdr:from>
    <xdr:to>
      <xdr:col>111</xdr:col>
      <xdr:colOff>177800</xdr:colOff>
      <xdr:row>76</xdr:row>
      <xdr:rowOff>142329</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flipV="1">
          <a:off x="20434300" y="13158927"/>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30527</xdr:rowOff>
    </xdr:from>
    <xdr:to>
      <xdr:col>107</xdr:col>
      <xdr:colOff>50800</xdr:colOff>
      <xdr:row>76</xdr:row>
      <xdr:rowOff>142329</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889277"/>
          <a:ext cx="889000" cy="28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30527</xdr:rowOff>
    </xdr:from>
    <xdr:to>
      <xdr:col>102</xdr:col>
      <xdr:colOff>114300</xdr:colOff>
      <xdr:row>75</xdr:row>
      <xdr:rowOff>62041</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89277"/>
          <a:ext cx="889000" cy="3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71853</xdr:rowOff>
    </xdr:from>
    <xdr:to>
      <xdr:col>116</xdr:col>
      <xdr:colOff>114300</xdr:colOff>
      <xdr:row>77</xdr:row>
      <xdr:rowOff>2003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31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50280</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308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77927</xdr:rowOff>
    </xdr:from>
    <xdr:to>
      <xdr:col>112</xdr:col>
      <xdr:colOff>38100</xdr:colOff>
      <xdr:row>77</xdr:row>
      <xdr:rowOff>8077</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31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170654</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91529</xdr:rowOff>
    </xdr:from>
    <xdr:to>
      <xdr:col>107</xdr:col>
      <xdr:colOff>101600</xdr:colOff>
      <xdr:row>77</xdr:row>
      <xdr:rowOff>21679</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312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12806</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321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151177</xdr:rowOff>
    </xdr:from>
    <xdr:to>
      <xdr:col>102</xdr:col>
      <xdr:colOff>165100</xdr:colOff>
      <xdr:row>75</xdr:row>
      <xdr:rowOff>81327</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8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97854</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6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11241</xdr:rowOff>
    </xdr:from>
    <xdr:to>
      <xdr:col>98</xdr:col>
      <xdr:colOff>38100</xdr:colOff>
      <xdr:row>75</xdr:row>
      <xdr:rowOff>112841</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6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129368</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4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補助費等</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81,710</a:t>
          </a:r>
          <a:r>
            <a:rPr kumimoji="1" lang="ja-JP" altLang="ja-JP" sz="1300">
              <a:solidFill>
                <a:schemeClr val="dk1"/>
              </a:solidFill>
              <a:effectLst/>
              <a:latin typeface="+mn-lt"/>
              <a:ea typeface="+mn-ea"/>
              <a:cs typeface="+mn-cs"/>
            </a:rPr>
            <a:t>円で前年度に比べて</a:t>
          </a:r>
          <a:r>
            <a:rPr kumimoji="1" lang="en-US" altLang="ja-JP" sz="1300">
              <a:solidFill>
                <a:schemeClr val="dk1"/>
              </a:solidFill>
              <a:effectLst/>
              <a:latin typeface="+mn-lt"/>
              <a:ea typeface="+mn-ea"/>
              <a:cs typeface="+mn-cs"/>
            </a:rPr>
            <a:t>29,228</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22,450</a:t>
          </a:r>
          <a:r>
            <a:rPr kumimoji="1" lang="ja-JP" altLang="ja-JP" sz="1300">
              <a:solidFill>
                <a:schemeClr val="dk1"/>
              </a:solidFill>
              <a:effectLst/>
              <a:latin typeface="+mn-lt"/>
              <a:ea typeface="+mn-ea"/>
              <a:cs typeface="+mn-cs"/>
            </a:rPr>
            <a:t>円下回った。主な要因は、</a:t>
          </a:r>
          <a:r>
            <a:rPr kumimoji="1" lang="ja-JP" altLang="en-US" sz="1300">
              <a:solidFill>
                <a:schemeClr val="dk1"/>
              </a:solidFill>
              <a:effectLst/>
              <a:latin typeface="+mn-lt"/>
              <a:ea typeface="+mn-ea"/>
              <a:cs typeface="+mn-cs"/>
            </a:rPr>
            <a:t>地域通貨発行負担金の減</a:t>
          </a:r>
          <a:r>
            <a:rPr kumimoji="1" lang="ja-JP" altLang="ja-JP" sz="1300">
              <a:solidFill>
                <a:schemeClr val="dk1"/>
              </a:solidFill>
              <a:effectLst/>
              <a:latin typeface="+mn-lt"/>
              <a:ea typeface="+mn-ea"/>
              <a:cs typeface="+mn-cs"/>
            </a:rPr>
            <a:t>によるものである。</a:t>
          </a:r>
          <a:r>
            <a:rPr kumimoji="1" lang="ja-JP" altLang="en-US" sz="1300">
              <a:solidFill>
                <a:schemeClr val="dk1"/>
              </a:solidFill>
              <a:effectLst/>
              <a:latin typeface="+mn-lt"/>
              <a:ea typeface="+mn-ea"/>
              <a:cs typeface="+mn-cs"/>
            </a:rPr>
            <a:t>　</a:t>
          </a:r>
          <a:endParaRPr kumimoji="0"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36,019</a:t>
          </a:r>
          <a:r>
            <a:rPr kumimoji="1" lang="ja-JP" altLang="ja-JP" sz="1300">
              <a:solidFill>
                <a:schemeClr val="dk1"/>
              </a:solidFill>
              <a:effectLst/>
              <a:latin typeface="+mn-lt"/>
              <a:ea typeface="+mn-ea"/>
              <a:cs typeface="+mn-cs"/>
            </a:rPr>
            <a:t>円となり前年度に比べ減少し、類似団体平均を</a:t>
          </a:r>
          <a:r>
            <a:rPr kumimoji="1" lang="en-US" altLang="ja-JP" sz="1300">
              <a:solidFill>
                <a:schemeClr val="dk1"/>
              </a:solidFill>
              <a:effectLst/>
              <a:latin typeface="+mn-lt"/>
              <a:ea typeface="+mn-ea"/>
              <a:cs typeface="+mn-cs"/>
            </a:rPr>
            <a:t>49,724</a:t>
          </a:r>
          <a:r>
            <a:rPr kumimoji="1" lang="ja-JP" altLang="ja-JP" sz="1300">
              <a:solidFill>
                <a:schemeClr val="dk1"/>
              </a:solidFill>
              <a:effectLst/>
              <a:latin typeface="+mn-lt"/>
              <a:ea typeface="+mn-ea"/>
              <a:cs typeface="+mn-cs"/>
            </a:rPr>
            <a:t>円下回った。大型ハード事業が完了し、更新整備に係る費用が新規整備に係る費用を上回っている。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繰出金は、前年度に比べ</a:t>
          </a:r>
          <a:r>
            <a:rPr kumimoji="1" lang="en-US" altLang="ja-JP" sz="1300">
              <a:solidFill>
                <a:schemeClr val="dk1"/>
              </a:solidFill>
              <a:effectLst/>
              <a:latin typeface="+mn-lt"/>
              <a:ea typeface="+mn-ea"/>
              <a:cs typeface="+mn-cs"/>
            </a:rPr>
            <a:t>372</a:t>
          </a:r>
          <a:r>
            <a:rPr kumimoji="1" lang="ja-JP" altLang="ja-JP" sz="1300">
              <a:solidFill>
                <a:schemeClr val="dk1"/>
              </a:solidFill>
              <a:effectLst/>
              <a:latin typeface="+mn-lt"/>
              <a:ea typeface="+mn-ea"/>
              <a:cs typeface="+mn-cs"/>
            </a:rPr>
            <a:t>円増額となり、類似団体平均を</a:t>
          </a:r>
          <a:r>
            <a:rPr kumimoji="1" lang="en-US" altLang="ja-JP" sz="1300">
              <a:solidFill>
                <a:schemeClr val="dk1"/>
              </a:solidFill>
              <a:effectLst/>
              <a:latin typeface="+mn-lt"/>
              <a:ea typeface="+mn-ea"/>
              <a:cs typeface="+mn-cs"/>
            </a:rPr>
            <a:t>5,691</a:t>
          </a:r>
          <a:r>
            <a:rPr kumimoji="1" lang="ja-JP" altLang="ja-JP" sz="1300">
              <a:solidFill>
                <a:schemeClr val="dk1"/>
              </a:solidFill>
              <a:effectLst/>
              <a:latin typeface="+mn-lt"/>
              <a:ea typeface="+mn-ea"/>
              <a:cs typeface="+mn-cs"/>
            </a:rPr>
            <a:t>円下回った。介護保険特別会計繰出金の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金額は減少したが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人口の減により</a:t>
          </a:r>
          <a:r>
            <a:rPr kumimoji="1" lang="ja-JP" altLang="ja-JP" sz="1300">
              <a:solidFill>
                <a:schemeClr val="dk1"/>
              </a:solidFill>
              <a:effectLst/>
              <a:latin typeface="+mn-lt"/>
              <a:ea typeface="+mn-ea"/>
              <a:cs typeface="+mn-cs"/>
            </a:rPr>
            <a:t>数値が上昇した。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た、本市は、市有施設の多くが老朽化しており、物件費のうち修繕費や、維持補修費が増加傾向にあることから公共施設等総合管理計画に基づくアクションプランを策定し、市有施設の統廃合、民営化への取り組みを推進してい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群馬県沼田市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45,305
44,538
443.46
24,721,811
23,519,303
856,469
14,070,679
27,516,658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55.0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134366</xdr:rowOff>
    </xdr:from>
    <xdr:to>
      <xdr:col>24</xdr:col>
      <xdr:colOff>63500</xdr:colOff>
      <xdr:row>36</xdr:row>
      <xdr:rowOff>151130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0656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134366</xdr:rowOff>
    </xdr:from>
    <xdr:to>
      <xdr:col>19</xdr:col>
      <xdr:colOff>177800</xdr:colOff>
      <xdr:row>36</xdr:row>
      <xdr:rowOff>158750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0656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126936</xdr:rowOff>
    </xdr:from>
    <xdr:to>
      <xdr:col>15</xdr:col>
      <xdr:colOff>50800</xdr:colOff>
      <xdr:row>36</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99136"/>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18733</xdr:rowOff>
    </xdr:from>
    <xdr:to>
      <xdr:col>10</xdr:col>
      <xdr:colOff>114300</xdr:colOff>
      <xdr:row>36</xdr:row>
      <xdr:rowOff>126936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90933"/>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100330</xdr:rowOff>
    </xdr:from>
    <xdr:to>
      <xdr:col>24</xdr:col>
      <xdr:colOff>114300</xdr:colOff>
      <xdr:row>37</xdr:row>
      <xdr:rowOff>30480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78757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83566</xdr:rowOff>
    </xdr:from>
    <xdr:to>
      <xdr:col>20</xdr:col>
      <xdr:colOff>38100</xdr:colOff>
      <xdr:row>37</xdr:row>
      <xdr:rowOff>13716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107950</xdr:rowOff>
    </xdr:from>
    <xdr:to>
      <xdr:col>15</xdr:col>
      <xdr:colOff>101600</xdr:colOff>
      <xdr:row>37</xdr:row>
      <xdr:rowOff>38100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29227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76136</xdr:rowOff>
    </xdr:from>
    <xdr:to>
      <xdr:col>10</xdr:col>
      <xdr:colOff>165100</xdr:colOff>
      <xdr:row>37</xdr:row>
      <xdr:rowOff>6286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168863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139383</xdr:rowOff>
    </xdr:from>
    <xdr:to>
      <xdr:col>6</xdr:col>
      <xdr:colOff>38100</xdr:colOff>
      <xdr:row>36</xdr:row>
      <xdr:rowOff>69533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60660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3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24296</xdr:rowOff>
    </xdr:from>
    <xdr:to>
      <xdr:col>24</xdr:col>
      <xdr:colOff>63500</xdr:colOff>
      <xdr:row>59</xdr:row>
      <xdr:rowOff>28391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139846"/>
          <a:ext cx="8382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93787</xdr:rowOff>
    </xdr:from>
    <xdr:to>
      <xdr:col>19</xdr:col>
      <xdr:colOff>177800</xdr:colOff>
      <xdr:row>59</xdr:row>
      <xdr:rowOff>24296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37887"/>
          <a:ext cx="889000" cy="10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93787</xdr:rowOff>
    </xdr:from>
    <xdr:to>
      <xdr:col>15</xdr:col>
      <xdr:colOff>50800</xdr:colOff>
      <xdr:row>59</xdr:row>
      <xdr:rowOff>39665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37887"/>
          <a:ext cx="889000" cy="1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145734</xdr:rowOff>
    </xdr:from>
    <xdr:to>
      <xdr:col>10</xdr:col>
      <xdr:colOff>114300</xdr:colOff>
      <xdr:row>59</xdr:row>
      <xdr:rowOff>39665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89834"/>
          <a:ext cx="889000" cy="6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149041</xdr:rowOff>
    </xdr:from>
    <xdr:to>
      <xdr:col>24</xdr:col>
      <xdr:colOff>114300</xdr:colOff>
      <xdr:row>59</xdr:row>
      <xdr:rowOff>79191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63968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1000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144946</xdr:rowOff>
    </xdr:from>
    <xdr:to>
      <xdr:col>20</xdr:col>
      <xdr:colOff>38100</xdr:colOff>
      <xdr:row>59</xdr:row>
      <xdr:rowOff>75096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66223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42987</xdr:rowOff>
    </xdr:from>
    <xdr:to>
      <xdr:col>15</xdr:col>
      <xdr:colOff>101600</xdr:colOff>
      <xdr:row>58</xdr:row>
      <xdr:rowOff>144587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135714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7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160315</xdr:rowOff>
    </xdr:from>
    <xdr:to>
      <xdr:col>10</xdr:col>
      <xdr:colOff>165100</xdr:colOff>
      <xdr:row>59</xdr:row>
      <xdr:rowOff>90465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1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81592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94934</xdr:rowOff>
    </xdr:from>
    <xdr:to>
      <xdr:col>6</xdr:col>
      <xdr:colOff>38100</xdr:colOff>
      <xdr:row>59</xdr:row>
      <xdr:rowOff>25084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41611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1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67535</xdr:rowOff>
    </xdr:from>
    <xdr:to>
      <xdr:col>24</xdr:col>
      <xdr:colOff>63500</xdr:colOff>
      <xdr:row>76</xdr:row>
      <xdr:rowOff>111010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97735"/>
          <a:ext cx="838200" cy="4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67535</xdr:rowOff>
    </xdr:from>
    <xdr:to>
      <xdr:col>19</xdr:col>
      <xdr:colOff>177800</xdr:colOff>
      <xdr:row>77</xdr:row>
      <xdr:rowOff>2253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97735"/>
          <a:ext cx="889000" cy="10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2253</xdr:rowOff>
    </xdr:from>
    <xdr:to>
      <xdr:col>15</xdr:col>
      <xdr:colOff>50800</xdr:colOff>
      <xdr:row>77</xdr:row>
      <xdr:rowOff>23882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03903"/>
          <a:ext cx="889000" cy="2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23882</xdr:rowOff>
    </xdr:from>
    <xdr:to>
      <xdr:col>10</xdr:col>
      <xdr:colOff>114300</xdr:colOff>
      <xdr:row>77</xdr:row>
      <xdr:rowOff>53391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25532"/>
          <a:ext cx="889000" cy="2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60210</xdr:rowOff>
    </xdr:from>
    <xdr:to>
      <xdr:col>24</xdr:col>
      <xdr:colOff>114300</xdr:colOff>
      <xdr:row>76</xdr:row>
      <xdr:rowOff>161810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38637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16735</xdr:rowOff>
    </xdr:from>
    <xdr:to>
      <xdr:col>20</xdr:col>
      <xdr:colOff>38100</xdr:colOff>
      <xdr:row>76</xdr:row>
      <xdr:rowOff>118335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109462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3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122903</xdr:rowOff>
    </xdr:from>
    <xdr:to>
      <xdr:col>15</xdr:col>
      <xdr:colOff>101600</xdr:colOff>
      <xdr:row>77</xdr:row>
      <xdr:rowOff>53053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44180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144532</xdr:rowOff>
    </xdr:from>
    <xdr:to>
      <xdr:col>10</xdr:col>
      <xdr:colOff>165100</xdr:colOff>
      <xdr:row>77</xdr:row>
      <xdr:rowOff>74682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65809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7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2591</xdr:rowOff>
    </xdr:from>
    <xdr:to>
      <xdr:col>6</xdr:col>
      <xdr:colOff>38100</xdr:colOff>
      <xdr:row>77</xdr:row>
      <xdr:rowOff>104191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95318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142264</xdr:rowOff>
    </xdr:from>
    <xdr:to>
      <xdr:col>24</xdr:col>
      <xdr:colOff>63500</xdr:colOff>
      <xdr:row>98</xdr:row>
      <xdr:rowOff>148354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4364"/>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148354</xdr:rowOff>
    </xdr:from>
    <xdr:to>
      <xdr:col>19</xdr:col>
      <xdr:colOff>177800</xdr:colOff>
      <xdr:row>98</xdr:row>
      <xdr:rowOff>165695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50454"/>
          <a:ext cx="889000" cy="1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165695</xdr:rowOff>
    </xdr:from>
    <xdr:to>
      <xdr:col>15</xdr:col>
      <xdr:colOff>50800</xdr:colOff>
      <xdr:row>99</xdr:row>
      <xdr:rowOff>8702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7795"/>
          <a:ext cx="889000" cy="1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8702</xdr:rowOff>
    </xdr:from>
    <xdr:to>
      <xdr:col>10</xdr:col>
      <xdr:colOff>114300</xdr:colOff>
      <xdr:row>99</xdr:row>
      <xdr:rowOff>9013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82252"/>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91464</xdr:rowOff>
    </xdr:from>
    <xdr:to>
      <xdr:col>24</xdr:col>
      <xdr:colOff>114300</xdr:colOff>
      <xdr:row>99</xdr:row>
      <xdr:rowOff>21614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6391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97554</xdr:rowOff>
    </xdr:from>
    <xdr:to>
      <xdr:col>20</xdr:col>
      <xdr:colOff>38100</xdr:colOff>
      <xdr:row>99</xdr:row>
      <xdr:rowOff>27704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18831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9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114895</xdr:rowOff>
    </xdr:from>
    <xdr:to>
      <xdr:col>15</xdr:col>
      <xdr:colOff>101600</xdr:colOff>
      <xdr:row>99</xdr:row>
      <xdr:rowOff>45045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36172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0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129352</xdr:rowOff>
    </xdr:from>
    <xdr:to>
      <xdr:col>10</xdr:col>
      <xdr:colOff>165100</xdr:colOff>
      <xdr:row>99</xdr:row>
      <xdr:rowOff>59502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3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50629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2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129663</xdr:rowOff>
    </xdr:from>
    <xdr:to>
      <xdr:col>6</xdr:col>
      <xdr:colOff>38100</xdr:colOff>
      <xdr:row>99</xdr:row>
      <xdr:rowOff>59813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50940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2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63935</xdr:rowOff>
    </xdr:from>
    <xdr:to>
      <xdr:col>55</xdr:col>
      <xdr:colOff>0</xdr:colOff>
      <xdr:row>38</xdr:row>
      <xdr:rowOff>42055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721785"/>
          <a:ext cx="838200" cy="8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40096</xdr:rowOff>
    </xdr:from>
    <xdr:to>
      <xdr:col>50</xdr:col>
      <xdr:colOff>114300</xdr:colOff>
      <xdr:row>38</xdr:row>
      <xdr:rowOff>42055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55196"/>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581</xdr:rowOff>
    </xdr:from>
    <xdr:to>
      <xdr:col>45</xdr:col>
      <xdr:colOff>177800</xdr:colOff>
      <xdr:row>38</xdr:row>
      <xdr:rowOff>40096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15681"/>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88755</xdr:rowOff>
    </xdr:from>
    <xdr:to>
      <xdr:col>41</xdr:col>
      <xdr:colOff>50800</xdr:colOff>
      <xdr:row>38</xdr:row>
      <xdr:rowOff>581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32405"/>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75818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90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77778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13135</xdr:rowOff>
    </xdr:from>
    <xdr:to>
      <xdr:col>55</xdr:col>
      <xdr:colOff>50800</xdr:colOff>
      <xdr:row>33</xdr:row>
      <xdr:rowOff>114735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6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36012</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52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162705</xdr:rowOff>
    </xdr:from>
    <xdr:to>
      <xdr:col>50</xdr:col>
      <xdr:colOff>165100</xdr:colOff>
      <xdr:row>38</xdr:row>
      <xdr:rowOff>92855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83982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59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160746</xdr:rowOff>
    </xdr:from>
    <xdr:to>
      <xdr:col>46</xdr:col>
      <xdr:colOff>38100</xdr:colOff>
      <xdr:row>38</xdr:row>
      <xdr:rowOff>90896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0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82023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597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121231</xdr:rowOff>
    </xdr:from>
    <xdr:to>
      <xdr:col>41</xdr:col>
      <xdr:colOff>101600</xdr:colOff>
      <xdr:row>38</xdr:row>
      <xdr:rowOff>51381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67908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240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37955</xdr:rowOff>
    </xdr:from>
    <xdr:to>
      <xdr:col>36</xdr:col>
      <xdr:colOff>165100</xdr:colOff>
      <xdr:row>37</xdr:row>
      <xdr:rowOff>139555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156082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116622</xdr:rowOff>
    </xdr:from>
    <xdr:to>
      <xdr:col>55</xdr:col>
      <xdr:colOff>0</xdr:colOff>
      <xdr:row>58</xdr:row>
      <xdr:rowOff>133060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60722"/>
          <a:ext cx="8382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121837</xdr:rowOff>
    </xdr:from>
    <xdr:to>
      <xdr:col>50</xdr:col>
      <xdr:colOff>114300</xdr:colOff>
      <xdr:row>58</xdr:row>
      <xdr:rowOff>133060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065937"/>
          <a:ext cx="8890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82517</xdr:rowOff>
    </xdr:from>
    <xdr:to>
      <xdr:col>45</xdr:col>
      <xdr:colOff>177800</xdr:colOff>
      <xdr:row>58</xdr:row>
      <xdr:rowOff>121837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026617"/>
          <a:ext cx="8890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81396</xdr:rowOff>
    </xdr:from>
    <xdr:to>
      <xdr:col>41</xdr:col>
      <xdr:colOff>50800</xdr:colOff>
      <xdr:row>58</xdr:row>
      <xdr:rowOff>82517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25496"/>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65822</xdr:rowOff>
    </xdr:from>
    <xdr:to>
      <xdr:col>55</xdr:col>
      <xdr:colOff>50800</xdr:colOff>
      <xdr:row>58</xdr:row>
      <xdr:rowOff>167422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152199</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2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82260</xdr:rowOff>
    </xdr:from>
    <xdr:to>
      <xdr:col>50</xdr:col>
      <xdr:colOff>165100</xdr:colOff>
      <xdr:row>59</xdr:row>
      <xdr:rowOff>12410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101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71037</xdr:rowOff>
    </xdr:from>
    <xdr:to>
      <xdr:col>46</xdr:col>
      <xdr:colOff>38100</xdr:colOff>
      <xdr:row>59</xdr:row>
      <xdr:rowOff>1187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1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163764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1010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31717</xdr:rowOff>
    </xdr:from>
    <xdr:to>
      <xdr:col>41</xdr:col>
      <xdr:colOff>101600</xdr:colOff>
      <xdr:row>58</xdr:row>
      <xdr:rowOff>133317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124444</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100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30596</xdr:rowOff>
    </xdr:from>
    <xdr:to>
      <xdr:col>36</xdr:col>
      <xdr:colOff>165100</xdr:colOff>
      <xdr:row>58</xdr:row>
      <xdr:rowOff>132196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123323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05111" y="100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58172</xdr:rowOff>
    </xdr:from>
    <xdr:to>
      <xdr:col>55</xdr:col>
      <xdr:colOff>0</xdr:colOff>
      <xdr:row>77</xdr:row>
      <xdr:rowOff>105017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259822"/>
          <a:ext cx="838200" cy="4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58172</xdr:rowOff>
    </xdr:from>
    <xdr:to>
      <xdr:col>50</xdr:col>
      <xdr:colOff>114300</xdr:colOff>
      <xdr:row>78</xdr:row>
      <xdr:rowOff>49037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59822"/>
          <a:ext cx="8890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49037</xdr:rowOff>
    </xdr:from>
    <xdr:to>
      <xdr:col>45</xdr:col>
      <xdr:colOff>177800</xdr:colOff>
      <xdr:row>78</xdr:row>
      <xdr:rowOff>82829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22137"/>
          <a:ext cx="889000" cy="3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76611</xdr:rowOff>
    </xdr:from>
    <xdr:to>
      <xdr:col>41</xdr:col>
      <xdr:colOff>50800</xdr:colOff>
      <xdr:row>78</xdr:row>
      <xdr:rowOff>82829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49711"/>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54217</xdr:rowOff>
    </xdr:from>
    <xdr:to>
      <xdr:col>55</xdr:col>
      <xdr:colOff>50800</xdr:colOff>
      <xdr:row>77</xdr:row>
      <xdr:rowOff>155817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5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77094</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7372</xdr:rowOff>
    </xdr:from>
    <xdr:to>
      <xdr:col>50</xdr:col>
      <xdr:colOff>165100</xdr:colOff>
      <xdr:row>77</xdr:row>
      <xdr:rowOff>108972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125499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9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169687</xdr:rowOff>
    </xdr:from>
    <xdr:to>
      <xdr:col>46</xdr:col>
      <xdr:colOff>38100</xdr:colOff>
      <xdr:row>78</xdr:row>
      <xdr:rowOff>99837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90964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32029</xdr:rowOff>
    </xdr:from>
    <xdr:to>
      <xdr:col>41</xdr:col>
      <xdr:colOff>101600</xdr:colOff>
      <xdr:row>78</xdr:row>
      <xdr:rowOff>133629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0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124756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25811</xdr:rowOff>
    </xdr:from>
    <xdr:to>
      <xdr:col>36</xdr:col>
      <xdr:colOff>165100</xdr:colOff>
      <xdr:row>78</xdr:row>
      <xdr:rowOff>127411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118538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137700</xdr:rowOff>
    </xdr:from>
    <xdr:to>
      <xdr:col>55</xdr:col>
      <xdr:colOff>0</xdr:colOff>
      <xdr:row>96</xdr:row>
      <xdr:rowOff>152016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425450"/>
          <a:ext cx="838200" cy="18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137700</xdr:rowOff>
    </xdr:from>
    <xdr:to>
      <xdr:col>50</xdr:col>
      <xdr:colOff>114300</xdr:colOff>
      <xdr:row>96</xdr:row>
      <xdr:rowOff>77597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425450"/>
          <a:ext cx="889000" cy="11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77737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3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77597</xdr:rowOff>
    </xdr:from>
    <xdr:to>
      <xdr:col>45</xdr:col>
      <xdr:colOff>177800</xdr:colOff>
      <xdr:row>96</xdr:row>
      <xdr:rowOff>152378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536797"/>
          <a:ext cx="889000" cy="7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80187</xdr:rowOff>
    </xdr:from>
    <xdr:to>
      <xdr:col>41</xdr:col>
      <xdr:colOff>50800</xdr:colOff>
      <xdr:row>96</xdr:row>
      <xdr:rowOff>152378</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6539387"/>
          <a:ext cx="889000" cy="7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101216</xdr:rowOff>
    </xdr:from>
    <xdr:to>
      <xdr:col>55</xdr:col>
      <xdr:colOff>50800</xdr:colOff>
      <xdr:row>97</xdr:row>
      <xdr:rowOff>31366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79643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3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86900</xdr:rowOff>
    </xdr:from>
    <xdr:to>
      <xdr:col>50</xdr:col>
      <xdr:colOff>165100</xdr:colOff>
      <xdr:row>96</xdr:row>
      <xdr:rowOff>17050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3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33577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14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26797</xdr:rowOff>
    </xdr:from>
    <xdr:to>
      <xdr:col>46</xdr:col>
      <xdr:colOff>38100</xdr:colOff>
      <xdr:row>96</xdr:row>
      <xdr:rowOff>128397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48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144924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261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101578</xdr:rowOff>
    </xdr:from>
    <xdr:to>
      <xdr:col>41</xdr:col>
      <xdr:colOff>101600</xdr:colOff>
      <xdr:row>97</xdr:row>
      <xdr:rowOff>31728</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6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22855</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5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29387</xdr:rowOff>
    </xdr:from>
    <xdr:to>
      <xdr:col>36</xdr:col>
      <xdr:colOff>165100</xdr:colOff>
      <xdr:row>96</xdr:row>
      <xdr:rowOff>130987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4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147514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26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45517</xdr:rowOff>
    </xdr:from>
    <xdr:to>
      <xdr:col>85</xdr:col>
      <xdr:colOff>127000</xdr:colOff>
      <xdr:row>37</xdr:row>
      <xdr:rowOff>51098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389167"/>
          <a:ext cx="8382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28239</xdr:rowOff>
    </xdr:from>
    <xdr:to>
      <xdr:col>81</xdr:col>
      <xdr:colOff>50800</xdr:colOff>
      <xdr:row>37</xdr:row>
      <xdr:rowOff>45517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6371889"/>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28239</xdr:rowOff>
    </xdr:from>
    <xdr:to>
      <xdr:col>76</xdr:col>
      <xdr:colOff>114300</xdr:colOff>
      <xdr:row>37</xdr:row>
      <xdr:rowOff>43745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371889"/>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29763</xdr:rowOff>
    </xdr:from>
    <xdr:to>
      <xdr:col>71</xdr:col>
      <xdr:colOff>177800</xdr:colOff>
      <xdr:row>37</xdr:row>
      <xdr:rowOff>43745</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373413"/>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298</xdr:rowOff>
    </xdr:from>
    <xdr:to>
      <xdr:col>85</xdr:col>
      <xdr:colOff>177800</xdr:colOff>
      <xdr:row>37</xdr:row>
      <xdr:rowOff>101898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3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150175</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3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166167</xdr:rowOff>
    </xdr:from>
    <xdr:to>
      <xdr:col>81</xdr:col>
      <xdr:colOff>101600</xdr:colOff>
      <xdr:row>37</xdr:row>
      <xdr:rowOff>96317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33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87444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148889</xdr:rowOff>
    </xdr:from>
    <xdr:to>
      <xdr:col>76</xdr:col>
      <xdr:colOff>165100</xdr:colOff>
      <xdr:row>37</xdr:row>
      <xdr:rowOff>79039</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70166</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164395</xdr:rowOff>
    </xdr:from>
    <xdr:to>
      <xdr:col>72</xdr:col>
      <xdr:colOff>38100</xdr:colOff>
      <xdr:row>37</xdr:row>
      <xdr:rowOff>94545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3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85672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4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150413</xdr:rowOff>
    </xdr:from>
    <xdr:to>
      <xdr:col>67</xdr:col>
      <xdr:colOff>101600</xdr:colOff>
      <xdr:row>37</xdr:row>
      <xdr:rowOff>80563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32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71690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4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10681</xdr:rowOff>
    </xdr:from>
    <xdr:to>
      <xdr:col>85</xdr:col>
      <xdr:colOff>127000</xdr:colOff>
      <xdr:row>57</xdr:row>
      <xdr:rowOff>135344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481300" y="9783331"/>
          <a:ext cx="8382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138799</xdr:rowOff>
    </xdr:from>
    <xdr:to>
      <xdr:col>81</xdr:col>
      <xdr:colOff>50800</xdr:colOff>
      <xdr:row>57</xdr:row>
      <xdr:rowOff>10681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9397099"/>
          <a:ext cx="889000" cy="3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104483</xdr:rowOff>
    </xdr:from>
    <xdr:to>
      <xdr:col>76</xdr:col>
      <xdr:colOff>114300</xdr:colOff>
      <xdr:row>54</xdr:row>
      <xdr:rowOff>138799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191333"/>
          <a:ext cx="889000" cy="20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104483</xdr:rowOff>
    </xdr:from>
    <xdr:to>
      <xdr:col>71</xdr:col>
      <xdr:colOff>177800</xdr:colOff>
      <xdr:row>54</xdr:row>
      <xdr:rowOff>157976</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191333"/>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84544</xdr:rowOff>
    </xdr:from>
    <xdr:to>
      <xdr:col>85</xdr:col>
      <xdr:colOff>177800</xdr:colOff>
      <xdr:row>58</xdr:row>
      <xdr:rowOff>14694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8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62971</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8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131331</xdr:rowOff>
    </xdr:from>
    <xdr:to>
      <xdr:col>81</xdr:col>
      <xdr:colOff>101600</xdr:colOff>
      <xdr:row>57</xdr:row>
      <xdr:rowOff>61481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73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52608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8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87999</xdr:rowOff>
    </xdr:from>
    <xdr:to>
      <xdr:col>76</xdr:col>
      <xdr:colOff>165100</xdr:colOff>
      <xdr:row>55</xdr:row>
      <xdr:rowOff>18149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34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34676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12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53683</xdr:rowOff>
    </xdr:from>
    <xdr:to>
      <xdr:col>72</xdr:col>
      <xdr:colOff>38100</xdr:colOff>
      <xdr:row>53</xdr:row>
      <xdr:rowOff>155283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1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360</xdr:rowOff>
    </xdr:from>
    <xdr:ext cx="59901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03795" y="891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107176</xdr:rowOff>
    </xdr:from>
    <xdr:to>
      <xdr:col>67</xdr:col>
      <xdr:colOff>101600</xdr:colOff>
      <xdr:row>55</xdr:row>
      <xdr:rowOff>37326</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3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53853</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46726</xdr:rowOff>
    </xdr:from>
    <xdr:to>
      <xdr:col>85</xdr:col>
      <xdr:colOff>127000</xdr:colOff>
      <xdr:row>79</xdr:row>
      <xdr:rowOff>84379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5481300" y="13591276"/>
          <a:ext cx="838200" cy="3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84379</xdr:rowOff>
    </xdr:from>
    <xdr:to>
      <xdr:col>81</xdr:col>
      <xdr:colOff>50800</xdr:colOff>
      <xdr:row>79</xdr:row>
      <xdr:rowOff>98192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4592300" y="13628929"/>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78386</xdr:rowOff>
    </xdr:from>
    <xdr:to>
      <xdr:col>76</xdr:col>
      <xdr:colOff>114300</xdr:colOff>
      <xdr:row>79</xdr:row>
      <xdr:rowOff>98192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622936"/>
          <a:ext cx="889000" cy="1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76916</xdr:rowOff>
    </xdr:from>
    <xdr:to>
      <xdr:col>71</xdr:col>
      <xdr:colOff>177800</xdr:colOff>
      <xdr:row>79</xdr:row>
      <xdr:rowOff>78386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814300" y="13621466"/>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167376</xdr:rowOff>
    </xdr:from>
    <xdr:to>
      <xdr:col>85</xdr:col>
      <xdr:colOff>177800</xdr:colOff>
      <xdr:row>79</xdr:row>
      <xdr:rowOff>97526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82303</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5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33579</xdr:rowOff>
    </xdr:from>
    <xdr:to>
      <xdr:col>81</xdr:col>
      <xdr:colOff>101600</xdr:colOff>
      <xdr:row>79</xdr:row>
      <xdr:rowOff>135179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126306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92017" y="13670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47392</xdr:rowOff>
    </xdr:from>
    <xdr:to>
      <xdr:col>76</xdr:col>
      <xdr:colOff>165100</xdr:colOff>
      <xdr:row>79</xdr:row>
      <xdr:rowOff>148992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9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140119</xdr:rowOff>
    </xdr:from>
    <xdr:ext cx="313932"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35333" y="13684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27586</xdr:rowOff>
    </xdr:from>
    <xdr:to>
      <xdr:col>72</xdr:col>
      <xdr:colOff>38100</xdr:colOff>
      <xdr:row>79</xdr:row>
      <xdr:rowOff>129186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120313</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6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26116</xdr:rowOff>
    </xdr:from>
    <xdr:to>
      <xdr:col>67</xdr:col>
      <xdr:colOff>101600</xdr:colOff>
      <xdr:row>79</xdr:row>
      <xdr:rowOff>127716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118843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126994</xdr:rowOff>
    </xdr:from>
    <xdr:to>
      <xdr:col>85</xdr:col>
      <xdr:colOff>127000</xdr:colOff>
      <xdr:row>98</xdr:row>
      <xdr:rowOff>130397</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929094"/>
          <a:ext cx="838200" cy="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128155</xdr:rowOff>
    </xdr:from>
    <xdr:to>
      <xdr:col>81</xdr:col>
      <xdr:colOff>50800</xdr:colOff>
      <xdr:row>98</xdr:row>
      <xdr:rowOff>130397</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4592300" y="16930255"/>
          <a:ext cx="889000" cy="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123467</xdr:rowOff>
    </xdr:from>
    <xdr:to>
      <xdr:col>76</xdr:col>
      <xdr:colOff>114300</xdr:colOff>
      <xdr:row>98</xdr:row>
      <xdr:rowOff>128155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3703300" y="16925567"/>
          <a:ext cx="8890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123467</xdr:rowOff>
    </xdr:from>
    <xdr:to>
      <xdr:col>71</xdr:col>
      <xdr:colOff>177800</xdr:colOff>
      <xdr:row>98</xdr:row>
      <xdr:rowOff>126000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925567"/>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76194</xdr:rowOff>
    </xdr:from>
    <xdr:to>
      <xdr:col>85</xdr:col>
      <xdr:colOff>177800</xdr:colOff>
      <xdr:row>99</xdr:row>
      <xdr:rowOff>6344</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8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162571</xdr:rowOff>
    </xdr:from>
    <xdr:ext cx="534377"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7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79597</xdr:rowOff>
    </xdr:from>
    <xdr:to>
      <xdr:col>81</xdr:col>
      <xdr:colOff>101600</xdr:colOff>
      <xdr:row>99</xdr:row>
      <xdr:rowOff>9747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88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874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14111" y="169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77355</xdr:rowOff>
    </xdr:from>
    <xdr:to>
      <xdr:col>76</xdr:col>
      <xdr:colOff>165100</xdr:colOff>
      <xdr:row>99</xdr:row>
      <xdr:rowOff>7505</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170082</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325111" y="1697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72667</xdr:rowOff>
    </xdr:from>
    <xdr:to>
      <xdr:col>72</xdr:col>
      <xdr:colOff>38100</xdr:colOff>
      <xdr:row>99</xdr:row>
      <xdr:rowOff>2817</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87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165394</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36111" y="1696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75200</xdr:rowOff>
    </xdr:from>
    <xdr:to>
      <xdr:col>67</xdr:col>
      <xdr:colOff>101600</xdr:colOff>
      <xdr:row>99</xdr:row>
      <xdr:rowOff>5350</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167927</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97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労働費は、前年度に比べ</a:t>
          </a:r>
          <a:r>
            <a:rPr kumimoji="1" lang="en-US" altLang="ja-JP" sz="1300">
              <a:latin typeface="ＭＳ Ｐゴシック" panose="020B0600070205080204" pitchFamily="50" charset="-128"/>
              <a:ea typeface="ＭＳ Ｐゴシック" panose="020B0600070205080204" pitchFamily="50" charset="-128"/>
            </a:rPr>
            <a:t>2,558</a:t>
          </a:r>
          <a:r>
            <a:rPr kumimoji="1" lang="ja-JP" altLang="en-US" sz="1300">
              <a:latin typeface="ＭＳ Ｐゴシック" panose="020B0600070205080204" pitchFamily="50" charset="-128"/>
              <a:ea typeface="ＭＳ Ｐゴシック" panose="020B0600070205080204" pitchFamily="50" charset="-128"/>
            </a:rPr>
            <a:t>円増額、類似団体平均を</a:t>
          </a:r>
          <a:r>
            <a:rPr kumimoji="1" lang="en-US" altLang="ja-JP" sz="1300">
              <a:latin typeface="ＭＳ Ｐゴシック" panose="020B0600070205080204" pitchFamily="50" charset="-128"/>
              <a:ea typeface="ＭＳ Ｐゴシック" panose="020B0600070205080204" pitchFamily="50" charset="-128"/>
            </a:rPr>
            <a:t>2,425</a:t>
          </a:r>
          <a:r>
            <a:rPr kumimoji="1" lang="ja-JP" altLang="en-US" sz="1300">
              <a:latin typeface="ＭＳ Ｐゴシック" panose="020B0600070205080204" pitchFamily="50" charset="-128"/>
              <a:ea typeface="ＭＳ Ｐゴシック" panose="020B0600070205080204" pitchFamily="50" charset="-128"/>
            </a:rPr>
            <a:t>円上回ることとなった。増額の主な要因は、勤労青少年ホーム解体撤去工事によるものである。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14,430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回ることとなった。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武道場新規整備工事と中央公民館解体撤去工事が終了したことによるものである。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300">
              <a:effectLst/>
            </a:rPr>
            <a:t>　財政調整基金残高は、前年度と比較して標準財政規模比</a:t>
          </a:r>
          <a:r>
            <a:rPr lang="en-US" altLang="ja-JP" sz="1300">
              <a:effectLst/>
            </a:rPr>
            <a:t>0.68</a:t>
          </a:r>
          <a:r>
            <a:rPr lang="ja-JP" altLang="en-US" sz="1300">
              <a:effectLst/>
            </a:rPr>
            <a:t>ポイントの増となっているが、金額で見ると減少となっている。また、実質収支額は</a:t>
          </a:r>
          <a:r>
            <a:rPr lang="en-US" altLang="ja-JP" sz="1300">
              <a:effectLst/>
            </a:rPr>
            <a:t>0.63</a:t>
          </a:r>
          <a:r>
            <a:rPr lang="ja-JP" altLang="en-US" sz="1300">
              <a:effectLst/>
            </a:rPr>
            <a:t>ポイントの減、実質単年度収支は</a:t>
          </a:r>
          <a:r>
            <a:rPr lang="en-US" altLang="ja-JP" sz="1300">
              <a:effectLst/>
            </a:rPr>
            <a:t>7.15</a:t>
          </a:r>
          <a:r>
            <a:rPr lang="ja-JP" altLang="en-US" sz="1300">
              <a:effectLst/>
            </a:rPr>
            <a:t>ポイントの大幅な減となっている。</a:t>
          </a:r>
          <a:endParaRPr lang="en-US" altLang="ja-JP" sz="1300">
            <a:effectLst/>
          </a:endParaRPr>
        </a:p>
        <a:p>
          <a:pPr eaLnBrk="1" fontAlgn="auto" latinLnBrk="0" hangingPunct="1"/>
          <a:r>
            <a:rPr lang="ja-JP" altLang="en-US" sz="1300">
              <a:effectLst/>
            </a:rPr>
            <a:t>　新型コロナウイルス感染症の影響が少しずつ落ち着きを見せ、市の単独事業が再開し、基金の取り崩しにつながった。</a:t>
          </a:r>
          <a:endParaRPr lang="en-US" altLang="ja-JP" sz="1300">
            <a:effectLst/>
          </a:endParaRPr>
        </a:p>
        <a:p>
          <a:pPr eaLnBrk="1" fontAlgn="auto" latinLnBrk="0" hangingPunct="1"/>
          <a:r>
            <a:rPr lang="ja-JP" altLang="en-US" sz="1300">
              <a:effectLst/>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群馬県沼田市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一般会計において、歳入にあっては、厳正な税収の確保と各種補助金・交付金の有効活用に努めるとともに、歳出にあっては、計画的な財政運営に努めることで、これまでどおり黒字となった。</a:t>
          </a:r>
          <a:endParaRPr lang="ja-JP" altLang="ja-JP" sz="1300">
            <a:effectLst/>
          </a:endParaRPr>
        </a:p>
        <a:p>
          <a:r>
            <a:rPr kumimoji="1" lang="ja-JP" altLang="ja-JP" sz="1300">
              <a:solidFill>
                <a:schemeClr val="dk1"/>
              </a:solidFill>
              <a:effectLst/>
              <a:latin typeface="+mn-lt"/>
              <a:ea typeface="+mn-ea"/>
              <a:cs typeface="+mn-cs"/>
            </a:rPr>
            <a:t>　公営企業会計等においては、独立採算の原則による運営を行ったことで黒字となっている。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24721811</v>
      </c>
      <c r="BO4" s="449"/>
      <c r="BP4" s="449"/>
      <c r="BQ4" s="449"/>
      <c r="BR4" s="449"/>
      <c r="BS4" s="449"/>
      <c r="BT4" s="449"/>
      <c r="BU4" s="450"/>
      <c r="BV4" s="448">
        <v>27148808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6.1</v>
      </c>
      <c r="CU4" s="589"/>
      <c r="CV4" s="589"/>
      <c r="CW4" s="589"/>
      <c r="CX4" s="589"/>
      <c r="CY4" s="589"/>
      <c r="CZ4" s="589"/>
      <c r="DA4" s="590"/>
      <c r="DB4" s="588">
        <v>6.7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23519303</v>
      </c>
      <c r="BO5" s="420"/>
      <c r="BP5" s="420"/>
      <c r="BQ5" s="420"/>
      <c r="BR5" s="420"/>
      <c r="BS5" s="420"/>
      <c r="BT5" s="420"/>
      <c r="BU5" s="421"/>
      <c r="BV5" s="419">
        <v>25906166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95.9</v>
      </c>
      <c r="CU5" s="417"/>
      <c r="CV5" s="417"/>
      <c r="CW5" s="417"/>
      <c r="CX5" s="417"/>
      <c r="CY5" s="417"/>
      <c r="CZ5" s="417"/>
      <c r="DA5" s="418"/>
      <c r="DB5" s="416">
        <v>92.7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1202508</v>
      </c>
      <c r="BO6" s="420"/>
      <c r="BP6" s="420"/>
      <c r="BQ6" s="420"/>
      <c r="BR6" s="420"/>
      <c r="BS6" s="420"/>
      <c r="BT6" s="420"/>
      <c r="BU6" s="421"/>
      <c r="BV6" s="419">
        <v>1242642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97.4</v>
      </c>
      <c r="CU6" s="563"/>
      <c r="CV6" s="563"/>
      <c r="CW6" s="563"/>
      <c r="CX6" s="563"/>
      <c r="CY6" s="563"/>
      <c r="CZ6" s="563"/>
      <c r="DA6" s="564"/>
      <c r="DB6" s="562">
        <v>98.1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346039</v>
      </c>
      <c r="BO7" s="420"/>
      <c r="BP7" s="420"/>
      <c r="BQ7" s="420"/>
      <c r="BR7" s="420"/>
      <c r="BS7" s="420"/>
      <c r="BT7" s="420"/>
      <c r="BU7" s="421"/>
      <c r="BV7" s="419">
        <v>265117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14070679</v>
      </c>
      <c r="CU7" s="420"/>
      <c r="CV7" s="420"/>
      <c r="CW7" s="420"/>
      <c r="CX7" s="420"/>
      <c r="CY7" s="420"/>
      <c r="CZ7" s="420"/>
      <c r="DA7" s="421"/>
      <c r="DB7" s="419">
        <v>14537675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856469</v>
      </c>
      <c r="BO8" s="420"/>
      <c r="BP8" s="420"/>
      <c r="BQ8" s="420"/>
      <c r="BR8" s="420"/>
      <c r="BS8" s="420"/>
      <c r="BT8" s="420"/>
      <c r="BU8" s="421"/>
      <c r="BV8" s="419">
        <v>977525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0.51</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45337</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107</v>
      </c>
      <c r="AV9" s="478"/>
      <c r="AW9" s="478"/>
      <c r="AX9" s="478"/>
      <c r="AY9" s="433" t="s">
        <v>118</v>
      </c>
      <c r="AZ9" s="434"/>
      <c r="BA9" s="434"/>
      <c r="BB9" s="434"/>
      <c r="BC9" s="434"/>
      <c r="BD9" s="434"/>
      <c r="BE9" s="434"/>
      <c r="BF9" s="434"/>
      <c r="BG9" s="434"/>
      <c r="BH9" s="434"/>
      <c r="BI9" s="434"/>
      <c r="BJ9" s="434"/>
      <c r="BK9" s="434"/>
      <c r="BL9" s="434"/>
      <c r="BM9" s="435"/>
      <c r="BN9" s="419">
        <v>-121056</v>
      </c>
      <c r="BO9" s="420"/>
      <c r="BP9" s="420"/>
      <c r="BQ9" s="420"/>
      <c r="BR9" s="420"/>
      <c r="BS9" s="420"/>
      <c r="BT9" s="420"/>
      <c r="BU9" s="421"/>
      <c r="BV9" s="419">
        <v>175481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11.6</v>
      </c>
      <c r="CU9" s="417"/>
      <c r="CV9" s="417"/>
      <c r="CW9" s="417"/>
      <c r="CX9" s="417"/>
      <c r="CY9" s="417"/>
      <c r="CZ9" s="417"/>
      <c r="DA9" s="418"/>
      <c r="DB9" s="416">
        <v>11.6</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48676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1518</v>
      </c>
      <c r="BO10" s="420"/>
      <c r="BP10" s="420"/>
      <c r="BQ10" s="420"/>
      <c r="BR10" s="420"/>
      <c r="BS10" s="420"/>
      <c r="BT10" s="420"/>
      <c r="BU10" s="421"/>
      <c r="BV10" s="419">
        <v>192632</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45305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529825</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44538</v>
      </c>
      <c r="S13" s="507"/>
      <c r="T13" s="507"/>
      <c r="U13" s="507"/>
      <c r="V13" s="508"/>
      <c r="W13" s="509" t="s">
        <v>141</v>
      </c>
      <c r="X13" s="405"/>
      <c r="Y13" s="405"/>
      <c r="Z13" s="405"/>
      <c r="AA13" s="405"/>
      <c r="AB13" s="406"/>
      <c r="AC13" s="372">
        <v>2710</v>
      </c>
      <c r="AD13" s="373"/>
      <c r="AE13" s="373"/>
      <c r="AF13" s="373"/>
      <c r="AG13" s="374"/>
      <c r="AH13" s="372">
        <v>2951</v>
      </c>
      <c r="AI13" s="373"/>
      <c r="AJ13" s="373"/>
      <c r="AK13" s="373"/>
      <c r="AL13" s="432"/>
      <c r="AM13" s="476" t="s">
        <v>142</v>
      </c>
      <c r="AN13" s="376"/>
      <c r="AO13" s="376"/>
      <c r="AP13" s="376"/>
      <c r="AQ13" s="376"/>
      <c r="AR13" s="376"/>
      <c r="AS13" s="376"/>
      <c r="AT13" s="377"/>
      <c r="AU13" s="477" t="s">
        <v>128</v>
      </c>
      <c r="AV13" s="478"/>
      <c r="AW13" s="478"/>
      <c r="AX13" s="478"/>
      <c r="AY13" s="433" t="s">
        <v>143</v>
      </c>
      <c r="AZ13" s="434"/>
      <c r="BA13" s="434"/>
      <c r="BB13" s="434"/>
      <c r="BC13" s="434"/>
      <c r="BD13" s="434"/>
      <c r="BE13" s="434"/>
      <c r="BF13" s="434"/>
      <c r="BG13" s="434"/>
      <c r="BH13" s="434"/>
      <c r="BI13" s="434"/>
      <c r="BJ13" s="434"/>
      <c r="BK13" s="434"/>
      <c r="BL13" s="434"/>
      <c r="BM13" s="435"/>
      <c r="BN13" s="419">
        <v>-649363</v>
      </c>
      <c r="BO13" s="420"/>
      <c r="BP13" s="420"/>
      <c r="BQ13" s="420"/>
      <c r="BR13" s="420"/>
      <c r="BS13" s="420"/>
      <c r="BT13" s="420"/>
      <c r="BU13" s="421"/>
      <c r="BV13" s="419">
        <v>368113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6.5</v>
      </c>
      <c r="CU13" s="417"/>
      <c r="CV13" s="417"/>
      <c r="CW13" s="417"/>
      <c r="CX13" s="417"/>
      <c r="CY13" s="417"/>
      <c r="CZ13" s="417"/>
      <c r="DA13" s="418"/>
      <c r="DB13" s="416">
        <v>6.6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46009</v>
      </c>
      <c r="S14" s="507"/>
      <c r="T14" s="507"/>
      <c r="U14" s="507"/>
      <c r="V14" s="508"/>
      <c r="W14" s="510"/>
      <c r="X14" s="408"/>
      <c r="Y14" s="408"/>
      <c r="Z14" s="408"/>
      <c r="AA14" s="408"/>
      <c r="AB14" s="409"/>
      <c r="AC14" s="499">
        <v>12</v>
      </c>
      <c r="AD14" s="500"/>
      <c r="AE14" s="500"/>
      <c r="AF14" s="500"/>
      <c r="AG14" s="501"/>
      <c r="AH14" s="499">
        <v>12.2</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55</v>
      </c>
      <c r="CU14" s="517"/>
      <c r="CV14" s="517"/>
      <c r="CW14" s="517"/>
      <c r="CX14" s="517"/>
      <c r="CY14" s="517"/>
      <c r="CZ14" s="517"/>
      <c r="DA14" s="518"/>
      <c r="DB14" s="516">
        <v>62.8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147</v>
      </c>
      <c r="N15" s="504"/>
      <c r="O15" s="504"/>
      <c r="P15" s="504"/>
      <c r="Q15" s="505"/>
      <c r="R15" s="506">
        <v>45326</v>
      </c>
      <c r="S15" s="507"/>
      <c r="T15" s="507"/>
      <c r="U15" s="507"/>
      <c r="V15" s="508"/>
      <c r="W15" s="509" t="s">
        <v>148</v>
      </c>
      <c r="X15" s="405"/>
      <c r="Y15" s="405"/>
      <c r="Z15" s="405"/>
      <c r="AA15" s="405"/>
      <c r="AB15" s="406"/>
      <c r="AC15" s="372">
        <v>5661</v>
      </c>
      <c r="AD15" s="373"/>
      <c r="AE15" s="373"/>
      <c r="AF15" s="373"/>
      <c r="AG15" s="374"/>
      <c r="AH15" s="372">
        <v>6037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6127215</v>
      </c>
      <c r="BO15" s="449"/>
      <c r="BP15" s="449"/>
      <c r="BQ15" s="449"/>
      <c r="BR15" s="449"/>
      <c r="BS15" s="449"/>
      <c r="BT15" s="449"/>
      <c r="BU15" s="450"/>
      <c r="BV15" s="448">
        <v>5907244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25</v>
      </c>
      <c r="AD16" s="500"/>
      <c r="AE16" s="500"/>
      <c r="AF16" s="500"/>
      <c r="AG16" s="501"/>
      <c r="AH16" s="499">
        <v>25</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12247172</v>
      </c>
      <c r="BO16" s="420"/>
      <c r="BP16" s="420"/>
      <c r="BQ16" s="420"/>
      <c r="BR16" s="420"/>
      <c r="BS16" s="420"/>
      <c r="BT16" s="420"/>
      <c r="BU16" s="421"/>
      <c r="BV16" s="419">
        <v>12191922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14230</v>
      </c>
      <c r="AD17" s="373"/>
      <c r="AE17" s="373"/>
      <c r="AF17" s="373"/>
      <c r="AG17" s="374"/>
      <c r="AH17" s="372">
        <v>15137</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7716533</v>
      </c>
      <c r="BO17" s="420"/>
      <c r="BP17" s="420"/>
      <c r="BQ17" s="420"/>
      <c r="BR17" s="420"/>
      <c r="BS17" s="420"/>
      <c r="BT17" s="420"/>
      <c r="BU17" s="421"/>
      <c r="BV17" s="419">
        <v>7434435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443.46</v>
      </c>
      <c r="M18" s="472"/>
      <c r="N18" s="472"/>
      <c r="O18" s="472"/>
      <c r="P18" s="472"/>
      <c r="Q18" s="472"/>
      <c r="R18" s="473"/>
      <c r="S18" s="473"/>
      <c r="T18" s="473"/>
      <c r="U18" s="473"/>
      <c r="V18" s="474"/>
      <c r="W18" s="490"/>
      <c r="X18" s="491"/>
      <c r="Y18" s="491"/>
      <c r="Z18" s="491"/>
      <c r="AA18" s="491"/>
      <c r="AB18" s="515"/>
      <c r="AC18" s="389">
        <v>63</v>
      </c>
      <c r="AD18" s="390"/>
      <c r="AE18" s="390"/>
      <c r="AF18" s="390"/>
      <c r="AG18" s="475"/>
      <c r="AH18" s="389">
        <v>62.7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13667985</v>
      </c>
      <c r="BO18" s="420"/>
      <c r="BP18" s="420"/>
      <c r="BQ18" s="420"/>
      <c r="BR18" s="420"/>
      <c r="BS18" s="420"/>
      <c r="BT18" s="420"/>
      <c r="BU18" s="421"/>
      <c r="BV18" s="419">
        <v>13953675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102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17070267</v>
      </c>
      <c r="BO19" s="420"/>
      <c r="BP19" s="420"/>
      <c r="BQ19" s="420"/>
      <c r="BR19" s="420"/>
      <c r="BS19" s="420"/>
      <c r="BT19" s="420"/>
      <c r="BU19" s="421"/>
      <c r="BV19" s="419">
        <v>17038481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18853</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27516658</v>
      </c>
      <c r="BO22" s="449"/>
      <c r="BP22" s="449"/>
      <c r="BQ22" s="449"/>
      <c r="BR22" s="449"/>
      <c r="BS22" s="449"/>
      <c r="BT22" s="449"/>
      <c r="BU22" s="450"/>
      <c r="BV22" s="448">
        <v>28478363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24445447</v>
      </c>
      <c r="BO23" s="420"/>
      <c r="BP23" s="420"/>
      <c r="BQ23" s="420"/>
      <c r="BR23" s="420"/>
      <c r="BS23" s="420"/>
      <c r="BT23" s="420"/>
      <c r="BU23" s="421"/>
      <c r="BV23" s="419">
        <v>25213344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7150</v>
      </c>
      <c r="R24" s="373"/>
      <c r="S24" s="373"/>
      <c r="T24" s="373"/>
      <c r="U24" s="373"/>
      <c r="V24" s="374"/>
      <c r="W24" s="462"/>
      <c r="X24" s="399"/>
      <c r="Y24" s="400"/>
      <c r="Z24" s="375" t="s">
        <v>173</v>
      </c>
      <c r="AA24" s="376"/>
      <c r="AB24" s="376"/>
      <c r="AC24" s="376"/>
      <c r="AD24" s="376"/>
      <c r="AE24" s="376"/>
      <c r="AF24" s="376"/>
      <c r="AG24" s="377"/>
      <c r="AH24" s="372">
        <v>367</v>
      </c>
      <c r="AI24" s="373"/>
      <c r="AJ24" s="373"/>
      <c r="AK24" s="373"/>
      <c r="AL24" s="374"/>
      <c r="AM24" s="372">
        <v>1174033</v>
      </c>
      <c r="AN24" s="373"/>
      <c r="AO24" s="373"/>
      <c r="AP24" s="373"/>
      <c r="AQ24" s="373"/>
      <c r="AR24" s="374"/>
      <c r="AS24" s="372">
        <v>3199</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18311082</v>
      </c>
      <c r="BO24" s="420"/>
      <c r="BP24" s="420"/>
      <c r="BQ24" s="420"/>
      <c r="BR24" s="420"/>
      <c r="BS24" s="420"/>
      <c r="BT24" s="420"/>
      <c r="BU24" s="421"/>
      <c r="BV24" s="419">
        <v>18562469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1</v>
      </c>
      <c r="M25" s="373"/>
      <c r="N25" s="373"/>
      <c r="O25" s="373"/>
      <c r="P25" s="374"/>
      <c r="Q25" s="372">
        <v>6060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131</v>
      </c>
      <c r="AN25" s="373"/>
      <c r="AO25" s="373"/>
      <c r="AP25" s="373"/>
      <c r="AQ25" s="373"/>
      <c r="AR25" s="374"/>
      <c r="AS25" s="372" t="s">
        <v>177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1800952</v>
      </c>
      <c r="BO25" s="449"/>
      <c r="BP25" s="449"/>
      <c r="BQ25" s="449"/>
      <c r="BR25" s="449"/>
      <c r="BS25" s="449"/>
      <c r="BT25" s="449"/>
      <c r="BU25" s="450"/>
      <c r="BV25" s="448">
        <v>610249</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5670</v>
      </c>
      <c r="R26" s="373"/>
      <c r="S26" s="373"/>
      <c r="T26" s="373"/>
      <c r="U26" s="373"/>
      <c r="V26" s="374"/>
      <c r="W26" s="462"/>
      <c r="X26" s="399"/>
      <c r="Y26" s="400"/>
      <c r="Z26" s="375" t="s">
        <v>180</v>
      </c>
      <c r="AA26" s="430"/>
      <c r="AB26" s="430"/>
      <c r="AC26" s="430"/>
      <c r="AD26" s="430"/>
      <c r="AE26" s="430"/>
      <c r="AF26" s="430"/>
      <c r="AG26" s="431"/>
      <c r="AH26" s="372">
        <v>18</v>
      </c>
      <c r="AI26" s="373"/>
      <c r="AJ26" s="373"/>
      <c r="AK26" s="373"/>
      <c r="AL26" s="374"/>
      <c r="AM26" s="372">
        <v>59094</v>
      </c>
      <c r="AN26" s="373"/>
      <c r="AO26" s="373"/>
      <c r="AP26" s="373"/>
      <c r="AQ26" s="373"/>
      <c r="AR26" s="374"/>
      <c r="AS26" s="372">
        <v>3283</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4260</v>
      </c>
      <c r="R27" s="373"/>
      <c r="S27" s="373"/>
      <c r="T27" s="373"/>
      <c r="U27" s="373"/>
      <c r="V27" s="374"/>
      <c r="W27" s="462"/>
      <c r="X27" s="399"/>
      <c r="Y27" s="400"/>
      <c r="Z27" s="375" t="s">
        <v>183</v>
      </c>
      <c r="AA27" s="376"/>
      <c r="AB27" s="376"/>
      <c r="AC27" s="376"/>
      <c r="AD27" s="376"/>
      <c r="AE27" s="376"/>
      <c r="AF27" s="376"/>
      <c r="AG27" s="377"/>
      <c r="AH27" s="372">
        <v>8</v>
      </c>
      <c r="AI27" s="373"/>
      <c r="AJ27" s="373"/>
      <c r="AK27" s="373"/>
      <c r="AL27" s="374"/>
      <c r="AM27" s="372">
        <v>25156</v>
      </c>
      <c r="AN27" s="373"/>
      <c r="AO27" s="373"/>
      <c r="AP27" s="373"/>
      <c r="AQ27" s="373"/>
      <c r="AR27" s="374"/>
      <c r="AS27" s="372">
        <v>3145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319924</v>
      </c>
      <c r="BO27" s="454"/>
      <c r="BP27" s="454"/>
      <c r="BQ27" s="454"/>
      <c r="BR27" s="454"/>
      <c r="BS27" s="454"/>
      <c r="BT27" s="454"/>
      <c r="BU27" s="455"/>
      <c r="BV27" s="453">
        <v>319924</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3590</v>
      </c>
      <c r="R28" s="373"/>
      <c r="S28" s="373"/>
      <c r="T28" s="373"/>
      <c r="U28" s="373"/>
      <c r="V28" s="374"/>
      <c r="W28" s="462"/>
      <c r="X28" s="399"/>
      <c r="Y28" s="400"/>
      <c r="Z28" s="375" t="s">
        <v>186</v>
      </c>
      <c r="AA28" s="376"/>
      <c r="AB28" s="376"/>
      <c r="AC28" s="376"/>
      <c r="AD28" s="376"/>
      <c r="AE28" s="376"/>
      <c r="AF28" s="376"/>
      <c r="AG28" s="377"/>
      <c r="AH28" s="372" t="s">
        <v>131</v>
      </c>
      <c r="AI28" s="373"/>
      <c r="AJ28" s="373"/>
      <c r="AK28" s="373"/>
      <c r="AL28" s="374"/>
      <c r="AM28" s="372" t="s">
        <v>131</v>
      </c>
      <c r="AN28" s="373"/>
      <c r="AO28" s="373"/>
      <c r="AP28" s="373"/>
      <c r="AQ28" s="373"/>
      <c r="AR28" s="374"/>
      <c r="AS28" s="372" t="s">
        <v>187</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3860211</v>
      </c>
      <c r="BO28" s="449"/>
      <c r="BP28" s="449"/>
      <c r="BQ28" s="449"/>
      <c r="BR28" s="449"/>
      <c r="BS28" s="449"/>
      <c r="BT28" s="449"/>
      <c r="BU28" s="450"/>
      <c r="BV28" s="448">
        <v>3888518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18</v>
      </c>
      <c r="M29" s="373"/>
      <c r="N29" s="373"/>
      <c r="O29" s="373"/>
      <c r="P29" s="374"/>
      <c r="Q29" s="372">
        <v>3390</v>
      </c>
      <c r="R29" s="373"/>
      <c r="S29" s="373"/>
      <c r="T29" s="373"/>
      <c r="U29" s="373"/>
      <c r="V29" s="374"/>
      <c r="W29" s="463"/>
      <c r="X29" s="464"/>
      <c r="Y29" s="465"/>
      <c r="Z29" s="375" t="s">
        <v>190</v>
      </c>
      <c r="AA29" s="376"/>
      <c r="AB29" s="376"/>
      <c r="AC29" s="376"/>
      <c r="AD29" s="376"/>
      <c r="AE29" s="376"/>
      <c r="AF29" s="376"/>
      <c r="AG29" s="377"/>
      <c r="AH29" s="372">
        <v>375</v>
      </c>
      <c r="AI29" s="373"/>
      <c r="AJ29" s="373"/>
      <c r="AK29" s="373"/>
      <c r="AL29" s="374"/>
      <c r="AM29" s="372">
        <v>1199189</v>
      </c>
      <c r="AN29" s="373"/>
      <c r="AO29" s="373"/>
      <c r="AP29" s="373"/>
      <c r="AQ29" s="373"/>
      <c r="AR29" s="374"/>
      <c r="AS29" s="372">
        <v>3198</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263329</v>
      </c>
      <c r="BO29" s="420"/>
      <c r="BP29" s="420"/>
      <c r="BQ29" s="420"/>
      <c r="BR29" s="420"/>
      <c r="BS29" s="420"/>
      <c r="BT29" s="420"/>
      <c r="BU29" s="421"/>
      <c r="BV29" s="419">
        <v>263324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98.5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1339798</v>
      </c>
      <c r="BO30" s="454"/>
      <c r="BP30" s="454"/>
      <c r="BQ30" s="454"/>
      <c r="BR30" s="454"/>
      <c r="BS30" s="454"/>
      <c r="BT30" s="454"/>
      <c r="BU30" s="455"/>
      <c r="BV30" s="453">
        <v>1073416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199</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IF('各会計、関係団体の財政状況及び健全化判断比率'!B34="","",'各会計、関係団体の財政状況及び健全化判断比率'!B34)</f>
        <v>電気事業特別会計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利根沼田広域市町村圏振興整備組合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玉原東急リゾート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簡易水道事業会計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沼田市外二箇村清掃施設組合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利根町振興公社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f t="shared" si="0"/>
        <v>7</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利根東部衛生施設組合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白沢振興公社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利根沼田学校組合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沼田市土地開発公社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群馬県市町村総合事務組合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群馬県市町村会館管理組合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群馬県後期高齢者医療広域連合（一般会計）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群馬県後期高齢者医療広域連合（事業会計）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o5PxLJmgelWNYpFZqGUtwlkYBQWfiO6SS5BOzzg68AejMYATKzoPSR0AF/xuIfBHtsYOFPI02nCWrVnp+z/MhQ==" saltValue="+G6ww4OBKwolVFRw2nOdp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151" t="s">
        <v>573</v>
      </c>
      <c r="D34" s="1151"/>
      <c r="E34" s="1152"/>
      <c r="F34" s="32">
        <v>7.15</v>
      </c>
      <c r="G34" s="33">
        <v>7.5</v>
      </c>
      <c r="H34" s="33">
        <v>7.37</v>
      </c>
      <c r="I34" s="33">
        <v>7.28</v>
      </c>
      <c r="J34" s="34">
        <v>7.04</v>
      </c>
      <c r="K34" s="22"/>
      <c r="L34" s="22"/>
      <c r="M34" s="22"/>
      <c r="N34" s="22"/>
      <c r="O34" s="22"/>
      <c r="P34" s="22"/>
    </row>
    <row r="35" spans="1:16" ht="39" customHeight="1" x14ac:dyDescent="0.2">
      <c r="A35" s="22"/>
      <c r="B35" s="35"/>
      <c r="C35" s="1145" t="s">
        <v>574</v>
      </c>
      <c r="D35" s="1146"/>
      <c r="E35" s="1147"/>
      <c r="F35" s="36">
        <v>4.13</v>
      </c>
      <c r="G35" s="37">
        <v>4.83</v>
      </c>
      <c r="H35" s="37">
        <v>5.75</v>
      </c>
      <c r="I35" s="37">
        <v>6.72</v>
      </c>
      <c r="J35" s="38">
        <v>6.08</v>
      </c>
      <c r="K35" s="22"/>
      <c r="L35" s="22"/>
      <c r="M35" s="22"/>
      <c r="N35" s="22"/>
      <c r="O35" s="22"/>
      <c r="P35" s="22"/>
    </row>
    <row r="36" spans="1:16" ht="39" customHeight="1" x14ac:dyDescent="0.2">
      <c r="A36" s="22"/>
      <c r="B36" s="35"/>
      <c r="C36" s="1145" t="s">
        <v>575</v>
      </c>
      <c r="D36" s="1146"/>
      <c r="E36" s="1147"/>
      <c r="F36" s="36">
        <v>1.37</v>
      </c>
      <c r="G36" s="37">
        <v>0.18</v>
      </c>
      <c r="H36" s="37">
        <v>0.01</v>
      </c>
      <c r="I36" s="37">
        <v>1.49</v>
      </c>
      <c r="J36" s="38">
        <v>1.54</v>
      </c>
      <c r="K36" s="22"/>
      <c r="L36" s="22"/>
      <c r="M36" s="22"/>
      <c r="N36" s="22"/>
      <c r="O36" s="22"/>
      <c r="P36" s="22"/>
    </row>
    <row r="37" spans="1:16" ht="39" customHeight="1" x14ac:dyDescent="0.2">
      <c r="A37" s="22"/>
      <c r="B37" s="35"/>
      <c r="C37" s="1145" t="s">
        <v>576</v>
      </c>
      <c r="D37" s="1146"/>
      <c r="E37" s="1147"/>
      <c r="F37" s="36" t="s">
        <v>524</v>
      </c>
      <c r="G37" s="37" t="s">
        <v>524</v>
      </c>
      <c r="H37" s="37" t="s">
        <v>524</v>
      </c>
      <c r="I37" s="37">
        <v>0.57999999999999996</v>
      </c>
      <c r="J37" s="38">
        <v>0.64</v>
      </c>
      <c r="K37" s="22"/>
      <c r="L37" s="22"/>
      <c r="M37" s="22"/>
      <c r="N37" s="22"/>
      <c r="O37" s="22"/>
      <c r="P37" s="22"/>
    </row>
    <row r="38" spans="1:16" ht="39" customHeight="1" x14ac:dyDescent="0.2">
      <c r="A38" s="22"/>
      <c r="B38" s="35"/>
      <c r="C38" s="1145" t="s">
        <v>577</v>
      </c>
      <c r="D38" s="1146"/>
      <c r="E38" s="1147"/>
      <c r="F38" s="36" t="s">
        <v>524</v>
      </c>
      <c r="G38" s="37" t="s">
        <v>524</v>
      </c>
      <c r="H38" s="37">
        <v>0.59</v>
      </c>
      <c r="I38" s="37">
        <v>0.67</v>
      </c>
      <c r="J38" s="38">
        <v>0.51</v>
      </c>
      <c r="K38" s="22"/>
      <c r="L38" s="22"/>
      <c r="M38" s="22"/>
      <c r="N38" s="22"/>
      <c r="O38" s="22"/>
      <c r="P38" s="22"/>
    </row>
    <row r="39" spans="1:16" ht="39" customHeight="1" x14ac:dyDescent="0.2">
      <c r="A39" s="22"/>
      <c r="B39" s="35"/>
      <c r="C39" s="1145" t="s">
        <v>578</v>
      </c>
      <c r="D39" s="1146"/>
      <c r="E39" s="1147"/>
      <c r="F39" s="36">
        <v>0.1</v>
      </c>
      <c r="G39" s="37">
        <v>0.36</v>
      </c>
      <c r="H39" s="37">
        <v>0.28999999999999998</v>
      </c>
      <c r="I39" s="37">
        <v>0.35</v>
      </c>
      <c r="J39" s="38">
        <v>0.34</v>
      </c>
      <c r="K39" s="22"/>
      <c r="L39" s="22"/>
      <c r="M39" s="22"/>
      <c r="N39" s="22"/>
      <c r="O39" s="22"/>
      <c r="P39" s="22"/>
    </row>
    <row r="40" spans="1:16" ht="39" customHeight="1" x14ac:dyDescent="0.2">
      <c r="A40" s="22"/>
      <c r="B40" s="35"/>
      <c r="C40" s="1145" t="s">
        <v>579</v>
      </c>
      <c r="D40" s="1146"/>
      <c r="E40" s="1147"/>
      <c r="F40" s="36">
        <v>0</v>
      </c>
      <c r="G40" s="37">
        <v>0</v>
      </c>
      <c r="H40" s="37">
        <v>0.04</v>
      </c>
      <c r="I40" s="37">
        <v>0.05</v>
      </c>
      <c r="J40" s="38">
        <v>0.05</v>
      </c>
      <c r="K40" s="22"/>
      <c r="L40" s="22"/>
      <c r="M40" s="22"/>
      <c r="N40" s="22"/>
      <c r="O40" s="22"/>
      <c r="P40" s="22"/>
    </row>
    <row r="41" spans="1:16" ht="39" customHeight="1" x14ac:dyDescent="0.2">
      <c r="A41" s="22"/>
      <c r="B41" s="35"/>
      <c r="C41" s="1145" t="s">
        <v>580</v>
      </c>
      <c r="D41" s="1146"/>
      <c r="E41" s="1147"/>
      <c r="F41" s="36">
        <v>0</v>
      </c>
      <c r="G41" s="37">
        <v>0</v>
      </c>
      <c r="H41" s="37">
        <v>0</v>
      </c>
      <c r="I41" s="37">
        <v>0</v>
      </c>
      <c r="J41" s="38">
        <v>0</v>
      </c>
      <c r="K41" s="22"/>
      <c r="L41" s="22"/>
      <c r="M41" s="22"/>
      <c r="N41" s="22"/>
      <c r="O41" s="22"/>
      <c r="P41" s="22"/>
    </row>
    <row r="42" spans="1:16" ht="39" customHeight="1" x14ac:dyDescent="0.2">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5">
      <c r="A43" s="22"/>
      <c r="B43" s="40"/>
      <c r="C43" s="1148" t="s">
        <v>582</v>
      </c>
      <c r="D43" s="1149"/>
      <c r="E43" s="1150"/>
      <c r="F43" s="41">
        <v>0</v>
      </c>
      <c r="G43" s="42">
        <v>0.21</v>
      </c>
      <c r="H43" s="42">
        <v>0.3</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V5dMh7u+/3atUVBI8kI3UDbUCgj6wmjbI9KIIrprYlUtMJwmRH6l5nsH5PKHa6jEK2KbVK5CuufVjrYOt55xPA==" saltValue="0YfPxyBVeNTpqj2hAJV3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2129</v>
      </c>
      <c r="L45" s="60">
        <v>2131</v>
      </c>
      <c r="M45" s="60">
        <v>2032</v>
      </c>
      <c r="N45" s="60">
        <v>1971</v>
      </c>
      <c r="O45" s="61">
        <v>1988</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2">
      <c r="A48" s="48"/>
      <c r="B48" s="1178"/>
      <c r="C48" s="1179"/>
      <c r="D48" s="62"/>
      <c r="E48" s="1155" t="s">
        <v>15</v>
      </c>
      <c r="F48" s="1155"/>
      <c r="G48" s="1155"/>
      <c r="H48" s="1155"/>
      <c r="I48" s="1155"/>
      <c r="J48" s="1156"/>
      <c r="K48" s="63">
        <v>863</v>
      </c>
      <c r="L48" s="64">
        <v>815</v>
      </c>
      <c r="M48" s="64">
        <v>808</v>
      </c>
      <c r="N48" s="64">
        <v>776</v>
      </c>
      <c r="O48" s="65">
        <v>764</v>
      </c>
      <c r="P48" s="48"/>
      <c r="Q48" s="48"/>
      <c r="R48" s="48"/>
      <c r="S48" s="48"/>
      <c r="T48" s="48"/>
      <c r="U48" s="48"/>
    </row>
    <row r="49" spans="1:21" ht="30.75" customHeight="1" x14ac:dyDescent="0.2">
      <c r="A49" s="48"/>
      <c r="B49" s="1178"/>
      <c r="C49" s="1179"/>
      <c r="D49" s="62"/>
      <c r="E49" s="1155" t="s">
        <v>16</v>
      </c>
      <c r="F49" s="1155"/>
      <c r="G49" s="1155"/>
      <c r="H49" s="1155"/>
      <c r="I49" s="1155"/>
      <c r="J49" s="1156"/>
      <c r="K49" s="63">
        <v>25</v>
      </c>
      <c r="L49" s="64">
        <v>33</v>
      </c>
      <c r="M49" s="64">
        <v>39</v>
      </c>
      <c r="N49" s="64">
        <v>73</v>
      </c>
      <c r="O49" s="65">
        <v>72</v>
      </c>
      <c r="P49" s="48"/>
      <c r="Q49" s="48"/>
      <c r="R49" s="48"/>
      <c r="S49" s="48"/>
      <c r="T49" s="48"/>
      <c r="U49" s="48"/>
    </row>
    <row r="50" spans="1:21" ht="30.75" customHeight="1" x14ac:dyDescent="0.2">
      <c r="A50" s="48"/>
      <c r="B50" s="1178"/>
      <c r="C50" s="1179"/>
      <c r="D50" s="62"/>
      <c r="E50" s="1155" t="s">
        <v>17</v>
      </c>
      <c r="F50" s="1155"/>
      <c r="G50" s="1155"/>
      <c r="H50" s="1155"/>
      <c r="I50" s="1155"/>
      <c r="J50" s="1156"/>
      <c r="K50" s="63">
        <v>268</v>
      </c>
      <c r="L50" s="64">
        <v>5</v>
      </c>
      <c r="M50" s="64">
        <v>5</v>
      </c>
      <c r="N50" s="64">
        <v>6</v>
      </c>
      <c r="O50" s="65">
        <v>0</v>
      </c>
      <c r="P50" s="48"/>
      <c r="Q50" s="48"/>
      <c r="R50" s="48"/>
      <c r="S50" s="48"/>
      <c r="T50" s="48"/>
      <c r="U50" s="48"/>
    </row>
    <row r="51" spans="1:21" ht="30.75" customHeight="1" x14ac:dyDescent="0.2">
      <c r="A51" s="48"/>
      <c r="B51" s="1180"/>
      <c r="C51" s="1181"/>
      <c r="D51" s="66"/>
      <c r="E51" s="1155" t="s">
        <v>18</v>
      </c>
      <c r="F51" s="1155"/>
      <c r="G51" s="1155"/>
      <c r="H51" s="1155"/>
      <c r="I51" s="1155"/>
      <c r="J51" s="1156"/>
      <c r="K51" s="63">
        <v>0</v>
      </c>
      <c r="L51" s="64" t="s">
        <v>524</v>
      </c>
      <c r="M51" s="64" t="s">
        <v>524</v>
      </c>
      <c r="N51" s="64" t="s">
        <v>524</v>
      </c>
      <c r="O51" s="65" t="s">
        <v>524</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2214</v>
      </c>
      <c r="L52" s="64">
        <v>2153</v>
      </c>
      <c r="M52" s="64">
        <v>2082</v>
      </c>
      <c r="N52" s="64">
        <v>2038</v>
      </c>
      <c r="O52" s="65">
        <v>2015</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1071</v>
      </c>
      <c r="L53" s="69">
        <v>831</v>
      </c>
      <c r="M53" s="69">
        <v>802</v>
      </c>
      <c r="N53" s="69">
        <v>788</v>
      </c>
      <c r="O53" s="70">
        <v>809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3">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wNTgU3nhYLkuOWlx9xMcfJ8+m2L5DM3ZQZhqeXqqX9Lwrw+hdbId4HVHt000oxJUU5/Mrka/zQPyaEMbW4XepA==" saltValue="qJwnbzYbZERA+CIo1xdSM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565</v>
      </c>
      <c r="J40" s="103" t="s">
        <v>566</v>
      </c>
      <c r="K40" s="103" t="s">
        <v>567</v>
      </c>
      <c r="L40" s="103" t="s">
        <v>568</v>
      </c>
      <c r="M40" s="104" t="s">
        <v>569</v>
      </c>
    </row>
    <row r="41" spans="2:13" ht="27.75" customHeight="1" x14ac:dyDescent="0.2">
      <c r="B41" s="1196" t="s">
        <v>32</v>
      </c>
      <c r="C41" s="1197"/>
      <c r="D41" s="105"/>
      <c r="E41" s="1198" t="s">
        <v>33</v>
      </c>
      <c r="F41" s="1198"/>
      <c r="G41" s="1198"/>
      <c r="H41" s="1199"/>
      <c r="I41" s="355">
        <v>25647</v>
      </c>
      <c r="J41" s="356">
        <v>27336</v>
      </c>
      <c r="K41" s="356">
        <v>28229</v>
      </c>
      <c r="L41" s="356">
        <v>28478</v>
      </c>
      <c r="M41" s="357">
        <v>27517</v>
      </c>
    </row>
    <row r="42" spans="2:13" ht="27.75" customHeight="1" x14ac:dyDescent="0.2">
      <c r="B42" s="1186"/>
      <c r="C42" s="1187"/>
      <c r="D42" s="106"/>
      <c r="E42" s="1190" t="s">
        <v>34</v>
      </c>
      <c r="F42" s="1190"/>
      <c r="G42" s="1190"/>
      <c r="H42" s="1191"/>
      <c r="I42" s="358">
        <v>15</v>
      </c>
      <c r="J42" s="359">
        <v>9</v>
      </c>
      <c r="K42" s="359">
        <v>5</v>
      </c>
      <c r="L42" s="359" t="s">
        <v>524</v>
      </c>
      <c r="M42" s="360" t="s">
        <v>524</v>
      </c>
    </row>
    <row r="43" spans="2:13" ht="27.75" customHeight="1" x14ac:dyDescent="0.2">
      <c r="B43" s="1186"/>
      <c r="C43" s="1187"/>
      <c r="D43" s="106"/>
      <c r="E43" s="1190" t="s">
        <v>35</v>
      </c>
      <c r="F43" s="1190"/>
      <c r="G43" s="1190"/>
      <c r="H43" s="1191"/>
      <c r="I43" s="358">
        <v>9510</v>
      </c>
      <c r="J43" s="359">
        <v>9118</v>
      </c>
      <c r="K43" s="359">
        <v>8451</v>
      </c>
      <c r="L43" s="359">
        <v>7559</v>
      </c>
      <c r="M43" s="360">
        <v>6670</v>
      </c>
    </row>
    <row r="44" spans="2:13" ht="27.75" customHeight="1" x14ac:dyDescent="0.2">
      <c r="B44" s="1186"/>
      <c r="C44" s="1187"/>
      <c r="D44" s="106"/>
      <c r="E44" s="1190" t="s">
        <v>36</v>
      </c>
      <c r="F44" s="1190"/>
      <c r="G44" s="1190"/>
      <c r="H44" s="1191"/>
      <c r="I44" s="358">
        <v>764</v>
      </c>
      <c r="J44" s="359">
        <v>717</v>
      </c>
      <c r="K44" s="359">
        <v>655</v>
      </c>
      <c r="L44" s="359">
        <v>599</v>
      </c>
      <c r="M44" s="360">
        <v>542</v>
      </c>
    </row>
    <row r="45" spans="2:13" ht="27.75" customHeight="1" x14ac:dyDescent="0.2">
      <c r="B45" s="1186"/>
      <c r="C45" s="1187"/>
      <c r="D45" s="106"/>
      <c r="E45" s="1190" t="s">
        <v>37</v>
      </c>
      <c r="F45" s="1190"/>
      <c r="G45" s="1190"/>
      <c r="H45" s="1191"/>
      <c r="I45" s="358">
        <v>4352</v>
      </c>
      <c r="J45" s="359">
        <v>4319</v>
      </c>
      <c r="K45" s="359">
        <v>4272</v>
      </c>
      <c r="L45" s="359">
        <v>4256</v>
      </c>
      <c r="M45" s="360">
        <v>4145</v>
      </c>
    </row>
    <row r="46" spans="2:13" ht="27.75" customHeight="1" x14ac:dyDescent="0.2">
      <c r="B46" s="1186"/>
      <c r="C46" s="1187"/>
      <c r="D46" s="107"/>
      <c r="E46" s="1190" t="s">
        <v>38</v>
      </c>
      <c r="F46" s="1190"/>
      <c r="G46" s="1190"/>
      <c r="H46" s="1191"/>
      <c r="I46" s="358">
        <v>188</v>
      </c>
      <c r="J46" s="359">
        <v>421</v>
      </c>
      <c r="K46" s="359">
        <v>227</v>
      </c>
      <c r="L46" s="359">
        <v>85</v>
      </c>
      <c r="M46" s="360">
        <v>119</v>
      </c>
    </row>
    <row r="47" spans="2:13" ht="27.75" customHeight="1" x14ac:dyDescent="0.2">
      <c r="B47" s="1186"/>
      <c r="C47" s="1187"/>
      <c r="D47" s="108"/>
      <c r="E47" s="1200" t="s">
        <v>39</v>
      </c>
      <c r="F47" s="1201"/>
      <c r="G47" s="1201"/>
      <c r="H47" s="1202"/>
      <c r="I47" s="358" t="s">
        <v>524</v>
      </c>
      <c r="J47" s="359" t="s">
        <v>524</v>
      </c>
      <c r="K47" s="359" t="s">
        <v>524</v>
      </c>
      <c r="L47" s="359" t="s">
        <v>524</v>
      </c>
      <c r="M47" s="360" t="s">
        <v>524</v>
      </c>
    </row>
    <row r="48" spans="2:13" ht="27.75" customHeight="1" x14ac:dyDescent="0.2">
      <c r="B48" s="1186"/>
      <c r="C48" s="1187"/>
      <c r="D48" s="106"/>
      <c r="E48" s="1190" t="s">
        <v>40</v>
      </c>
      <c r="F48" s="1190"/>
      <c r="G48" s="1190"/>
      <c r="H48" s="1191"/>
      <c r="I48" s="358" t="s">
        <v>524</v>
      </c>
      <c r="J48" s="359" t="s">
        <v>524</v>
      </c>
      <c r="K48" s="359" t="s">
        <v>524</v>
      </c>
      <c r="L48" s="359" t="s">
        <v>524</v>
      </c>
      <c r="M48" s="360" t="s">
        <v>524</v>
      </c>
    </row>
    <row r="49" spans="2:13" ht="27.75" customHeight="1" x14ac:dyDescent="0.2">
      <c r="B49" s="1188"/>
      <c r="C49" s="1189"/>
      <c r="D49" s="106"/>
      <c r="E49" s="1190" t="s">
        <v>41</v>
      </c>
      <c r="F49" s="1190"/>
      <c r="G49" s="1190"/>
      <c r="H49" s="1191"/>
      <c r="I49" s="358" t="s">
        <v>524</v>
      </c>
      <c r="J49" s="359" t="s">
        <v>524</v>
      </c>
      <c r="K49" s="359" t="s">
        <v>524</v>
      </c>
      <c r="L49" s="359" t="s">
        <v>524</v>
      </c>
      <c r="M49" s="360" t="s">
        <v>524</v>
      </c>
    </row>
    <row r="50" spans="2:13" ht="27.75" customHeight="1" x14ac:dyDescent="0.2">
      <c r="B50" s="1184" t="s">
        <v>42</v>
      </c>
      <c r="C50" s="1185"/>
      <c r="D50" s="109"/>
      <c r="E50" s="1190" t="s">
        <v>43</v>
      </c>
      <c r="F50" s="1190"/>
      <c r="G50" s="1190"/>
      <c r="H50" s="1191"/>
      <c r="I50" s="358">
        <v>4368</v>
      </c>
      <c r="J50" s="359">
        <v>4373</v>
      </c>
      <c r="K50" s="359">
        <v>4684</v>
      </c>
      <c r="L50" s="359">
        <v>5876</v>
      </c>
      <c r="M50" s="360">
        <v>6250</v>
      </c>
    </row>
    <row r="51" spans="2:13" ht="27.75" customHeight="1" x14ac:dyDescent="0.2">
      <c r="B51" s="1186"/>
      <c r="C51" s="1187"/>
      <c r="D51" s="106"/>
      <c r="E51" s="1190" t="s">
        <v>44</v>
      </c>
      <c r="F51" s="1190"/>
      <c r="G51" s="1190"/>
      <c r="H51" s="1191"/>
      <c r="I51" s="358">
        <v>1243</v>
      </c>
      <c r="J51" s="359">
        <v>1240</v>
      </c>
      <c r="K51" s="359">
        <v>1200</v>
      </c>
      <c r="L51" s="359">
        <v>1313</v>
      </c>
      <c r="M51" s="360">
        <v>1360</v>
      </c>
    </row>
    <row r="52" spans="2:13" ht="27.75" customHeight="1" x14ac:dyDescent="0.2">
      <c r="B52" s="1188"/>
      <c r="C52" s="1189"/>
      <c r="D52" s="106"/>
      <c r="E52" s="1190" t="s">
        <v>45</v>
      </c>
      <c r="F52" s="1190"/>
      <c r="G52" s="1190"/>
      <c r="H52" s="1191"/>
      <c r="I52" s="358">
        <v>25703</v>
      </c>
      <c r="J52" s="359">
        <v>26344</v>
      </c>
      <c r="K52" s="359">
        <v>26388</v>
      </c>
      <c r="L52" s="359">
        <v>25854</v>
      </c>
      <c r="M52" s="360">
        <v>24678</v>
      </c>
    </row>
    <row r="53" spans="2:13" ht="27.75" customHeight="1" thickBot="1" x14ac:dyDescent="0.25">
      <c r="B53" s="1192" t="s">
        <v>46</v>
      </c>
      <c r="C53" s="1193"/>
      <c r="D53" s="110"/>
      <c r="E53" s="1194" t="s">
        <v>47</v>
      </c>
      <c r="F53" s="1194"/>
      <c r="G53" s="1194"/>
      <c r="H53" s="1195"/>
      <c r="I53" s="361">
        <v>9161</v>
      </c>
      <c r="J53" s="362">
        <v>9963</v>
      </c>
      <c r="K53" s="362">
        <v>9567</v>
      </c>
      <c r="L53" s="362">
        <v>7934</v>
      </c>
      <c r="M53" s="363">
        <v>6704</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Pdp9bPjJZrKCGjmG2CfIbxooN5HIgwvsmp4FRDtpPvi5yfXx7JEvN2wo1C82JPmUYU6Kr7kLDpvakrtmzOADYQ==" saltValue="TeMnWxnJIVqyeF8AfmKV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567</v>
      </c>
      <c r="G54" s="119" t="s">
        <v>568</v>
      </c>
      <c r="H54" s="120" t="s">
        <v>569</v>
      </c>
    </row>
    <row r="55" spans="2:8" ht="52.5" customHeight="1" x14ac:dyDescent="0.2">
      <c r="B55" s="121"/>
      <c r="C55" s="1211" t="s">
        <v>50</v>
      </c>
      <c r="D55" s="1211"/>
      <c r="E55" s="1212"/>
      <c r="F55" s="122">
        <v>3286</v>
      </c>
      <c r="G55" s="122">
        <v>3889</v>
      </c>
      <c r="H55" s="123">
        <v>3860</v>
      </c>
    </row>
    <row r="56" spans="2:8" ht="52.5" customHeight="1" x14ac:dyDescent="0.2">
      <c r="B56" s="124"/>
      <c r="C56" s="1213" t="s">
        <v>51</v>
      </c>
      <c r="D56" s="1213"/>
      <c r="E56" s="1214"/>
      <c r="F56" s="125">
        <v>39</v>
      </c>
      <c r="G56" s="125">
        <v>263</v>
      </c>
      <c r="H56" s="126">
        <v>263</v>
      </c>
    </row>
    <row r="57" spans="2:8" ht="53.25" customHeight="1" x14ac:dyDescent="0.2">
      <c r="B57" s="124"/>
      <c r="C57" s="1215" t="s">
        <v>52</v>
      </c>
      <c r="D57" s="1215"/>
      <c r="E57" s="1216"/>
      <c r="F57" s="127">
        <v>950</v>
      </c>
      <c r="G57" s="127">
        <v>1073</v>
      </c>
      <c r="H57" s="128">
        <v>1340</v>
      </c>
    </row>
    <row r="58" spans="2:8" ht="45.75" customHeight="1" x14ac:dyDescent="0.2">
      <c r="B58" s="129"/>
      <c r="C58" s="1203" t="s">
        <v>603</v>
      </c>
      <c r="D58" s="1204"/>
      <c r="E58" s="1205"/>
      <c r="F58" s="130"/>
      <c r="G58" s="130">
        <v>177</v>
      </c>
      <c r="H58" s="131">
        <v>323</v>
      </c>
    </row>
    <row r="59" spans="2:8" ht="45.75" customHeight="1" x14ac:dyDescent="0.2">
      <c r="B59" s="129"/>
      <c r="C59" s="1203" t="s">
        <v>604</v>
      </c>
      <c r="D59" s="1204"/>
      <c r="E59" s="1205"/>
      <c r="F59" s="130">
        <v>180</v>
      </c>
      <c r="G59" s="130">
        <v>180</v>
      </c>
      <c r="H59" s="131">
        <v>180</v>
      </c>
    </row>
    <row r="60" spans="2:8" ht="45.75" customHeight="1" x14ac:dyDescent="0.2">
      <c r="B60" s="129"/>
      <c r="C60" s="1203" t="s">
        <v>605</v>
      </c>
      <c r="D60" s="1204"/>
      <c r="E60" s="1205"/>
      <c r="F60" s="130">
        <v>157</v>
      </c>
      <c r="G60" s="130">
        <v>135</v>
      </c>
      <c r="H60" s="131">
        <v>125</v>
      </c>
    </row>
    <row r="61" spans="2:8" ht="45.75" customHeight="1" x14ac:dyDescent="0.2">
      <c r="B61" s="129"/>
      <c r="C61" s="1203" t="s">
        <v>606</v>
      </c>
      <c r="D61" s="1204"/>
      <c r="E61" s="1205"/>
      <c r="F61" s="130">
        <v>80</v>
      </c>
      <c r="G61" s="130">
        <v>111</v>
      </c>
      <c r="H61" s="131">
        <v>123</v>
      </c>
    </row>
    <row r="62" spans="2:8" ht="45.75" customHeight="1" thickBot="1" x14ac:dyDescent="0.25">
      <c r="B62" s="132"/>
      <c r="C62" s="1206" t="s">
        <v>607</v>
      </c>
      <c r="D62" s="1207"/>
      <c r="E62" s="1208"/>
      <c r="F62" s="133">
        <v>11</v>
      </c>
      <c r="G62" s="133">
        <v>21</v>
      </c>
      <c r="H62" s="134">
        <v>121</v>
      </c>
    </row>
    <row r="63" spans="2:8" ht="52.5" customHeight="1" thickBot="1" x14ac:dyDescent="0.25">
      <c r="B63" s="135"/>
      <c r="C63" s="1209" t="s">
        <v>53</v>
      </c>
      <c r="D63" s="1209"/>
      <c r="E63" s="1210"/>
      <c r="F63" s="136">
        <v>4275</v>
      </c>
      <c r="G63" s="136">
        <v>5225</v>
      </c>
      <c r="H63" s="137">
        <v>5463</v>
      </c>
    </row>
    <row r="64" spans="2:8" ht="13" x14ac:dyDescent="0.2"/>
    <row r="65" s="1" customFormat="1" ht="13.5" hidden="1" customHeight="1" x14ac:dyDescent="0.2"/>
    <row r="66" s="1" customFormat="1" ht="13.5" hidden="1" customHeight="1" x14ac:dyDescent="0.2"/>
    <row r="67" s="1" customFormat="1" ht="13.5" hidden="1" customHeight="1" x14ac:dyDescent="0.2"/>
    <row r="68" s="1" customFormat="1" ht="13.5" hidden="1" customHeight="1" x14ac:dyDescent="0.2"/>
    <row r="69" s="1" customFormat="1" ht="13.5" hidden="1" customHeight="1" x14ac:dyDescent="0.2"/>
    <row r="70" s="1" customFormat="1" ht="13.5" hidden="1" customHeight="1" x14ac:dyDescent="0.2"/>
  </sheetData>
  <sheetProtection algorithmName="SHA-512" hashValue="HavOVCOh6606/wKbqgGnEn1OiFdymCN9x5B06y4VDHiFe8p3/tZBmbmTanjtI2xSfs374Lr4GJe2/I9CudDdQQ==" saltValue="U7+4BZWnRUYwDlPMOzZC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562</v>
      </c>
      <c r="G2" s="151"/>
      <c r="H2" s="152"/>
    </row>
    <row r="3" spans="1:8" x14ac:dyDescent="0.2">
      <c r="A3" s="148" t="s">
        <v>555</v>
      </c>
      <c r="B3" s="153"/>
      <c r="C3" s="154"/>
      <c r="D3" s="155">
        <v>146373</v>
      </c>
      <c r="E3" s="156"/>
      <c r="F3" s="157">
        <v>85173</v>
      </c>
      <c r="G3" s="158"/>
      <c r="H3" s="159"/>
    </row>
    <row r="4" spans="1:8" x14ac:dyDescent="0.2">
      <c r="A4" s="160"/>
      <c r="B4" s="161"/>
      <c r="C4" s="162"/>
      <c r="D4" s="163">
        <v>58965</v>
      </c>
      <c r="E4" s="164"/>
      <c r="F4" s="165">
        <v>43913</v>
      </c>
      <c r="G4" s="166"/>
      <c r="H4" s="167"/>
    </row>
    <row r="5" spans="1:8" x14ac:dyDescent="0.2">
      <c r="A5" s="148" t="s">
        <v>557</v>
      </c>
      <c r="B5" s="153"/>
      <c r="C5" s="154"/>
      <c r="D5" s="155">
        <v>91025</v>
      </c>
      <c r="E5" s="156"/>
      <c r="F5" s="157">
        <v>94081</v>
      </c>
      <c r="G5" s="158"/>
      <c r="H5" s="159"/>
    </row>
    <row r="6" spans="1:8" x14ac:dyDescent="0.2">
      <c r="A6" s="160"/>
      <c r="B6" s="161"/>
      <c r="C6" s="162"/>
      <c r="D6" s="163">
        <v>37811</v>
      </c>
      <c r="E6" s="164"/>
      <c r="F6" s="165">
        <v>48949</v>
      </c>
      <c r="G6" s="166"/>
      <c r="H6" s="167"/>
    </row>
    <row r="7" spans="1:8" x14ac:dyDescent="0.2">
      <c r="A7" s="148" t="s">
        <v>558</v>
      </c>
      <c r="B7" s="153"/>
      <c r="C7" s="154"/>
      <c r="D7" s="155">
        <v>69838</v>
      </c>
      <c r="E7" s="156"/>
      <c r="F7" s="157">
        <v>92632</v>
      </c>
      <c r="G7" s="158"/>
      <c r="H7" s="159"/>
    </row>
    <row r="8" spans="1:8" x14ac:dyDescent="0.2">
      <c r="A8" s="160"/>
      <c r="B8" s="161"/>
      <c r="C8" s="162"/>
      <c r="D8" s="163">
        <v>15198</v>
      </c>
      <c r="E8" s="164"/>
      <c r="F8" s="165">
        <v>47978</v>
      </c>
      <c r="G8" s="166"/>
      <c r="H8" s="167"/>
    </row>
    <row r="9" spans="1:8" x14ac:dyDescent="0.2">
      <c r="A9" s="148" t="s">
        <v>559</v>
      </c>
      <c r="B9" s="153"/>
      <c r="C9" s="154"/>
      <c r="D9" s="155">
        <v>52307</v>
      </c>
      <c r="E9" s="156"/>
      <c r="F9" s="157">
        <v>96469</v>
      </c>
      <c r="G9" s="158"/>
      <c r="H9" s="159"/>
    </row>
    <row r="10" spans="1:8" x14ac:dyDescent="0.2">
      <c r="A10" s="160"/>
      <c r="B10" s="161"/>
      <c r="C10" s="162"/>
      <c r="D10" s="163">
        <v>11728</v>
      </c>
      <c r="E10" s="164"/>
      <c r="F10" s="165">
        <v>49775</v>
      </c>
      <c r="G10" s="166"/>
      <c r="H10" s="167"/>
    </row>
    <row r="11" spans="1:8" x14ac:dyDescent="0.2">
      <c r="A11" s="148" t="s">
        <v>560</v>
      </c>
      <c r="B11" s="153"/>
      <c r="C11" s="154"/>
      <c r="D11" s="155">
        <v>36019</v>
      </c>
      <c r="E11" s="156"/>
      <c r="F11" s="157">
        <v>85743</v>
      </c>
      <c r="G11" s="158"/>
      <c r="H11" s="159"/>
    </row>
    <row r="12" spans="1:8" x14ac:dyDescent="0.2">
      <c r="A12" s="160"/>
      <c r="B12" s="161"/>
      <c r="C12" s="168"/>
      <c r="D12" s="163">
        <v>20134</v>
      </c>
      <c r="E12" s="164"/>
      <c r="F12" s="165">
        <v>45231</v>
      </c>
      <c r="G12" s="166"/>
      <c r="H12" s="167"/>
    </row>
    <row r="13" spans="1:8" x14ac:dyDescent="0.2">
      <c r="A13" s="148"/>
      <c r="B13" s="153"/>
      <c r="C13" s="169"/>
      <c r="D13" s="170">
        <v>79112</v>
      </c>
      <c r="E13" s="171"/>
      <c r="F13" s="172">
        <v>90820</v>
      </c>
      <c r="G13" s="173"/>
      <c r="H13" s="159"/>
    </row>
    <row r="14" spans="1:8" x14ac:dyDescent="0.2">
      <c r="A14" s="160"/>
      <c r="B14" s="161"/>
      <c r="C14" s="162"/>
      <c r="D14" s="163">
        <v>28767</v>
      </c>
      <c r="E14" s="164"/>
      <c r="F14" s="165">
        <v>47169</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4.13</v>
      </c>
      <c r="C19" s="174">
        <f>ROUND(VALUE(SUBSTITUTE(実質収支比率等に係る経年分析!G$48,"▲","-")),2)</f>
        <v>4.84</v>
      </c>
      <c r="D19" s="174">
        <f>ROUND(VALUE(SUBSTITUTE(実質収支比率等に係る経年分析!H$48,"▲","-")),2)</f>
        <v>5.75</v>
      </c>
      <c r="E19" s="174">
        <f>ROUND(VALUE(SUBSTITUTE(実質収支比率等に係る経年分析!I$48,"▲","-")),2)</f>
        <v>6.72</v>
      </c>
      <c r="F19" s="174">
        <f>ROUND(VALUE(SUBSTITUTE(実質収支比率等に係る経年分析!J$48,"▲","-")),2)</f>
        <v>6.09</v>
      </c>
    </row>
    <row r="20" spans="1:11" x14ac:dyDescent="0.2">
      <c r="A20" s="174" t="s">
        <v>57</v>
      </c>
      <c r="B20" s="174">
        <f>ROUND(VALUE(SUBSTITUTE(実質収支比率等に係る経年分析!F$47,"▲","-")),2)</f>
        <v>22.68</v>
      </c>
      <c r="C20" s="174">
        <f>ROUND(VALUE(SUBSTITUTE(実質収支比率等に係る経年分析!G$47,"▲","-")),2)</f>
        <v>22.03</v>
      </c>
      <c r="D20" s="174">
        <f>ROUND(VALUE(SUBSTITUTE(実質収支比率等に係る経年分析!H$47,"▲","-")),2)</f>
        <v>23.57</v>
      </c>
      <c r="E20" s="174">
        <f>ROUND(VALUE(SUBSTITUTE(実質収支比率等に係る経年分析!I$47,"▲","-")),2)</f>
        <v>26.75</v>
      </c>
      <c r="F20" s="174">
        <f>ROUND(VALUE(SUBSTITUTE(実質収支比率等に係る経年分析!J$47,"▲","-")),2)</f>
        <v>27.43</v>
      </c>
    </row>
    <row r="21" spans="1:11" x14ac:dyDescent="0.2">
      <c r="A21" s="174" t="s">
        <v>58</v>
      </c>
      <c r="B21" s="174">
        <f>IF(ISNUMBER(VALUE(SUBSTITUTE(実質収支比率等に係る経年分析!F$49,"▲","-"))),ROUND(VALUE(SUBSTITUTE(実質収支比率等に係る経年分析!F$49,"▲","-")),2),NA())</f>
        <v>-1.89</v>
      </c>
      <c r="C21" s="174">
        <f>IF(ISNUMBER(VALUE(SUBSTITUTE(実質収支比率等に係る経年分析!G$49,"▲","-"))),ROUND(VALUE(SUBSTITUTE(実質収支比率等に係る経年分析!G$49,"▲","-")),2),NA())</f>
        <v>-2.5</v>
      </c>
      <c r="D21" s="174">
        <f>IF(ISNUMBER(VALUE(SUBSTITUTE(実質収支比率等に係る経年分析!H$49,"▲","-"))),ROUND(VALUE(SUBSTITUTE(実質収支比率等に係る経年分析!H$49,"▲","-")),2),NA())</f>
        <v>0.57999999999999996</v>
      </c>
      <c r="E21" s="174">
        <f>IF(ISNUMBER(VALUE(SUBSTITUTE(実質収支比率等に係る経年分析!I$49,"▲","-"))),ROUND(VALUE(SUBSTITUTE(実質収支比率等に係る経年分析!I$49,"▲","-")),2),NA())</f>
        <v>2.5299999999999998</v>
      </c>
      <c r="F21" s="174">
        <f>IF(ISNUMBER(VALUE(SUBSTITUTE(実質収支比率等に係る経年分析!J$49,"▲","-"))),ROUND(VALUE(SUBSTITUTE(実質収支比率等に係る経年分析!J$49,"▲","-")),2),NA())</f>
        <v>-4.62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0.3</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電気事業特別会計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0.28999999999999998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0.35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0.34</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0.51</v>
      </c>
    </row>
    <row r="33" spans="1:16" x14ac:dyDescent="0.2">
      <c r="A33" s="175" t="str">
        <f>IF(連結実質赤字比率に係る赤字・黒字の構成分析!C$37="",NA(),連結実質赤字比率に係る赤字・黒字の構成分析!C$37)</f>
        <v>簡易水道事業会計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0.57999999999999996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0.64</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4.13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5.75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6.72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7.15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7.37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7.28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7.04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2214</v>
      </c>
      <c r="E42" s="176"/>
      <c r="F42" s="176"/>
      <c r="G42" s="176">
        <f>'実質公債費比率（分子）の構造'!L$52</f>
        <v>2153</v>
      </c>
      <c r="H42" s="176"/>
      <c r="I42" s="176"/>
      <c r="J42" s="176">
        <f>'実質公債費比率（分子）の構造'!M$52</f>
        <v>2082</v>
      </c>
      <c r="K42" s="176"/>
      <c r="L42" s="176"/>
      <c r="M42" s="176">
        <f>'実質公債費比率（分子）の構造'!N$52</f>
        <v>2038</v>
      </c>
      <c r="N42" s="176"/>
      <c r="O42" s="176"/>
      <c r="P42" s="176">
        <f>'実質公債費比率（分子）の構造'!O$52</f>
        <v>2015</v>
      </c>
    </row>
    <row r="43" spans="1:16" x14ac:dyDescent="0.2">
      <c r="A43" s="176" t="s">
        <v>66</v>
      </c>
      <c r="B43" s="176">
        <f>'実質公債費比率（分子）の構造'!K$51</f>
        <v>0</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268</v>
      </c>
      <c r="C44" s="176"/>
      <c r="D44" s="176"/>
      <c r="E44" s="176">
        <f>'実質公債費比率（分子）の構造'!L$50</f>
        <v>5</v>
      </c>
      <c r="F44" s="176"/>
      <c r="G44" s="176"/>
      <c r="H44" s="176">
        <f>'実質公債費比率（分子）の構造'!M$50</f>
        <v>5</v>
      </c>
      <c r="I44" s="176"/>
      <c r="J44" s="176"/>
      <c r="K44" s="176">
        <f>'実質公債費比率（分子）の構造'!N$50</f>
        <v>6</v>
      </c>
      <c r="L44" s="176"/>
      <c r="M44" s="176"/>
      <c r="N44" s="176">
        <f>'実質公債費比率（分子）の構造'!O$50</f>
        <v>0</v>
      </c>
      <c r="O44" s="176"/>
      <c r="P44" s="176"/>
    </row>
    <row r="45" spans="1:16" x14ac:dyDescent="0.2">
      <c r="A45" s="176" t="s">
        <v>68</v>
      </c>
      <c r="B45" s="176">
        <f>'実質公債費比率（分子）の構造'!K$49</f>
        <v>25</v>
      </c>
      <c r="C45" s="176"/>
      <c r="D45" s="176"/>
      <c r="E45" s="176">
        <f>'実質公債費比率（分子）の構造'!L$49</f>
        <v>33</v>
      </c>
      <c r="F45" s="176"/>
      <c r="G45" s="176"/>
      <c r="H45" s="176">
        <f>'実質公債費比率（分子）の構造'!M$49</f>
        <v>39</v>
      </c>
      <c r="I45" s="176"/>
      <c r="J45" s="176"/>
      <c r="K45" s="176">
        <f>'実質公債費比率（分子）の構造'!N$49</f>
        <v>73</v>
      </c>
      <c r="L45" s="176"/>
      <c r="M45" s="176"/>
      <c r="N45" s="176">
        <f>'実質公債費比率（分子）の構造'!O$49</f>
        <v>72</v>
      </c>
      <c r="O45" s="176"/>
      <c r="P45" s="176"/>
    </row>
    <row r="46" spans="1:16" x14ac:dyDescent="0.2">
      <c r="A46" s="176" t="s">
        <v>69</v>
      </c>
      <c r="B46" s="176">
        <f>'実質公債費比率（分子）の構造'!K$48</f>
        <v>863</v>
      </c>
      <c r="C46" s="176"/>
      <c r="D46" s="176"/>
      <c r="E46" s="176">
        <f>'実質公債費比率（分子）の構造'!L$48</f>
        <v>815</v>
      </c>
      <c r="F46" s="176"/>
      <c r="G46" s="176"/>
      <c r="H46" s="176">
        <f>'実質公債費比率（分子）の構造'!M$48</f>
        <v>808</v>
      </c>
      <c r="I46" s="176"/>
      <c r="J46" s="176"/>
      <c r="K46" s="176">
        <f>'実質公債費比率（分子）の構造'!N$48</f>
        <v>776</v>
      </c>
      <c r="L46" s="176"/>
      <c r="M46" s="176"/>
      <c r="N46" s="176">
        <f>'実質公債費比率（分子）の構造'!O$48</f>
        <v>764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2129</v>
      </c>
      <c r="C49" s="176"/>
      <c r="D49" s="176"/>
      <c r="E49" s="176">
        <f>'実質公債費比率（分子）の構造'!L$45</f>
        <v>2131</v>
      </c>
      <c r="F49" s="176"/>
      <c r="G49" s="176"/>
      <c r="H49" s="176">
        <f>'実質公債費比率（分子）の構造'!M$45</f>
        <v>2032</v>
      </c>
      <c r="I49" s="176"/>
      <c r="J49" s="176"/>
      <c r="K49" s="176">
        <f>'実質公債費比率（分子）の構造'!N$45</f>
        <v>1971</v>
      </c>
      <c r="L49" s="176"/>
      <c r="M49" s="176"/>
      <c r="N49" s="176">
        <f>'実質公債費比率（分子）の構造'!O$45</f>
        <v>1988</v>
      </c>
      <c r="O49" s="176"/>
      <c r="P49" s="176"/>
    </row>
    <row r="50" spans="1:16" x14ac:dyDescent="0.2">
      <c r="A50" s="176" t="s">
        <v>73</v>
      </c>
      <c r="B50" s="176" t="e">
        <f>NA()</f>
        <v>#N/A</v>
      </c>
      <c r="C50" s="176">
        <f>IF(ISNUMBER('実質公債費比率（分子）の構造'!K$53),'実質公債費比率（分子）の構造'!K$53,NA())</f>
        <v>1071</v>
      </c>
      <c r="D50" s="176" t="e">
        <f>NA()</f>
        <v>#N/A</v>
      </c>
      <c r="E50" s="176" t="e">
        <f>NA()</f>
        <v>#N/A</v>
      </c>
      <c r="F50" s="176">
        <f>IF(ISNUMBER('実質公債費比率（分子）の構造'!L$53),'実質公債費比率（分子）の構造'!L$53,NA())</f>
        <v>831</v>
      </c>
      <c r="G50" s="176" t="e">
        <f>NA()</f>
        <v>#N/A</v>
      </c>
      <c r="H50" s="176" t="e">
        <f>NA()</f>
        <v>#N/A</v>
      </c>
      <c r="I50" s="176">
        <f>IF(ISNUMBER('実質公債費比率（分子）の構造'!M$53),'実質公債費比率（分子）の構造'!M$53,NA())</f>
        <v>802</v>
      </c>
      <c r="J50" s="176" t="e">
        <f>NA()</f>
        <v>#N/A</v>
      </c>
      <c r="K50" s="176" t="e">
        <f>NA()</f>
        <v>#N/A</v>
      </c>
      <c r="L50" s="176">
        <f>IF(ISNUMBER('実質公債費比率（分子）の構造'!N$53),'実質公債費比率（分子）の構造'!N$53,NA())</f>
        <v>788</v>
      </c>
      <c r="M50" s="176" t="e">
        <f>NA()</f>
        <v>#N/A</v>
      </c>
      <c r="N50" s="176" t="e">
        <f>NA()</f>
        <v>#N/A</v>
      </c>
      <c r="O50" s="176">
        <f>IF(ISNUMBER('実質公債費比率（分子）の構造'!O$53),'実質公債費比率（分子）の構造'!O$53,NA())</f>
        <v>809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25703</v>
      </c>
      <c r="E56" s="175"/>
      <c r="F56" s="175"/>
      <c r="G56" s="175">
        <f>'将来負担比率（分子）の構造'!J$52</f>
        <v>26344</v>
      </c>
      <c r="H56" s="175"/>
      <c r="I56" s="175"/>
      <c r="J56" s="175">
        <f>'将来負担比率（分子）の構造'!K$52</f>
        <v>26388</v>
      </c>
      <c r="K56" s="175"/>
      <c r="L56" s="175"/>
      <c r="M56" s="175">
        <f>'将来負担比率（分子）の構造'!L$52</f>
        <v>25854</v>
      </c>
      <c r="N56" s="175"/>
      <c r="O56" s="175"/>
      <c r="P56" s="175">
        <f>'将来負担比率（分子）の構造'!M$52</f>
        <v>24678</v>
      </c>
    </row>
    <row r="57" spans="1:16" x14ac:dyDescent="0.2">
      <c r="A57" s="175" t="s">
        <v>44</v>
      </c>
      <c r="B57" s="175"/>
      <c r="C57" s="175"/>
      <c r="D57" s="175">
        <f>'将来負担比率（分子）の構造'!I$51</f>
        <v>1243</v>
      </c>
      <c r="E57" s="175"/>
      <c r="F57" s="175"/>
      <c r="G57" s="175">
        <f>'将来負担比率（分子）の構造'!J$51</f>
        <v>1240</v>
      </c>
      <c r="H57" s="175"/>
      <c r="I57" s="175"/>
      <c r="J57" s="175">
        <f>'将来負担比率（分子）の構造'!K$51</f>
        <v>1200</v>
      </c>
      <c r="K57" s="175"/>
      <c r="L57" s="175"/>
      <c r="M57" s="175">
        <f>'将来負担比率（分子）の構造'!L$51</f>
        <v>1313</v>
      </c>
      <c r="N57" s="175"/>
      <c r="O57" s="175"/>
      <c r="P57" s="175">
        <f>'将来負担比率（分子）の構造'!M$51</f>
        <v>1360</v>
      </c>
    </row>
    <row r="58" spans="1:16" x14ac:dyDescent="0.2">
      <c r="A58" s="175" t="s">
        <v>43</v>
      </c>
      <c r="B58" s="175"/>
      <c r="C58" s="175"/>
      <c r="D58" s="175">
        <f>'将来負担比率（分子）の構造'!I$50</f>
        <v>4368</v>
      </c>
      <c r="E58" s="175"/>
      <c r="F58" s="175"/>
      <c r="G58" s="175">
        <f>'将来負担比率（分子）の構造'!J$50</f>
        <v>4373</v>
      </c>
      <c r="H58" s="175"/>
      <c r="I58" s="175"/>
      <c r="J58" s="175">
        <f>'将来負担比率（分子）の構造'!K$50</f>
        <v>4684</v>
      </c>
      <c r="K58" s="175"/>
      <c r="L58" s="175"/>
      <c r="M58" s="175">
        <f>'将来負担比率（分子）の構造'!L$50</f>
        <v>5876</v>
      </c>
      <c r="N58" s="175"/>
      <c r="O58" s="175"/>
      <c r="P58" s="175">
        <f>'将来負担比率（分子）の構造'!M$50</f>
        <v>6250</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188</v>
      </c>
      <c r="C61" s="175"/>
      <c r="D61" s="175"/>
      <c r="E61" s="175">
        <f>'将来負担比率（分子）の構造'!J$46</f>
        <v>421</v>
      </c>
      <c r="F61" s="175"/>
      <c r="G61" s="175"/>
      <c r="H61" s="175">
        <f>'将来負担比率（分子）の構造'!K$46</f>
        <v>227</v>
      </c>
      <c r="I61" s="175"/>
      <c r="J61" s="175"/>
      <c r="K61" s="175">
        <f>'将来負担比率（分子）の構造'!L$46</f>
        <v>85</v>
      </c>
      <c r="L61" s="175"/>
      <c r="M61" s="175"/>
      <c r="N61" s="175">
        <f>'将来負担比率（分子）の構造'!M$46</f>
        <v>119</v>
      </c>
      <c r="O61" s="175"/>
      <c r="P61" s="175"/>
    </row>
    <row r="62" spans="1:16" x14ac:dyDescent="0.2">
      <c r="A62" s="175" t="s">
        <v>37</v>
      </c>
      <c r="B62" s="175">
        <f>'将来負担比率（分子）の構造'!I$45</f>
        <v>4352</v>
      </c>
      <c r="C62" s="175"/>
      <c r="D62" s="175"/>
      <c r="E62" s="175">
        <f>'将来負担比率（分子）の構造'!J$45</f>
        <v>4319</v>
      </c>
      <c r="F62" s="175"/>
      <c r="G62" s="175"/>
      <c r="H62" s="175">
        <f>'将来負担比率（分子）の構造'!K$45</f>
        <v>4272</v>
      </c>
      <c r="I62" s="175"/>
      <c r="J62" s="175"/>
      <c r="K62" s="175">
        <f>'将来負担比率（分子）の構造'!L$45</f>
        <v>4256</v>
      </c>
      <c r="L62" s="175"/>
      <c r="M62" s="175"/>
      <c r="N62" s="175">
        <f>'将来負担比率（分子）の構造'!M$45</f>
        <v>4145</v>
      </c>
      <c r="O62" s="175"/>
      <c r="P62" s="175"/>
    </row>
    <row r="63" spans="1:16" x14ac:dyDescent="0.2">
      <c r="A63" s="175" t="s">
        <v>36</v>
      </c>
      <c r="B63" s="175">
        <f>'将来負担比率（分子）の構造'!I$44</f>
        <v>764</v>
      </c>
      <c r="C63" s="175"/>
      <c r="D63" s="175"/>
      <c r="E63" s="175">
        <f>'将来負担比率（分子）の構造'!J$44</f>
        <v>717</v>
      </c>
      <c r="F63" s="175"/>
      <c r="G63" s="175"/>
      <c r="H63" s="175">
        <f>'将来負担比率（分子）の構造'!K$44</f>
        <v>655</v>
      </c>
      <c r="I63" s="175"/>
      <c r="J63" s="175"/>
      <c r="K63" s="175">
        <f>'将来負担比率（分子）の構造'!L$44</f>
        <v>599</v>
      </c>
      <c r="L63" s="175"/>
      <c r="M63" s="175"/>
      <c r="N63" s="175">
        <f>'将来負担比率（分子）の構造'!M$44</f>
        <v>542</v>
      </c>
      <c r="O63" s="175"/>
      <c r="P63" s="175"/>
    </row>
    <row r="64" spans="1:16" x14ac:dyDescent="0.2">
      <c r="A64" s="175" t="s">
        <v>35</v>
      </c>
      <c r="B64" s="175">
        <f>'将来負担比率（分子）の構造'!I$43</f>
        <v>9510</v>
      </c>
      <c r="C64" s="175"/>
      <c r="D64" s="175"/>
      <c r="E64" s="175">
        <f>'将来負担比率（分子）の構造'!J$43</f>
        <v>9118</v>
      </c>
      <c r="F64" s="175"/>
      <c r="G64" s="175"/>
      <c r="H64" s="175">
        <f>'将来負担比率（分子）の構造'!K$43</f>
        <v>8451</v>
      </c>
      <c r="I64" s="175"/>
      <c r="J64" s="175"/>
      <c r="K64" s="175">
        <f>'将来負担比率（分子）の構造'!L$43</f>
        <v>7559</v>
      </c>
      <c r="L64" s="175"/>
      <c r="M64" s="175"/>
      <c r="N64" s="175">
        <f>'将来負担比率（分子）の構造'!M$43</f>
        <v>6670</v>
      </c>
      <c r="O64" s="175"/>
      <c r="P64" s="175"/>
    </row>
    <row r="65" spans="1:16" x14ac:dyDescent="0.2">
      <c r="A65" s="175" t="s">
        <v>34</v>
      </c>
      <c r="B65" s="175">
        <f>'将来負担比率（分子）の構造'!I$42</f>
        <v>15</v>
      </c>
      <c r="C65" s="175"/>
      <c r="D65" s="175"/>
      <c r="E65" s="175">
        <f>'将来負担比率（分子）の構造'!J$42</f>
        <v>9</v>
      </c>
      <c r="F65" s="175"/>
      <c r="G65" s="175"/>
      <c r="H65" s="175">
        <f>'将来負担比率（分子）の構造'!K$42</f>
        <v>5</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25647</v>
      </c>
      <c r="C66" s="175"/>
      <c r="D66" s="175"/>
      <c r="E66" s="175">
        <f>'将来負担比率（分子）の構造'!J$41</f>
        <v>27336</v>
      </c>
      <c r="F66" s="175"/>
      <c r="G66" s="175"/>
      <c r="H66" s="175">
        <f>'将来負担比率（分子）の構造'!K$41</f>
        <v>28229</v>
      </c>
      <c r="I66" s="175"/>
      <c r="J66" s="175"/>
      <c r="K66" s="175">
        <f>'将来負担比率（分子）の構造'!L$41</f>
        <v>28478</v>
      </c>
      <c r="L66" s="175"/>
      <c r="M66" s="175"/>
      <c r="N66" s="175">
        <f>'将来負担比率（分子）の構造'!M$41</f>
        <v>27517</v>
      </c>
      <c r="O66" s="175"/>
      <c r="P66" s="175"/>
    </row>
    <row r="67" spans="1:16" x14ac:dyDescent="0.2">
      <c r="A67" s="175" t="s">
        <v>77</v>
      </c>
      <c r="B67" s="175" t="e">
        <f>NA()</f>
        <v>#N/A</v>
      </c>
      <c r="C67" s="175">
        <f>IF(ISNUMBER('将来負担比率（分子）の構造'!I$53), IF('将来負担比率（分子）の構造'!I$53 &lt; 0, 0, '将来負担比率（分子）の構造'!I$53), NA())</f>
        <v>9161</v>
      </c>
      <c r="D67" s="175" t="e">
        <f>NA()</f>
        <v>#N/A</v>
      </c>
      <c r="E67" s="175" t="e">
        <f>NA()</f>
        <v>#N/A</v>
      </c>
      <c r="F67" s="175">
        <f>IF(ISNUMBER('将来負担比率（分子）の構造'!J$53), IF('将来負担比率（分子）の構造'!J$53 &lt; 0, 0, '将来負担比率（分子）の構造'!J$53), NA())</f>
        <v>9963</v>
      </c>
      <c r="G67" s="175" t="e">
        <f>NA()</f>
        <v>#N/A</v>
      </c>
      <c r="H67" s="175" t="e">
        <f>NA()</f>
        <v>#N/A</v>
      </c>
      <c r="I67" s="175">
        <f>IF(ISNUMBER('将来負担比率（分子）の構造'!K$53), IF('将来負担比率（分子）の構造'!K$53 &lt; 0, 0, '将来負担比率（分子）の構造'!K$53), NA())</f>
        <v>9567</v>
      </c>
      <c r="J67" s="175" t="e">
        <f>NA()</f>
        <v>#N/A</v>
      </c>
      <c r="K67" s="175" t="e">
        <f>NA()</f>
        <v>#N/A</v>
      </c>
      <c r="L67" s="175">
        <f>IF(ISNUMBER('将来負担比率（分子）の構造'!L$53), IF('将来負担比率（分子）の構造'!L$53 &lt; 0, 0, '将来負担比率（分子）の構造'!L$53), NA())</f>
        <v>7934</v>
      </c>
      <c r="M67" s="175" t="e">
        <f>NA()</f>
        <v>#N/A</v>
      </c>
      <c r="N67" s="175" t="e">
        <f>NA()</f>
        <v>#N/A</v>
      </c>
      <c r="O67" s="175">
        <f>IF(ISNUMBER('将来負担比率（分子）の構造'!M$53), IF('将来負担比率（分子）の構造'!M$53 &lt; 0, 0, '将来負担比率（分子）の構造'!M$53), NA())</f>
        <v>6704</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3286</v>
      </c>
      <c r="C72" s="179">
        <f>基金残高に係る経年分析!G55</f>
        <v>3889</v>
      </c>
      <c r="D72" s="179">
        <f>基金残高に係る経年分析!H55</f>
        <v>3860</v>
      </c>
    </row>
    <row r="73" spans="1:16" x14ac:dyDescent="0.2">
      <c r="A73" s="178" t="s">
        <v>80</v>
      </c>
      <c r="B73" s="179">
        <f>基金残高に係る経年分析!F56</f>
        <v>39</v>
      </c>
      <c r="C73" s="179">
        <f>基金残高に係る経年分析!G56</f>
        <v>263</v>
      </c>
      <c r="D73" s="179">
        <f>基金残高に係る経年分析!H56</f>
        <v>263</v>
      </c>
    </row>
    <row r="74" spans="1:16" x14ac:dyDescent="0.2">
      <c r="A74" s="178" t="s">
        <v>81</v>
      </c>
      <c r="B74" s="179">
        <f>基金残高に係る経年分析!F57</f>
        <v>950</v>
      </c>
      <c r="C74" s="179">
        <f>基金残高に係る経年分析!G57</f>
        <v>1073</v>
      </c>
      <c r="D74" s="179">
        <f>基金残高に係る経年分析!H57</f>
        <v>1340</v>
      </c>
    </row>
  </sheetData>
  <sheetProtection algorithmName="SHA-512" hashValue="xtZ4TV11GxW8KiTCg0iWbnNKGmc5Bj+q9j+tAa+A7Lnl1//yOk1uMS95imCkSxXZglqDkccF5smvxlSL1O+Q8Q==" saltValue="kN5w4aziE4C6sONtsd9j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232</v>
      </c>
      <c r="C5" s="680"/>
      <c r="D5" s="680"/>
      <c r="E5" s="680"/>
      <c r="F5" s="680"/>
      <c r="G5" s="680"/>
      <c r="H5" s="680"/>
      <c r="I5" s="680"/>
      <c r="J5" s="680"/>
      <c r="K5" s="680"/>
      <c r="L5" s="680"/>
      <c r="M5" s="680"/>
      <c r="N5" s="680"/>
      <c r="O5" s="680"/>
      <c r="P5" s="680"/>
      <c r="Q5" s="681"/>
      <c r="R5" s="676">
        <v>6283204</v>
      </c>
      <c r="S5" s="677"/>
      <c r="T5" s="677"/>
      <c r="U5" s="677"/>
      <c r="V5" s="677"/>
      <c r="W5" s="677"/>
      <c r="X5" s="677"/>
      <c r="Y5" s="702"/>
      <c r="Z5" s="715">
        <v>25.4</v>
      </c>
      <c r="AA5" s="715"/>
      <c r="AB5" s="715"/>
      <c r="AC5" s="715"/>
      <c r="AD5" s="716">
        <v>6112222</v>
      </c>
      <c r="AE5" s="716"/>
      <c r="AF5" s="716"/>
      <c r="AG5" s="716"/>
      <c r="AH5" s="716"/>
      <c r="AI5" s="716"/>
      <c r="AJ5" s="716"/>
      <c r="AK5" s="716"/>
      <c r="AL5" s="703">
        <v>43.6</v>
      </c>
      <c r="AM5" s="685"/>
      <c r="AN5" s="685"/>
      <c r="AO5" s="704"/>
      <c r="AP5" s="679" t="s">
        <v>233</v>
      </c>
      <c r="AQ5" s="680"/>
      <c r="AR5" s="680"/>
      <c r="AS5" s="680"/>
      <c r="AT5" s="680"/>
      <c r="AU5" s="680"/>
      <c r="AV5" s="680"/>
      <c r="AW5" s="680"/>
      <c r="AX5" s="680"/>
      <c r="AY5" s="680"/>
      <c r="AZ5" s="680"/>
      <c r="BA5" s="680"/>
      <c r="BB5" s="680"/>
      <c r="BC5" s="680"/>
      <c r="BD5" s="680"/>
      <c r="BE5" s="680"/>
      <c r="BF5" s="681"/>
      <c r="BG5" s="621">
        <v>6084318</v>
      </c>
      <c r="BH5" s="622"/>
      <c r="BI5" s="622"/>
      <c r="BJ5" s="622"/>
      <c r="BK5" s="622"/>
      <c r="BL5" s="622"/>
      <c r="BM5" s="622"/>
      <c r="BN5" s="623"/>
      <c r="BO5" s="659">
        <v>96.8</v>
      </c>
      <c r="BP5" s="659"/>
      <c r="BQ5" s="659"/>
      <c r="BR5" s="659"/>
      <c r="BS5" s="660">
        <v>80603</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x14ac:dyDescent="0.2">
      <c r="B6" s="618" t="s">
        <v>237</v>
      </c>
      <c r="C6" s="619"/>
      <c r="D6" s="619"/>
      <c r="E6" s="619"/>
      <c r="F6" s="619"/>
      <c r="G6" s="619"/>
      <c r="H6" s="619"/>
      <c r="I6" s="619"/>
      <c r="J6" s="619"/>
      <c r="K6" s="619"/>
      <c r="L6" s="619"/>
      <c r="M6" s="619"/>
      <c r="N6" s="619"/>
      <c r="O6" s="619"/>
      <c r="P6" s="619"/>
      <c r="Q6" s="620"/>
      <c r="R6" s="621">
        <v>308437</v>
      </c>
      <c r="S6" s="622"/>
      <c r="T6" s="622"/>
      <c r="U6" s="622"/>
      <c r="V6" s="622"/>
      <c r="W6" s="622"/>
      <c r="X6" s="622"/>
      <c r="Y6" s="623"/>
      <c r="Z6" s="659">
        <v>1.2</v>
      </c>
      <c r="AA6" s="659"/>
      <c r="AB6" s="659"/>
      <c r="AC6" s="659"/>
      <c r="AD6" s="660">
        <v>308437</v>
      </c>
      <c r="AE6" s="660"/>
      <c r="AF6" s="660"/>
      <c r="AG6" s="660"/>
      <c r="AH6" s="660"/>
      <c r="AI6" s="660"/>
      <c r="AJ6" s="660"/>
      <c r="AK6" s="660"/>
      <c r="AL6" s="624">
        <v>2.2000000000000002</v>
      </c>
      <c r="AM6" s="625"/>
      <c r="AN6" s="625"/>
      <c r="AO6" s="661"/>
      <c r="AP6" s="618" t="s">
        <v>238</v>
      </c>
      <c r="AQ6" s="619"/>
      <c r="AR6" s="619"/>
      <c r="AS6" s="619"/>
      <c r="AT6" s="619"/>
      <c r="AU6" s="619"/>
      <c r="AV6" s="619"/>
      <c r="AW6" s="619"/>
      <c r="AX6" s="619"/>
      <c r="AY6" s="619"/>
      <c r="AZ6" s="619"/>
      <c r="BA6" s="619"/>
      <c r="BB6" s="619"/>
      <c r="BC6" s="619"/>
      <c r="BD6" s="619"/>
      <c r="BE6" s="619"/>
      <c r="BF6" s="620"/>
      <c r="BG6" s="621">
        <v>6084318</v>
      </c>
      <c r="BH6" s="622"/>
      <c r="BI6" s="622"/>
      <c r="BJ6" s="622"/>
      <c r="BK6" s="622"/>
      <c r="BL6" s="622"/>
      <c r="BM6" s="622"/>
      <c r="BN6" s="623"/>
      <c r="BO6" s="659">
        <v>96.8</v>
      </c>
      <c r="BP6" s="659"/>
      <c r="BQ6" s="659"/>
      <c r="BR6" s="659"/>
      <c r="BS6" s="660">
        <v>80603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187584</v>
      </c>
      <c r="CS6" s="622"/>
      <c r="CT6" s="622"/>
      <c r="CU6" s="622"/>
      <c r="CV6" s="622"/>
      <c r="CW6" s="622"/>
      <c r="CX6" s="622"/>
      <c r="CY6" s="623"/>
      <c r="CZ6" s="703">
        <v>0.8</v>
      </c>
      <c r="DA6" s="685"/>
      <c r="DB6" s="685"/>
      <c r="DC6" s="705"/>
      <c r="DD6" s="627" t="s">
        <v>131</v>
      </c>
      <c r="DE6" s="622"/>
      <c r="DF6" s="622"/>
      <c r="DG6" s="622"/>
      <c r="DH6" s="622"/>
      <c r="DI6" s="622"/>
      <c r="DJ6" s="622"/>
      <c r="DK6" s="622"/>
      <c r="DL6" s="622"/>
      <c r="DM6" s="622"/>
      <c r="DN6" s="622"/>
      <c r="DO6" s="622"/>
      <c r="DP6" s="623"/>
      <c r="DQ6" s="627">
        <v>187581</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2130</v>
      </c>
      <c r="S7" s="622"/>
      <c r="T7" s="622"/>
      <c r="U7" s="622"/>
      <c r="V7" s="622"/>
      <c r="W7" s="622"/>
      <c r="X7" s="622"/>
      <c r="Y7" s="623"/>
      <c r="Z7" s="659">
        <v>0</v>
      </c>
      <c r="AA7" s="659"/>
      <c r="AB7" s="659"/>
      <c r="AC7" s="659"/>
      <c r="AD7" s="660">
        <v>2130</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2463364</v>
      </c>
      <c r="BH7" s="622"/>
      <c r="BI7" s="622"/>
      <c r="BJ7" s="622"/>
      <c r="BK7" s="622"/>
      <c r="BL7" s="622"/>
      <c r="BM7" s="622"/>
      <c r="BN7" s="623"/>
      <c r="BO7" s="659">
        <v>39.200000000000003</v>
      </c>
      <c r="BP7" s="659"/>
      <c r="BQ7" s="659"/>
      <c r="BR7" s="659"/>
      <c r="BS7" s="660">
        <v>80603</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2933580</v>
      </c>
      <c r="CS7" s="622"/>
      <c r="CT7" s="622"/>
      <c r="CU7" s="622"/>
      <c r="CV7" s="622"/>
      <c r="CW7" s="622"/>
      <c r="CX7" s="622"/>
      <c r="CY7" s="623"/>
      <c r="CZ7" s="659">
        <v>12.5</v>
      </c>
      <c r="DA7" s="659"/>
      <c r="DB7" s="659"/>
      <c r="DC7" s="659"/>
      <c r="DD7" s="627">
        <v>79666</v>
      </c>
      <c r="DE7" s="622"/>
      <c r="DF7" s="622"/>
      <c r="DG7" s="622"/>
      <c r="DH7" s="622"/>
      <c r="DI7" s="622"/>
      <c r="DJ7" s="622"/>
      <c r="DK7" s="622"/>
      <c r="DL7" s="622"/>
      <c r="DM7" s="622"/>
      <c r="DN7" s="622"/>
      <c r="DO7" s="622"/>
      <c r="DP7" s="623"/>
      <c r="DQ7" s="627">
        <v>2540410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27491</v>
      </c>
      <c r="S8" s="622"/>
      <c r="T8" s="622"/>
      <c r="U8" s="622"/>
      <c r="V8" s="622"/>
      <c r="W8" s="622"/>
      <c r="X8" s="622"/>
      <c r="Y8" s="623"/>
      <c r="Z8" s="659">
        <v>0.1</v>
      </c>
      <c r="AA8" s="659"/>
      <c r="AB8" s="659"/>
      <c r="AC8" s="659"/>
      <c r="AD8" s="660">
        <v>27491</v>
      </c>
      <c r="AE8" s="660"/>
      <c r="AF8" s="660"/>
      <c r="AG8" s="660"/>
      <c r="AH8" s="660"/>
      <c r="AI8" s="660"/>
      <c r="AJ8" s="660"/>
      <c r="AK8" s="660"/>
      <c r="AL8" s="624">
        <v>0.2</v>
      </c>
      <c r="AM8" s="625"/>
      <c r="AN8" s="625"/>
      <c r="AO8" s="661"/>
      <c r="AP8" s="618" t="s">
        <v>244</v>
      </c>
      <c r="AQ8" s="619"/>
      <c r="AR8" s="619"/>
      <c r="AS8" s="619"/>
      <c r="AT8" s="619"/>
      <c r="AU8" s="619"/>
      <c r="AV8" s="619"/>
      <c r="AW8" s="619"/>
      <c r="AX8" s="619"/>
      <c r="AY8" s="619"/>
      <c r="AZ8" s="619"/>
      <c r="BA8" s="619"/>
      <c r="BB8" s="619"/>
      <c r="BC8" s="619"/>
      <c r="BD8" s="619"/>
      <c r="BE8" s="619"/>
      <c r="BF8" s="620"/>
      <c r="BG8" s="621">
        <v>81142</v>
      </c>
      <c r="BH8" s="622"/>
      <c r="BI8" s="622"/>
      <c r="BJ8" s="622"/>
      <c r="BK8" s="622"/>
      <c r="BL8" s="622"/>
      <c r="BM8" s="622"/>
      <c r="BN8" s="623"/>
      <c r="BO8" s="659">
        <v>1.3</v>
      </c>
      <c r="BP8" s="659"/>
      <c r="BQ8" s="659"/>
      <c r="BR8" s="659"/>
      <c r="BS8" s="660" t="s">
        <v>245</v>
      </c>
      <c r="BT8" s="660"/>
      <c r="BU8" s="660"/>
      <c r="BV8" s="660"/>
      <c r="BW8" s="660"/>
      <c r="BX8" s="660"/>
      <c r="BY8" s="660"/>
      <c r="BZ8" s="660"/>
      <c r="CA8" s="660"/>
      <c r="CB8" s="700"/>
      <c r="CD8" s="618" t="s">
        <v>246</v>
      </c>
      <c r="CE8" s="619"/>
      <c r="CF8" s="619"/>
      <c r="CG8" s="619"/>
      <c r="CH8" s="619"/>
      <c r="CI8" s="619"/>
      <c r="CJ8" s="619"/>
      <c r="CK8" s="619"/>
      <c r="CL8" s="619"/>
      <c r="CM8" s="619"/>
      <c r="CN8" s="619"/>
      <c r="CO8" s="619"/>
      <c r="CP8" s="619"/>
      <c r="CQ8" s="620"/>
      <c r="CR8" s="621">
        <v>8212676</v>
      </c>
      <c r="CS8" s="622"/>
      <c r="CT8" s="622"/>
      <c r="CU8" s="622"/>
      <c r="CV8" s="622"/>
      <c r="CW8" s="622"/>
      <c r="CX8" s="622"/>
      <c r="CY8" s="623"/>
      <c r="CZ8" s="659">
        <v>34.9</v>
      </c>
      <c r="DA8" s="659"/>
      <c r="DB8" s="659"/>
      <c r="DC8" s="659"/>
      <c r="DD8" s="627">
        <v>168131</v>
      </c>
      <c r="DE8" s="622"/>
      <c r="DF8" s="622"/>
      <c r="DG8" s="622"/>
      <c r="DH8" s="622"/>
      <c r="DI8" s="622"/>
      <c r="DJ8" s="622"/>
      <c r="DK8" s="622"/>
      <c r="DL8" s="622"/>
      <c r="DM8" s="622"/>
      <c r="DN8" s="622"/>
      <c r="DO8" s="622"/>
      <c r="DP8" s="623"/>
      <c r="DQ8" s="627">
        <v>4249954</v>
      </c>
      <c r="DR8" s="622"/>
      <c r="DS8" s="622"/>
      <c r="DT8" s="622"/>
      <c r="DU8" s="622"/>
      <c r="DV8" s="622"/>
      <c r="DW8" s="622"/>
      <c r="DX8" s="622"/>
      <c r="DY8" s="622"/>
      <c r="DZ8" s="622"/>
      <c r="EA8" s="622"/>
      <c r="EB8" s="622"/>
      <c r="EC8" s="658"/>
    </row>
    <row r="9" spans="2:143" ht="11.25" customHeight="1" x14ac:dyDescent="0.2">
      <c r="B9" s="618" t="s">
        <v>247</v>
      </c>
      <c r="C9" s="619"/>
      <c r="D9" s="619"/>
      <c r="E9" s="619"/>
      <c r="F9" s="619"/>
      <c r="G9" s="619"/>
      <c r="H9" s="619"/>
      <c r="I9" s="619"/>
      <c r="J9" s="619"/>
      <c r="K9" s="619"/>
      <c r="L9" s="619"/>
      <c r="M9" s="619"/>
      <c r="N9" s="619"/>
      <c r="O9" s="619"/>
      <c r="P9" s="619"/>
      <c r="Q9" s="620"/>
      <c r="R9" s="621">
        <v>20850</v>
      </c>
      <c r="S9" s="622"/>
      <c r="T9" s="622"/>
      <c r="U9" s="622"/>
      <c r="V9" s="622"/>
      <c r="W9" s="622"/>
      <c r="X9" s="622"/>
      <c r="Y9" s="623"/>
      <c r="Z9" s="659">
        <v>0.1</v>
      </c>
      <c r="AA9" s="659"/>
      <c r="AB9" s="659"/>
      <c r="AC9" s="659"/>
      <c r="AD9" s="660">
        <v>20850</v>
      </c>
      <c r="AE9" s="660"/>
      <c r="AF9" s="660"/>
      <c r="AG9" s="660"/>
      <c r="AH9" s="660"/>
      <c r="AI9" s="660"/>
      <c r="AJ9" s="660"/>
      <c r="AK9" s="660"/>
      <c r="AL9" s="624">
        <v>0.1</v>
      </c>
      <c r="AM9" s="625"/>
      <c r="AN9" s="625"/>
      <c r="AO9" s="661"/>
      <c r="AP9" s="618" t="s">
        <v>248</v>
      </c>
      <c r="AQ9" s="619"/>
      <c r="AR9" s="619"/>
      <c r="AS9" s="619"/>
      <c r="AT9" s="619"/>
      <c r="AU9" s="619"/>
      <c r="AV9" s="619"/>
      <c r="AW9" s="619"/>
      <c r="AX9" s="619"/>
      <c r="AY9" s="619"/>
      <c r="AZ9" s="619"/>
      <c r="BA9" s="619"/>
      <c r="BB9" s="619"/>
      <c r="BC9" s="619"/>
      <c r="BD9" s="619"/>
      <c r="BE9" s="619"/>
      <c r="BF9" s="620"/>
      <c r="BG9" s="621">
        <v>2033180</v>
      </c>
      <c r="BH9" s="622"/>
      <c r="BI9" s="622"/>
      <c r="BJ9" s="622"/>
      <c r="BK9" s="622"/>
      <c r="BL9" s="622"/>
      <c r="BM9" s="622"/>
      <c r="BN9" s="623"/>
      <c r="BO9" s="659">
        <v>32.4</v>
      </c>
      <c r="BP9" s="659"/>
      <c r="BQ9" s="659"/>
      <c r="BR9" s="659"/>
      <c r="BS9" s="660" t="s">
        <v>131</v>
      </c>
      <c r="BT9" s="660"/>
      <c r="BU9" s="660"/>
      <c r="BV9" s="660"/>
      <c r="BW9" s="660"/>
      <c r="BX9" s="660"/>
      <c r="BY9" s="660"/>
      <c r="BZ9" s="660"/>
      <c r="CA9" s="660"/>
      <c r="CB9" s="700"/>
      <c r="CD9" s="618" t="s">
        <v>249</v>
      </c>
      <c r="CE9" s="619"/>
      <c r="CF9" s="619"/>
      <c r="CG9" s="619"/>
      <c r="CH9" s="619"/>
      <c r="CI9" s="619"/>
      <c r="CJ9" s="619"/>
      <c r="CK9" s="619"/>
      <c r="CL9" s="619"/>
      <c r="CM9" s="619"/>
      <c r="CN9" s="619"/>
      <c r="CO9" s="619"/>
      <c r="CP9" s="619"/>
      <c r="CQ9" s="620"/>
      <c r="CR9" s="621">
        <v>1776650</v>
      </c>
      <c r="CS9" s="622"/>
      <c r="CT9" s="622"/>
      <c r="CU9" s="622"/>
      <c r="CV9" s="622"/>
      <c r="CW9" s="622"/>
      <c r="CX9" s="622"/>
      <c r="CY9" s="623"/>
      <c r="CZ9" s="659">
        <v>7.6</v>
      </c>
      <c r="DA9" s="659"/>
      <c r="DB9" s="659"/>
      <c r="DC9" s="659"/>
      <c r="DD9" s="627">
        <v>23294</v>
      </c>
      <c r="DE9" s="622"/>
      <c r="DF9" s="622"/>
      <c r="DG9" s="622"/>
      <c r="DH9" s="622"/>
      <c r="DI9" s="622"/>
      <c r="DJ9" s="622"/>
      <c r="DK9" s="622"/>
      <c r="DL9" s="622"/>
      <c r="DM9" s="622"/>
      <c r="DN9" s="622"/>
      <c r="DO9" s="622"/>
      <c r="DP9" s="623"/>
      <c r="DQ9" s="627">
        <v>1436322</v>
      </c>
      <c r="DR9" s="622"/>
      <c r="DS9" s="622"/>
      <c r="DT9" s="622"/>
      <c r="DU9" s="622"/>
      <c r="DV9" s="622"/>
      <c r="DW9" s="622"/>
      <c r="DX9" s="622"/>
      <c r="DY9" s="622"/>
      <c r="DZ9" s="622"/>
      <c r="EA9" s="622"/>
      <c r="EB9" s="622"/>
      <c r="EC9" s="658"/>
    </row>
    <row r="10" spans="2:143" ht="11.25" customHeight="1" x14ac:dyDescent="0.2">
      <c r="B10" s="618" t="s">
        <v>250</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131</v>
      </c>
      <c r="AA10" s="659"/>
      <c r="AB10" s="659"/>
      <c r="AC10" s="659"/>
      <c r="AD10" s="660" t="s">
        <v>131</v>
      </c>
      <c r="AE10" s="660"/>
      <c r="AF10" s="660"/>
      <c r="AG10" s="660"/>
      <c r="AH10" s="660"/>
      <c r="AI10" s="660"/>
      <c r="AJ10" s="660"/>
      <c r="AK10" s="660"/>
      <c r="AL10" s="624" t="s">
        <v>245</v>
      </c>
      <c r="AM10" s="625"/>
      <c r="AN10" s="625"/>
      <c r="AO10" s="661"/>
      <c r="AP10" s="618" t="s">
        <v>251</v>
      </c>
      <c r="AQ10" s="619"/>
      <c r="AR10" s="619"/>
      <c r="AS10" s="619"/>
      <c r="AT10" s="619"/>
      <c r="AU10" s="619"/>
      <c r="AV10" s="619"/>
      <c r="AW10" s="619"/>
      <c r="AX10" s="619"/>
      <c r="AY10" s="619"/>
      <c r="AZ10" s="619"/>
      <c r="BA10" s="619"/>
      <c r="BB10" s="619"/>
      <c r="BC10" s="619"/>
      <c r="BD10" s="619"/>
      <c r="BE10" s="619"/>
      <c r="BF10" s="620"/>
      <c r="BG10" s="621">
        <v>161245</v>
      </c>
      <c r="BH10" s="622"/>
      <c r="BI10" s="622"/>
      <c r="BJ10" s="622"/>
      <c r="BK10" s="622"/>
      <c r="BL10" s="622"/>
      <c r="BM10" s="622"/>
      <c r="BN10" s="623"/>
      <c r="BO10" s="659">
        <v>2.6</v>
      </c>
      <c r="BP10" s="659"/>
      <c r="BQ10" s="659"/>
      <c r="BR10" s="659"/>
      <c r="BS10" s="660">
        <v>26988</v>
      </c>
      <c r="BT10" s="660"/>
      <c r="BU10" s="660"/>
      <c r="BV10" s="660"/>
      <c r="BW10" s="660"/>
      <c r="BX10" s="660"/>
      <c r="BY10" s="660"/>
      <c r="BZ10" s="660"/>
      <c r="CA10" s="660"/>
      <c r="CB10" s="700"/>
      <c r="CD10" s="618" t="s">
        <v>252</v>
      </c>
      <c r="CE10" s="619"/>
      <c r="CF10" s="619"/>
      <c r="CG10" s="619"/>
      <c r="CH10" s="619"/>
      <c r="CI10" s="619"/>
      <c r="CJ10" s="619"/>
      <c r="CK10" s="619"/>
      <c r="CL10" s="619"/>
      <c r="CM10" s="619"/>
      <c r="CN10" s="619"/>
      <c r="CO10" s="619"/>
      <c r="CP10" s="619"/>
      <c r="CQ10" s="620"/>
      <c r="CR10" s="621">
        <v>147548</v>
      </c>
      <c r="CS10" s="622"/>
      <c r="CT10" s="622"/>
      <c r="CU10" s="622"/>
      <c r="CV10" s="622"/>
      <c r="CW10" s="622"/>
      <c r="CX10" s="622"/>
      <c r="CY10" s="623"/>
      <c r="CZ10" s="659">
        <v>0.6</v>
      </c>
      <c r="DA10" s="659"/>
      <c r="DB10" s="659"/>
      <c r="DC10" s="659"/>
      <c r="DD10" s="627" t="s">
        <v>245</v>
      </c>
      <c r="DE10" s="622"/>
      <c r="DF10" s="622"/>
      <c r="DG10" s="622"/>
      <c r="DH10" s="622"/>
      <c r="DI10" s="622"/>
      <c r="DJ10" s="622"/>
      <c r="DK10" s="622"/>
      <c r="DL10" s="622"/>
      <c r="DM10" s="622"/>
      <c r="DN10" s="622"/>
      <c r="DO10" s="622"/>
      <c r="DP10" s="623"/>
      <c r="DQ10" s="627">
        <v>32016</v>
      </c>
      <c r="DR10" s="622"/>
      <c r="DS10" s="622"/>
      <c r="DT10" s="622"/>
      <c r="DU10" s="622"/>
      <c r="DV10" s="622"/>
      <c r="DW10" s="622"/>
      <c r="DX10" s="622"/>
      <c r="DY10" s="622"/>
      <c r="DZ10" s="622"/>
      <c r="EA10" s="622"/>
      <c r="EB10" s="622"/>
      <c r="EC10" s="658"/>
    </row>
    <row r="11" spans="2:143" ht="11.25" customHeight="1" x14ac:dyDescent="0.2">
      <c r="B11" s="618" t="s">
        <v>253</v>
      </c>
      <c r="C11" s="619"/>
      <c r="D11" s="619"/>
      <c r="E11" s="619"/>
      <c r="F11" s="619"/>
      <c r="G11" s="619"/>
      <c r="H11" s="619"/>
      <c r="I11" s="619"/>
      <c r="J11" s="619"/>
      <c r="K11" s="619"/>
      <c r="L11" s="619"/>
      <c r="M11" s="619"/>
      <c r="N11" s="619"/>
      <c r="O11" s="619"/>
      <c r="P11" s="619"/>
      <c r="Q11" s="620"/>
      <c r="R11" s="621">
        <v>1181567</v>
      </c>
      <c r="S11" s="622"/>
      <c r="T11" s="622"/>
      <c r="U11" s="622"/>
      <c r="V11" s="622"/>
      <c r="W11" s="622"/>
      <c r="X11" s="622"/>
      <c r="Y11" s="623"/>
      <c r="Z11" s="624">
        <v>4.8</v>
      </c>
      <c r="AA11" s="625"/>
      <c r="AB11" s="625"/>
      <c r="AC11" s="626"/>
      <c r="AD11" s="627">
        <v>1181567</v>
      </c>
      <c r="AE11" s="622"/>
      <c r="AF11" s="622"/>
      <c r="AG11" s="622"/>
      <c r="AH11" s="622"/>
      <c r="AI11" s="622"/>
      <c r="AJ11" s="622"/>
      <c r="AK11" s="623"/>
      <c r="AL11" s="624">
        <v>8.4</v>
      </c>
      <c r="AM11" s="625"/>
      <c r="AN11" s="625"/>
      <c r="AO11" s="661"/>
      <c r="AP11" s="618" t="s">
        <v>254</v>
      </c>
      <c r="AQ11" s="619"/>
      <c r="AR11" s="619"/>
      <c r="AS11" s="619"/>
      <c r="AT11" s="619"/>
      <c r="AU11" s="619"/>
      <c r="AV11" s="619"/>
      <c r="AW11" s="619"/>
      <c r="AX11" s="619"/>
      <c r="AY11" s="619"/>
      <c r="AZ11" s="619"/>
      <c r="BA11" s="619"/>
      <c r="BB11" s="619"/>
      <c r="BC11" s="619"/>
      <c r="BD11" s="619"/>
      <c r="BE11" s="619"/>
      <c r="BF11" s="620"/>
      <c r="BG11" s="621">
        <v>187797</v>
      </c>
      <c r="BH11" s="622"/>
      <c r="BI11" s="622"/>
      <c r="BJ11" s="622"/>
      <c r="BK11" s="622"/>
      <c r="BL11" s="622"/>
      <c r="BM11" s="622"/>
      <c r="BN11" s="623"/>
      <c r="BO11" s="659">
        <v>3</v>
      </c>
      <c r="BP11" s="659"/>
      <c r="BQ11" s="659"/>
      <c r="BR11" s="659"/>
      <c r="BS11" s="660">
        <v>53615</v>
      </c>
      <c r="BT11" s="660"/>
      <c r="BU11" s="660"/>
      <c r="BV11" s="660"/>
      <c r="BW11" s="660"/>
      <c r="BX11" s="660"/>
      <c r="BY11" s="660"/>
      <c r="BZ11" s="660"/>
      <c r="CA11" s="660"/>
      <c r="CB11" s="700"/>
      <c r="CD11" s="618" t="s">
        <v>255</v>
      </c>
      <c r="CE11" s="619"/>
      <c r="CF11" s="619"/>
      <c r="CG11" s="619"/>
      <c r="CH11" s="619"/>
      <c r="CI11" s="619"/>
      <c r="CJ11" s="619"/>
      <c r="CK11" s="619"/>
      <c r="CL11" s="619"/>
      <c r="CM11" s="619"/>
      <c r="CN11" s="619"/>
      <c r="CO11" s="619"/>
      <c r="CP11" s="619"/>
      <c r="CQ11" s="620"/>
      <c r="CR11" s="621">
        <v>639717</v>
      </c>
      <c r="CS11" s="622"/>
      <c r="CT11" s="622"/>
      <c r="CU11" s="622"/>
      <c r="CV11" s="622"/>
      <c r="CW11" s="622"/>
      <c r="CX11" s="622"/>
      <c r="CY11" s="623"/>
      <c r="CZ11" s="659">
        <v>2.7</v>
      </c>
      <c r="DA11" s="659"/>
      <c r="DB11" s="659"/>
      <c r="DC11" s="659"/>
      <c r="DD11" s="627">
        <v>132935</v>
      </c>
      <c r="DE11" s="622"/>
      <c r="DF11" s="622"/>
      <c r="DG11" s="622"/>
      <c r="DH11" s="622"/>
      <c r="DI11" s="622"/>
      <c r="DJ11" s="622"/>
      <c r="DK11" s="622"/>
      <c r="DL11" s="622"/>
      <c r="DM11" s="622"/>
      <c r="DN11" s="622"/>
      <c r="DO11" s="622"/>
      <c r="DP11" s="623"/>
      <c r="DQ11" s="627">
        <v>363207</v>
      </c>
      <c r="DR11" s="622"/>
      <c r="DS11" s="622"/>
      <c r="DT11" s="622"/>
      <c r="DU11" s="622"/>
      <c r="DV11" s="622"/>
      <c r="DW11" s="622"/>
      <c r="DX11" s="622"/>
      <c r="DY11" s="622"/>
      <c r="DZ11" s="622"/>
      <c r="EA11" s="622"/>
      <c r="EB11" s="622"/>
      <c r="EC11" s="658"/>
    </row>
    <row r="12" spans="2:143" ht="11.25" customHeight="1" x14ac:dyDescent="0.2">
      <c r="B12" s="618" t="s">
        <v>256</v>
      </c>
      <c r="C12" s="619"/>
      <c r="D12" s="619"/>
      <c r="E12" s="619"/>
      <c r="F12" s="619"/>
      <c r="G12" s="619"/>
      <c r="H12" s="619"/>
      <c r="I12" s="619"/>
      <c r="J12" s="619"/>
      <c r="K12" s="619"/>
      <c r="L12" s="619"/>
      <c r="M12" s="619"/>
      <c r="N12" s="619"/>
      <c r="O12" s="619"/>
      <c r="P12" s="619"/>
      <c r="Q12" s="620"/>
      <c r="R12" s="621">
        <v>12135</v>
      </c>
      <c r="S12" s="622"/>
      <c r="T12" s="622"/>
      <c r="U12" s="622"/>
      <c r="V12" s="622"/>
      <c r="W12" s="622"/>
      <c r="X12" s="622"/>
      <c r="Y12" s="623"/>
      <c r="Z12" s="659">
        <v>0</v>
      </c>
      <c r="AA12" s="659"/>
      <c r="AB12" s="659"/>
      <c r="AC12" s="659"/>
      <c r="AD12" s="660">
        <v>12135</v>
      </c>
      <c r="AE12" s="660"/>
      <c r="AF12" s="660"/>
      <c r="AG12" s="660"/>
      <c r="AH12" s="660"/>
      <c r="AI12" s="660"/>
      <c r="AJ12" s="660"/>
      <c r="AK12" s="660"/>
      <c r="AL12" s="624">
        <v>0.1</v>
      </c>
      <c r="AM12" s="625"/>
      <c r="AN12" s="625"/>
      <c r="AO12" s="661"/>
      <c r="AP12" s="618" t="s">
        <v>257</v>
      </c>
      <c r="AQ12" s="619"/>
      <c r="AR12" s="619"/>
      <c r="AS12" s="619"/>
      <c r="AT12" s="619"/>
      <c r="AU12" s="619"/>
      <c r="AV12" s="619"/>
      <c r="AW12" s="619"/>
      <c r="AX12" s="619"/>
      <c r="AY12" s="619"/>
      <c r="AZ12" s="619"/>
      <c r="BA12" s="619"/>
      <c r="BB12" s="619"/>
      <c r="BC12" s="619"/>
      <c r="BD12" s="619"/>
      <c r="BE12" s="619"/>
      <c r="BF12" s="620"/>
      <c r="BG12" s="621">
        <v>2959489</v>
      </c>
      <c r="BH12" s="622"/>
      <c r="BI12" s="622"/>
      <c r="BJ12" s="622"/>
      <c r="BK12" s="622"/>
      <c r="BL12" s="622"/>
      <c r="BM12" s="622"/>
      <c r="BN12" s="623"/>
      <c r="BO12" s="659">
        <v>47.1</v>
      </c>
      <c r="BP12" s="659"/>
      <c r="BQ12" s="659"/>
      <c r="BR12" s="659"/>
      <c r="BS12" s="660" t="s">
        <v>131</v>
      </c>
      <c r="BT12" s="660"/>
      <c r="BU12" s="660"/>
      <c r="BV12" s="660"/>
      <c r="BW12" s="660"/>
      <c r="BX12" s="660"/>
      <c r="BY12" s="660"/>
      <c r="BZ12" s="660"/>
      <c r="CA12" s="660"/>
      <c r="CB12" s="700"/>
      <c r="CD12" s="618" t="s">
        <v>258</v>
      </c>
      <c r="CE12" s="619"/>
      <c r="CF12" s="619"/>
      <c r="CG12" s="619"/>
      <c r="CH12" s="619"/>
      <c r="CI12" s="619"/>
      <c r="CJ12" s="619"/>
      <c r="CK12" s="619"/>
      <c r="CL12" s="619"/>
      <c r="CM12" s="619"/>
      <c r="CN12" s="619"/>
      <c r="CO12" s="619"/>
      <c r="CP12" s="619"/>
      <c r="CQ12" s="620"/>
      <c r="CR12" s="621">
        <v>2042619</v>
      </c>
      <c r="CS12" s="622"/>
      <c r="CT12" s="622"/>
      <c r="CU12" s="622"/>
      <c r="CV12" s="622"/>
      <c r="CW12" s="622"/>
      <c r="CX12" s="622"/>
      <c r="CY12" s="623"/>
      <c r="CZ12" s="659">
        <v>8.6999999999999993</v>
      </c>
      <c r="DA12" s="659"/>
      <c r="DB12" s="659"/>
      <c r="DC12" s="659"/>
      <c r="DD12" s="627">
        <v>88162</v>
      </c>
      <c r="DE12" s="622"/>
      <c r="DF12" s="622"/>
      <c r="DG12" s="622"/>
      <c r="DH12" s="622"/>
      <c r="DI12" s="622"/>
      <c r="DJ12" s="622"/>
      <c r="DK12" s="622"/>
      <c r="DL12" s="622"/>
      <c r="DM12" s="622"/>
      <c r="DN12" s="622"/>
      <c r="DO12" s="622"/>
      <c r="DP12" s="623"/>
      <c r="DQ12" s="627">
        <v>789294</v>
      </c>
      <c r="DR12" s="622"/>
      <c r="DS12" s="622"/>
      <c r="DT12" s="622"/>
      <c r="DU12" s="622"/>
      <c r="DV12" s="622"/>
      <c r="DW12" s="622"/>
      <c r="DX12" s="622"/>
      <c r="DY12" s="622"/>
      <c r="DZ12" s="622"/>
      <c r="EA12" s="622"/>
      <c r="EB12" s="622"/>
      <c r="EC12" s="658"/>
    </row>
    <row r="13" spans="2:143" ht="11.25" customHeight="1" x14ac:dyDescent="0.2">
      <c r="B13" s="618" t="s">
        <v>259</v>
      </c>
      <c r="C13" s="619"/>
      <c r="D13" s="619"/>
      <c r="E13" s="619"/>
      <c r="F13" s="619"/>
      <c r="G13" s="619"/>
      <c r="H13" s="619"/>
      <c r="I13" s="619"/>
      <c r="J13" s="619"/>
      <c r="K13" s="619"/>
      <c r="L13" s="619"/>
      <c r="M13" s="619"/>
      <c r="N13" s="619"/>
      <c r="O13" s="619"/>
      <c r="P13" s="619"/>
      <c r="Q13" s="620"/>
      <c r="R13" s="621" t="s">
        <v>245</v>
      </c>
      <c r="S13" s="622"/>
      <c r="T13" s="622"/>
      <c r="U13" s="622"/>
      <c r="V13" s="622"/>
      <c r="W13" s="622"/>
      <c r="X13" s="622"/>
      <c r="Y13" s="623"/>
      <c r="Z13" s="659" t="s">
        <v>131</v>
      </c>
      <c r="AA13" s="659"/>
      <c r="AB13" s="659"/>
      <c r="AC13" s="659"/>
      <c r="AD13" s="660" t="s">
        <v>245</v>
      </c>
      <c r="AE13" s="660"/>
      <c r="AF13" s="660"/>
      <c r="AG13" s="660"/>
      <c r="AH13" s="660"/>
      <c r="AI13" s="660"/>
      <c r="AJ13" s="660"/>
      <c r="AK13" s="660"/>
      <c r="AL13" s="624" t="s">
        <v>245</v>
      </c>
      <c r="AM13" s="625"/>
      <c r="AN13" s="625"/>
      <c r="AO13" s="661"/>
      <c r="AP13" s="618" t="s">
        <v>260</v>
      </c>
      <c r="AQ13" s="619"/>
      <c r="AR13" s="619"/>
      <c r="AS13" s="619"/>
      <c r="AT13" s="619"/>
      <c r="AU13" s="619"/>
      <c r="AV13" s="619"/>
      <c r="AW13" s="619"/>
      <c r="AX13" s="619"/>
      <c r="AY13" s="619"/>
      <c r="AZ13" s="619"/>
      <c r="BA13" s="619"/>
      <c r="BB13" s="619"/>
      <c r="BC13" s="619"/>
      <c r="BD13" s="619"/>
      <c r="BE13" s="619"/>
      <c r="BF13" s="620"/>
      <c r="BG13" s="621">
        <v>2904179</v>
      </c>
      <c r="BH13" s="622"/>
      <c r="BI13" s="622"/>
      <c r="BJ13" s="622"/>
      <c r="BK13" s="622"/>
      <c r="BL13" s="622"/>
      <c r="BM13" s="622"/>
      <c r="BN13" s="623"/>
      <c r="BO13" s="659">
        <v>46.2</v>
      </c>
      <c r="BP13" s="659"/>
      <c r="BQ13" s="659"/>
      <c r="BR13" s="659"/>
      <c r="BS13" s="660" t="s">
        <v>131</v>
      </c>
      <c r="BT13" s="660"/>
      <c r="BU13" s="660"/>
      <c r="BV13" s="660"/>
      <c r="BW13" s="660"/>
      <c r="BX13" s="660"/>
      <c r="BY13" s="660"/>
      <c r="BZ13" s="660"/>
      <c r="CA13" s="660"/>
      <c r="CB13" s="700"/>
      <c r="CD13" s="618" t="s">
        <v>261</v>
      </c>
      <c r="CE13" s="619"/>
      <c r="CF13" s="619"/>
      <c r="CG13" s="619"/>
      <c r="CH13" s="619"/>
      <c r="CI13" s="619"/>
      <c r="CJ13" s="619"/>
      <c r="CK13" s="619"/>
      <c r="CL13" s="619"/>
      <c r="CM13" s="619"/>
      <c r="CN13" s="619"/>
      <c r="CO13" s="619"/>
      <c r="CP13" s="619"/>
      <c r="CQ13" s="620"/>
      <c r="CR13" s="621">
        <v>2387899</v>
      </c>
      <c r="CS13" s="622"/>
      <c r="CT13" s="622"/>
      <c r="CU13" s="622"/>
      <c r="CV13" s="622"/>
      <c r="CW13" s="622"/>
      <c r="CX13" s="622"/>
      <c r="CY13" s="623"/>
      <c r="CZ13" s="659">
        <v>10.199999999999999</v>
      </c>
      <c r="DA13" s="659"/>
      <c r="DB13" s="659"/>
      <c r="DC13" s="659"/>
      <c r="DD13" s="627">
        <v>709020</v>
      </c>
      <c r="DE13" s="622"/>
      <c r="DF13" s="622"/>
      <c r="DG13" s="622"/>
      <c r="DH13" s="622"/>
      <c r="DI13" s="622"/>
      <c r="DJ13" s="622"/>
      <c r="DK13" s="622"/>
      <c r="DL13" s="622"/>
      <c r="DM13" s="622"/>
      <c r="DN13" s="622"/>
      <c r="DO13" s="622"/>
      <c r="DP13" s="623"/>
      <c r="DQ13" s="627">
        <v>1664524</v>
      </c>
      <c r="DR13" s="622"/>
      <c r="DS13" s="622"/>
      <c r="DT13" s="622"/>
      <c r="DU13" s="622"/>
      <c r="DV13" s="622"/>
      <c r="DW13" s="622"/>
      <c r="DX13" s="622"/>
      <c r="DY13" s="622"/>
      <c r="DZ13" s="622"/>
      <c r="EA13" s="622"/>
      <c r="EB13" s="622"/>
      <c r="EC13" s="658"/>
    </row>
    <row r="14" spans="2:143" ht="11.25" customHeight="1" x14ac:dyDescent="0.2">
      <c r="B14" s="618" t="s">
        <v>262</v>
      </c>
      <c r="C14" s="619"/>
      <c r="D14" s="619"/>
      <c r="E14" s="619"/>
      <c r="F14" s="619"/>
      <c r="G14" s="619"/>
      <c r="H14" s="619"/>
      <c r="I14" s="619"/>
      <c r="J14" s="619"/>
      <c r="K14" s="619"/>
      <c r="L14" s="619"/>
      <c r="M14" s="619"/>
      <c r="N14" s="619"/>
      <c r="O14" s="619"/>
      <c r="P14" s="619"/>
      <c r="Q14" s="620"/>
      <c r="R14" s="621">
        <v>485</v>
      </c>
      <c r="S14" s="622"/>
      <c r="T14" s="622"/>
      <c r="U14" s="622"/>
      <c r="V14" s="622"/>
      <c r="W14" s="622"/>
      <c r="X14" s="622"/>
      <c r="Y14" s="623"/>
      <c r="Z14" s="659">
        <v>0</v>
      </c>
      <c r="AA14" s="659"/>
      <c r="AB14" s="659"/>
      <c r="AC14" s="659"/>
      <c r="AD14" s="660">
        <v>485</v>
      </c>
      <c r="AE14" s="660"/>
      <c r="AF14" s="660"/>
      <c r="AG14" s="660"/>
      <c r="AH14" s="660"/>
      <c r="AI14" s="660"/>
      <c r="AJ14" s="660"/>
      <c r="AK14" s="660"/>
      <c r="AL14" s="624">
        <v>0</v>
      </c>
      <c r="AM14" s="625"/>
      <c r="AN14" s="625"/>
      <c r="AO14" s="661"/>
      <c r="AP14" s="618" t="s">
        <v>263</v>
      </c>
      <c r="AQ14" s="619"/>
      <c r="AR14" s="619"/>
      <c r="AS14" s="619"/>
      <c r="AT14" s="619"/>
      <c r="AU14" s="619"/>
      <c r="AV14" s="619"/>
      <c r="AW14" s="619"/>
      <c r="AX14" s="619"/>
      <c r="AY14" s="619"/>
      <c r="AZ14" s="619"/>
      <c r="BA14" s="619"/>
      <c r="BB14" s="619"/>
      <c r="BC14" s="619"/>
      <c r="BD14" s="619"/>
      <c r="BE14" s="619"/>
      <c r="BF14" s="620"/>
      <c r="BG14" s="621">
        <v>210324</v>
      </c>
      <c r="BH14" s="622"/>
      <c r="BI14" s="622"/>
      <c r="BJ14" s="622"/>
      <c r="BK14" s="622"/>
      <c r="BL14" s="622"/>
      <c r="BM14" s="622"/>
      <c r="BN14" s="623"/>
      <c r="BO14" s="659">
        <v>3.3</v>
      </c>
      <c r="BP14" s="659"/>
      <c r="BQ14" s="659"/>
      <c r="BR14" s="659"/>
      <c r="BS14" s="660" t="s">
        <v>245</v>
      </c>
      <c r="BT14" s="660"/>
      <c r="BU14" s="660"/>
      <c r="BV14" s="660"/>
      <c r="BW14" s="660"/>
      <c r="BX14" s="660"/>
      <c r="BY14" s="660"/>
      <c r="BZ14" s="660"/>
      <c r="CA14" s="660"/>
      <c r="CB14" s="700"/>
      <c r="CD14" s="618" t="s">
        <v>264</v>
      </c>
      <c r="CE14" s="619"/>
      <c r="CF14" s="619"/>
      <c r="CG14" s="619"/>
      <c r="CH14" s="619"/>
      <c r="CI14" s="619"/>
      <c r="CJ14" s="619"/>
      <c r="CK14" s="619"/>
      <c r="CL14" s="619"/>
      <c r="CM14" s="619"/>
      <c r="CN14" s="619"/>
      <c r="CO14" s="619"/>
      <c r="CP14" s="619"/>
      <c r="CQ14" s="620"/>
      <c r="CR14" s="621">
        <v>799698</v>
      </c>
      <c r="CS14" s="622"/>
      <c r="CT14" s="622"/>
      <c r="CU14" s="622"/>
      <c r="CV14" s="622"/>
      <c r="CW14" s="622"/>
      <c r="CX14" s="622"/>
      <c r="CY14" s="623"/>
      <c r="CZ14" s="659">
        <v>3.4</v>
      </c>
      <c r="DA14" s="659"/>
      <c r="DB14" s="659"/>
      <c r="DC14" s="659"/>
      <c r="DD14" s="627">
        <v>48586</v>
      </c>
      <c r="DE14" s="622"/>
      <c r="DF14" s="622"/>
      <c r="DG14" s="622"/>
      <c r="DH14" s="622"/>
      <c r="DI14" s="622"/>
      <c r="DJ14" s="622"/>
      <c r="DK14" s="622"/>
      <c r="DL14" s="622"/>
      <c r="DM14" s="622"/>
      <c r="DN14" s="622"/>
      <c r="DO14" s="622"/>
      <c r="DP14" s="623"/>
      <c r="DQ14" s="627">
        <v>757461</v>
      </c>
      <c r="DR14" s="622"/>
      <c r="DS14" s="622"/>
      <c r="DT14" s="622"/>
      <c r="DU14" s="622"/>
      <c r="DV14" s="622"/>
      <c r="DW14" s="622"/>
      <c r="DX14" s="622"/>
      <c r="DY14" s="622"/>
      <c r="DZ14" s="622"/>
      <c r="EA14" s="622"/>
      <c r="EB14" s="622"/>
      <c r="EC14" s="658"/>
    </row>
    <row r="15" spans="2:143" ht="11.25" customHeight="1" x14ac:dyDescent="0.2">
      <c r="B15" s="618" t="s">
        <v>265</v>
      </c>
      <c r="C15" s="619"/>
      <c r="D15" s="619"/>
      <c r="E15" s="619"/>
      <c r="F15" s="619"/>
      <c r="G15" s="619"/>
      <c r="H15" s="619"/>
      <c r="I15" s="619"/>
      <c r="J15" s="619"/>
      <c r="K15" s="619"/>
      <c r="L15" s="619"/>
      <c r="M15" s="619"/>
      <c r="N15" s="619"/>
      <c r="O15" s="619"/>
      <c r="P15" s="619"/>
      <c r="Q15" s="620"/>
      <c r="R15" s="621" t="s">
        <v>245</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131</v>
      </c>
      <c r="AM15" s="625"/>
      <c r="AN15" s="625"/>
      <c r="AO15" s="661"/>
      <c r="AP15" s="618" t="s">
        <v>266</v>
      </c>
      <c r="AQ15" s="619"/>
      <c r="AR15" s="619"/>
      <c r="AS15" s="619"/>
      <c r="AT15" s="619"/>
      <c r="AU15" s="619"/>
      <c r="AV15" s="619"/>
      <c r="AW15" s="619"/>
      <c r="AX15" s="619"/>
      <c r="AY15" s="619"/>
      <c r="AZ15" s="619"/>
      <c r="BA15" s="619"/>
      <c r="BB15" s="619"/>
      <c r="BC15" s="619"/>
      <c r="BD15" s="619"/>
      <c r="BE15" s="619"/>
      <c r="BF15" s="620"/>
      <c r="BG15" s="621">
        <v>451141</v>
      </c>
      <c r="BH15" s="622"/>
      <c r="BI15" s="622"/>
      <c r="BJ15" s="622"/>
      <c r="BK15" s="622"/>
      <c r="BL15" s="622"/>
      <c r="BM15" s="622"/>
      <c r="BN15" s="623"/>
      <c r="BO15" s="659">
        <v>7.2</v>
      </c>
      <c r="BP15" s="659"/>
      <c r="BQ15" s="659"/>
      <c r="BR15" s="659"/>
      <c r="BS15" s="660" t="s">
        <v>245</v>
      </c>
      <c r="BT15" s="660"/>
      <c r="BU15" s="660"/>
      <c r="BV15" s="660"/>
      <c r="BW15" s="660"/>
      <c r="BX15" s="660"/>
      <c r="BY15" s="660"/>
      <c r="BZ15" s="660"/>
      <c r="CA15" s="660"/>
      <c r="CB15" s="700"/>
      <c r="CD15" s="618" t="s">
        <v>267</v>
      </c>
      <c r="CE15" s="619"/>
      <c r="CF15" s="619"/>
      <c r="CG15" s="619"/>
      <c r="CH15" s="619"/>
      <c r="CI15" s="619"/>
      <c r="CJ15" s="619"/>
      <c r="CK15" s="619"/>
      <c r="CL15" s="619"/>
      <c r="CM15" s="619"/>
      <c r="CN15" s="619"/>
      <c r="CO15" s="619"/>
      <c r="CP15" s="619"/>
      <c r="CQ15" s="620"/>
      <c r="CR15" s="621">
        <v>2258118</v>
      </c>
      <c r="CS15" s="622"/>
      <c r="CT15" s="622"/>
      <c r="CU15" s="622"/>
      <c r="CV15" s="622"/>
      <c r="CW15" s="622"/>
      <c r="CX15" s="622"/>
      <c r="CY15" s="623"/>
      <c r="CZ15" s="659">
        <v>9.6</v>
      </c>
      <c r="DA15" s="659"/>
      <c r="DB15" s="659"/>
      <c r="DC15" s="659"/>
      <c r="DD15" s="627">
        <v>382058</v>
      </c>
      <c r="DE15" s="622"/>
      <c r="DF15" s="622"/>
      <c r="DG15" s="622"/>
      <c r="DH15" s="622"/>
      <c r="DI15" s="622"/>
      <c r="DJ15" s="622"/>
      <c r="DK15" s="622"/>
      <c r="DL15" s="622"/>
      <c r="DM15" s="622"/>
      <c r="DN15" s="622"/>
      <c r="DO15" s="622"/>
      <c r="DP15" s="623"/>
      <c r="DQ15" s="627">
        <v>1727964</v>
      </c>
      <c r="DR15" s="622"/>
      <c r="DS15" s="622"/>
      <c r="DT15" s="622"/>
      <c r="DU15" s="622"/>
      <c r="DV15" s="622"/>
      <c r="DW15" s="622"/>
      <c r="DX15" s="622"/>
      <c r="DY15" s="622"/>
      <c r="DZ15" s="622"/>
      <c r="EA15" s="622"/>
      <c r="EB15" s="622"/>
      <c r="EC15" s="658"/>
    </row>
    <row r="16" spans="2:143" ht="11.25" customHeight="1" x14ac:dyDescent="0.2">
      <c r="B16" s="618" t="s">
        <v>268</v>
      </c>
      <c r="C16" s="619"/>
      <c r="D16" s="619"/>
      <c r="E16" s="619"/>
      <c r="F16" s="619"/>
      <c r="G16" s="619"/>
      <c r="H16" s="619"/>
      <c r="I16" s="619"/>
      <c r="J16" s="619"/>
      <c r="K16" s="619"/>
      <c r="L16" s="619"/>
      <c r="M16" s="619"/>
      <c r="N16" s="619"/>
      <c r="O16" s="619"/>
      <c r="P16" s="619"/>
      <c r="Q16" s="620"/>
      <c r="R16" s="621">
        <v>31266</v>
      </c>
      <c r="S16" s="622"/>
      <c r="T16" s="622"/>
      <c r="U16" s="622"/>
      <c r="V16" s="622"/>
      <c r="W16" s="622"/>
      <c r="X16" s="622"/>
      <c r="Y16" s="623"/>
      <c r="Z16" s="659">
        <v>0.1</v>
      </c>
      <c r="AA16" s="659"/>
      <c r="AB16" s="659"/>
      <c r="AC16" s="659"/>
      <c r="AD16" s="660">
        <v>31266</v>
      </c>
      <c r="AE16" s="660"/>
      <c r="AF16" s="660"/>
      <c r="AG16" s="660"/>
      <c r="AH16" s="660"/>
      <c r="AI16" s="660"/>
      <c r="AJ16" s="660"/>
      <c r="AK16" s="660"/>
      <c r="AL16" s="624">
        <v>0.2</v>
      </c>
      <c r="AM16" s="625"/>
      <c r="AN16" s="625"/>
      <c r="AO16" s="661"/>
      <c r="AP16" s="618" t="s">
        <v>269</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131</v>
      </c>
      <c r="BP16" s="659"/>
      <c r="BQ16" s="659"/>
      <c r="BR16" s="659"/>
      <c r="BS16" s="660" t="s">
        <v>131</v>
      </c>
      <c r="BT16" s="660"/>
      <c r="BU16" s="660"/>
      <c r="BV16" s="660"/>
      <c r="BW16" s="660"/>
      <c r="BX16" s="660"/>
      <c r="BY16" s="660"/>
      <c r="BZ16" s="660"/>
      <c r="CA16" s="660"/>
      <c r="CB16" s="700"/>
      <c r="CD16" s="618" t="s">
        <v>270</v>
      </c>
      <c r="CE16" s="619"/>
      <c r="CF16" s="619"/>
      <c r="CG16" s="619"/>
      <c r="CH16" s="619"/>
      <c r="CI16" s="619"/>
      <c r="CJ16" s="619"/>
      <c r="CK16" s="619"/>
      <c r="CL16" s="619"/>
      <c r="CM16" s="619"/>
      <c r="CN16" s="619"/>
      <c r="CO16" s="619"/>
      <c r="CP16" s="619"/>
      <c r="CQ16" s="620"/>
      <c r="CR16" s="621">
        <v>144722</v>
      </c>
      <c r="CS16" s="622"/>
      <c r="CT16" s="622"/>
      <c r="CU16" s="622"/>
      <c r="CV16" s="622"/>
      <c r="CW16" s="622"/>
      <c r="CX16" s="622"/>
      <c r="CY16" s="623"/>
      <c r="CZ16" s="659">
        <v>0.6</v>
      </c>
      <c r="DA16" s="659"/>
      <c r="DB16" s="659"/>
      <c r="DC16" s="659"/>
      <c r="DD16" s="627" t="s">
        <v>131</v>
      </c>
      <c r="DE16" s="622"/>
      <c r="DF16" s="622"/>
      <c r="DG16" s="622"/>
      <c r="DH16" s="622"/>
      <c r="DI16" s="622"/>
      <c r="DJ16" s="622"/>
      <c r="DK16" s="622"/>
      <c r="DL16" s="622"/>
      <c r="DM16" s="622"/>
      <c r="DN16" s="622"/>
      <c r="DO16" s="622"/>
      <c r="DP16" s="623"/>
      <c r="DQ16" s="627">
        <v>130534</v>
      </c>
      <c r="DR16" s="622"/>
      <c r="DS16" s="622"/>
      <c r="DT16" s="622"/>
      <c r="DU16" s="622"/>
      <c r="DV16" s="622"/>
      <c r="DW16" s="622"/>
      <c r="DX16" s="622"/>
      <c r="DY16" s="622"/>
      <c r="DZ16" s="622"/>
      <c r="EA16" s="622"/>
      <c r="EB16" s="622"/>
      <c r="EC16" s="658"/>
    </row>
    <row r="17" spans="2:133" ht="11.25" customHeight="1" x14ac:dyDescent="0.2">
      <c r="B17" s="618" t="s">
        <v>271</v>
      </c>
      <c r="C17" s="619"/>
      <c r="D17" s="619"/>
      <c r="E17" s="619"/>
      <c r="F17" s="619"/>
      <c r="G17" s="619"/>
      <c r="H17" s="619"/>
      <c r="I17" s="619"/>
      <c r="J17" s="619"/>
      <c r="K17" s="619"/>
      <c r="L17" s="619"/>
      <c r="M17" s="619"/>
      <c r="N17" s="619"/>
      <c r="O17" s="619"/>
      <c r="P17" s="619"/>
      <c r="Q17" s="620"/>
      <c r="R17" s="621">
        <v>96343</v>
      </c>
      <c r="S17" s="622"/>
      <c r="T17" s="622"/>
      <c r="U17" s="622"/>
      <c r="V17" s="622"/>
      <c r="W17" s="622"/>
      <c r="X17" s="622"/>
      <c r="Y17" s="623"/>
      <c r="Z17" s="659">
        <v>0.4</v>
      </c>
      <c r="AA17" s="659"/>
      <c r="AB17" s="659"/>
      <c r="AC17" s="659"/>
      <c r="AD17" s="660">
        <v>96343</v>
      </c>
      <c r="AE17" s="660"/>
      <c r="AF17" s="660"/>
      <c r="AG17" s="660"/>
      <c r="AH17" s="660"/>
      <c r="AI17" s="660"/>
      <c r="AJ17" s="660"/>
      <c r="AK17" s="660"/>
      <c r="AL17" s="624">
        <v>0.7</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131</v>
      </c>
      <c r="BP17" s="659"/>
      <c r="BQ17" s="659"/>
      <c r="BR17" s="659"/>
      <c r="BS17" s="660" t="s">
        <v>245</v>
      </c>
      <c r="BT17" s="660"/>
      <c r="BU17" s="660"/>
      <c r="BV17" s="660"/>
      <c r="BW17" s="660"/>
      <c r="BX17" s="660"/>
      <c r="BY17" s="660"/>
      <c r="BZ17" s="660"/>
      <c r="CA17" s="660"/>
      <c r="CB17" s="700"/>
      <c r="CD17" s="618" t="s">
        <v>273</v>
      </c>
      <c r="CE17" s="619"/>
      <c r="CF17" s="619"/>
      <c r="CG17" s="619"/>
      <c r="CH17" s="619"/>
      <c r="CI17" s="619"/>
      <c r="CJ17" s="619"/>
      <c r="CK17" s="619"/>
      <c r="CL17" s="619"/>
      <c r="CM17" s="619"/>
      <c r="CN17" s="619"/>
      <c r="CO17" s="619"/>
      <c r="CP17" s="619"/>
      <c r="CQ17" s="620"/>
      <c r="CR17" s="621">
        <v>1988492</v>
      </c>
      <c r="CS17" s="622"/>
      <c r="CT17" s="622"/>
      <c r="CU17" s="622"/>
      <c r="CV17" s="622"/>
      <c r="CW17" s="622"/>
      <c r="CX17" s="622"/>
      <c r="CY17" s="623"/>
      <c r="CZ17" s="659">
        <v>8.5</v>
      </c>
      <c r="DA17" s="659"/>
      <c r="DB17" s="659"/>
      <c r="DC17" s="659"/>
      <c r="DD17" s="627" t="s">
        <v>131</v>
      </c>
      <c r="DE17" s="622"/>
      <c r="DF17" s="622"/>
      <c r="DG17" s="622"/>
      <c r="DH17" s="622"/>
      <c r="DI17" s="622"/>
      <c r="DJ17" s="622"/>
      <c r="DK17" s="622"/>
      <c r="DL17" s="622"/>
      <c r="DM17" s="622"/>
      <c r="DN17" s="622"/>
      <c r="DO17" s="622"/>
      <c r="DP17" s="623"/>
      <c r="DQ17" s="627">
        <v>1988492</v>
      </c>
      <c r="DR17" s="622"/>
      <c r="DS17" s="622"/>
      <c r="DT17" s="622"/>
      <c r="DU17" s="622"/>
      <c r="DV17" s="622"/>
      <c r="DW17" s="622"/>
      <c r="DX17" s="622"/>
      <c r="DY17" s="622"/>
      <c r="DZ17" s="622"/>
      <c r="EA17" s="622"/>
      <c r="EB17" s="622"/>
      <c r="EC17" s="658"/>
    </row>
    <row r="18" spans="2:133" ht="11.25" customHeight="1" x14ac:dyDescent="0.2">
      <c r="B18" s="618" t="s">
        <v>274</v>
      </c>
      <c r="C18" s="619"/>
      <c r="D18" s="619"/>
      <c r="E18" s="619"/>
      <c r="F18" s="619"/>
      <c r="G18" s="619"/>
      <c r="H18" s="619"/>
      <c r="I18" s="619"/>
      <c r="J18" s="619"/>
      <c r="K18" s="619"/>
      <c r="L18" s="619"/>
      <c r="M18" s="619"/>
      <c r="N18" s="619"/>
      <c r="O18" s="619"/>
      <c r="P18" s="619"/>
      <c r="Q18" s="620"/>
      <c r="R18" s="621">
        <v>39275</v>
      </c>
      <c r="S18" s="622"/>
      <c r="T18" s="622"/>
      <c r="U18" s="622"/>
      <c r="V18" s="622"/>
      <c r="W18" s="622"/>
      <c r="X18" s="622"/>
      <c r="Y18" s="623"/>
      <c r="Z18" s="659">
        <v>0.2</v>
      </c>
      <c r="AA18" s="659"/>
      <c r="AB18" s="659"/>
      <c r="AC18" s="659"/>
      <c r="AD18" s="660">
        <v>39275</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245</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276</v>
      </c>
      <c r="CE18" s="619"/>
      <c r="CF18" s="619"/>
      <c r="CG18" s="619"/>
      <c r="CH18" s="619"/>
      <c r="CI18" s="619"/>
      <c r="CJ18" s="619"/>
      <c r="CK18" s="619"/>
      <c r="CL18" s="619"/>
      <c r="CM18" s="619"/>
      <c r="CN18" s="619"/>
      <c r="CO18" s="619"/>
      <c r="CP18" s="619"/>
      <c r="CQ18" s="620"/>
      <c r="CR18" s="621" t="s">
        <v>245</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245</v>
      </c>
      <c r="DR18" s="622"/>
      <c r="DS18" s="622"/>
      <c r="DT18" s="622"/>
      <c r="DU18" s="622"/>
      <c r="DV18" s="622"/>
      <c r="DW18" s="622"/>
      <c r="DX18" s="622"/>
      <c r="DY18" s="622"/>
      <c r="DZ18" s="622"/>
      <c r="EA18" s="622"/>
      <c r="EB18" s="622"/>
      <c r="EC18" s="658"/>
    </row>
    <row r="19" spans="2:133" ht="11.25" customHeight="1" x14ac:dyDescent="0.2">
      <c r="B19" s="618" t="s">
        <v>277</v>
      </c>
      <c r="C19" s="619"/>
      <c r="D19" s="619"/>
      <c r="E19" s="619"/>
      <c r="F19" s="619"/>
      <c r="G19" s="619"/>
      <c r="H19" s="619"/>
      <c r="I19" s="619"/>
      <c r="J19" s="619"/>
      <c r="K19" s="619"/>
      <c r="L19" s="619"/>
      <c r="M19" s="619"/>
      <c r="N19" s="619"/>
      <c r="O19" s="619"/>
      <c r="P19" s="619"/>
      <c r="Q19" s="620"/>
      <c r="R19" s="621">
        <v>37334</v>
      </c>
      <c r="S19" s="622"/>
      <c r="T19" s="622"/>
      <c r="U19" s="622"/>
      <c r="V19" s="622"/>
      <c r="W19" s="622"/>
      <c r="X19" s="622"/>
      <c r="Y19" s="623"/>
      <c r="Z19" s="659">
        <v>0.2</v>
      </c>
      <c r="AA19" s="659"/>
      <c r="AB19" s="659"/>
      <c r="AC19" s="659"/>
      <c r="AD19" s="660">
        <v>37334</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v>198886</v>
      </c>
      <c r="BH19" s="622"/>
      <c r="BI19" s="622"/>
      <c r="BJ19" s="622"/>
      <c r="BK19" s="622"/>
      <c r="BL19" s="622"/>
      <c r="BM19" s="622"/>
      <c r="BN19" s="623"/>
      <c r="BO19" s="659">
        <v>3.2</v>
      </c>
      <c r="BP19" s="659"/>
      <c r="BQ19" s="659"/>
      <c r="BR19" s="659"/>
      <c r="BS19" s="660" t="s">
        <v>245</v>
      </c>
      <c r="BT19" s="660"/>
      <c r="BU19" s="660"/>
      <c r="BV19" s="660"/>
      <c r="BW19" s="660"/>
      <c r="BX19" s="660"/>
      <c r="BY19" s="660"/>
      <c r="BZ19" s="660"/>
      <c r="CA19" s="660"/>
      <c r="CB19" s="700"/>
      <c r="CD19" s="618" t="s">
        <v>279</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245</v>
      </c>
      <c r="DA19" s="659"/>
      <c r="DB19" s="659"/>
      <c r="DC19" s="659"/>
      <c r="DD19" s="627" t="s">
        <v>245</v>
      </c>
      <c r="DE19" s="622"/>
      <c r="DF19" s="622"/>
      <c r="DG19" s="622"/>
      <c r="DH19" s="622"/>
      <c r="DI19" s="622"/>
      <c r="DJ19" s="622"/>
      <c r="DK19" s="622"/>
      <c r="DL19" s="622"/>
      <c r="DM19" s="622"/>
      <c r="DN19" s="622"/>
      <c r="DO19" s="622"/>
      <c r="DP19" s="623"/>
      <c r="DQ19" s="627" t="s">
        <v>245</v>
      </c>
      <c r="DR19" s="622"/>
      <c r="DS19" s="622"/>
      <c r="DT19" s="622"/>
      <c r="DU19" s="622"/>
      <c r="DV19" s="622"/>
      <c r="DW19" s="622"/>
      <c r="DX19" s="622"/>
      <c r="DY19" s="622"/>
      <c r="DZ19" s="622"/>
      <c r="EA19" s="622"/>
      <c r="EB19" s="622"/>
      <c r="EC19" s="658"/>
    </row>
    <row r="20" spans="2:133" ht="11.25" customHeight="1" x14ac:dyDescent="0.2">
      <c r="B20" s="688" t="s">
        <v>280</v>
      </c>
      <c r="C20" s="689"/>
      <c r="D20" s="689"/>
      <c r="E20" s="689"/>
      <c r="F20" s="689"/>
      <c r="G20" s="689"/>
      <c r="H20" s="689"/>
      <c r="I20" s="689"/>
      <c r="J20" s="689"/>
      <c r="K20" s="689"/>
      <c r="L20" s="689"/>
      <c r="M20" s="689"/>
      <c r="N20" s="689"/>
      <c r="O20" s="689"/>
      <c r="P20" s="689"/>
      <c r="Q20" s="690"/>
      <c r="R20" s="621">
        <v>1941</v>
      </c>
      <c r="S20" s="622"/>
      <c r="T20" s="622"/>
      <c r="U20" s="622"/>
      <c r="V20" s="622"/>
      <c r="W20" s="622"/>
      <c r="X20" s="622"/>
      <c r="Y20" s="623"/>
      <c r="Z20" s="659">
        <v>0</v>
      </c>
      <c r="AA20" s="659"/>
      <c r="AB20" s="659"/>
      <c r="AC20" s="659"/>
      <c r="AD20" s="660">
        <v>1941</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v>198886</v>
      </c>
      <c r="BH20" s="622"/>
      <c r="BI20" s="622"/>
      <c r="BJ20" s="622"/>
      <c r="BK20" s="622"/>
      <c r="BL20" s="622"/>
      <c r="BM20" s="622"/>
      <c r="BN20" s="623"/>
      <c r="BO20" s="659">
        <v>3.2</v>
      </c>
      <c r="BP20" s="659"/>
      <c r="BQ20" s="659"/>
      <c r="BR20" s="659"/>
      <c r="BS20" s="660" t="s">
        <v>245</v>
      </c>
      <c r="BT20" s="660"/>
      <c r="BU20" s="660"/>
      <c r="BV20" s="660"/>
      <c r="BW20" s="660"/>
      <c r="BX20" s="660"/>
      <c r="BY20" s="660"/>
      <c r="BZ20" s="660"/>
      <c r="CA20" s="660"/>
      <c r="CB20" s="700"/>
      <c r="CD20" s="618" t="s">
        <v>282</v>
      </c>
      <c r="CE20" s="619"/>
      <c r="CF20" s="619"/>
      <c r="CG20" s="619"/>
      <c r="CH20" s="619"/>
      <c r="CI20" s="619"/>
      <c r="CJ20" s="619"/>
      <c r="CK20" s="619"/>
      <c r="CL20" s="619"/>
      <c r="CM20" s="619"/>
      <c r="CN20" s="619"/>
      <c r="CO20" s="619"/>
      <c r="CP20" s="619"/>
      <c r="CQ20" s="620"/>
      <c r="CR20" s="621">
        <v>23519303</v>
      </c>
      <c r="CS20" s="622"/>
      <c r="CT20" s="622"/>
      <c r="CU20" s="622"/>
      <c r="CV20" s="622"/>
      <c r="CW20" s="622"/>
      <c r="CX20" s="622"/>
      <c r="CY20" s="623"/>
      <c r="CZ20" s="659">
        <v>100</v>
      </c>
      <c r="DA20" s="659"/>
      <c r="DB20" s="659"/>
      <c r="DC20" s="659"/>
      <c r="DD20" s="627">
        <v>1631852</v>
      </c>
      <c r="DE20" s="622"/>
      <c r="DF20" s="622"/>
      <c r="DG20" s="622"/>
      <c r="DH20" s="622"/>
      <c r="DI20" s="622"/>
      <c r="DJ20" s="622"/>
      <c r="DK20" s="622"/>
      <c r="DL20" s="622"/>
      <c r="DM20" s="622"/>
      <c r="DN20" s="622"/>
      <c r="DO20" s="622"/>
      <c r="DP20" s="623"/>
      <c r="DQ20" s="627">
        <v>15867759</v>
      </c>
      <c r="DR20" s="622"/>
      <c r="DS20" s="622"/>
      <c r="DT20" s="622"/>
      <c r="DU20" s="622"/>
      <c r="DV20" s="622"/>
      <c r="DW20" s="622"/>
      <c r="DX20" s="622"/>
      <c r="DY20" s="622"/>
      <c r="DZ20" s="622"/>
      <c r="EA20" s="622"/>
      <c r="EB20" s="622"/>
      <c r="EC20" s="658"/>
    </row>
    <row r="21" spans="2:133" ht="11.25" customHeight="1" x14ac:dyDescent="0.2">
      <c r="B21" s="618" t="s">
        <v>283</v>
      </c>
      <c r="C21" s="619"/>
      <c r="D21" s="619"/>
      <c r="E21" s="619"/>
      <c r="F21" s="619"/>
      <c r="G21" s="619"/>
      <c r="H21" s="619"/>
      <c r="I21" s="619"/>
      <c r="J21" s="619"/>
      <c r="K21" s="619"/>
      <c r="L21" s="619"/>
      <c r="M21" s="619"/>
      <c r="N21" s="619"/>
      <c r="O21" s="619"/>
      <c r="P21" s="619"/>
      <c r="Q21" s="620"/>
      <c r="R21" s="621">
        <v>6815002</v>
      </c>
      <c r="S21" s="622"/>
      <c r="T21" s="622"/>
      <c r="U21" s="622"/>
      <c r="V21" s="622"/>
      <c r="W21" s="622"/>
      <c r="X21" s="622"/>
      <c r="Y21" s="623"/>
      <c r="Z21" s="659">
        <v>27.6</v>
      </c>
      <c r="AA21" s="659"/>
      <c r="AB21" s="659"/>
      <c r="AC21" s="659"/>
      <c r="AD21" s="660">
        <v>6130357</v>
      </c>
      <c r="AE21" s="660"/>
      <c r="AF21" s="660"/>
      <c r="AG21" s="660"/>
      <c r="AH21" s="660"/>
      <c r="AI21" s="660"/>
      <c r="AJ21" s="660"/>
      <c r="AK21" s="660"/>
      <c r="AL21" s="624">
        <v>43.7</v>
      </c>
      <c r="AM21" s="625"/>
      <c r="AN21" s="625"/>
      <c r="AO21" s="661"/>
      <c r="AP21" s="618" t="s">
        <v>284</v>
      </c>
      <c r="AQ21" s="698"/>
      <c r="AR21" s="698"/>
      <c r="AS21" s="698"/>
      <c r="AT21" s="698"/>
      <c r="AU21" s="698"/>
      <c r="AV21" s="698"/>
      <c r="AW21" s="698"/>
      <c r="AX21" s="698"/>
      <c r="AY21" s="698"/>
      <c r="AZ21" s="698"/>
      <c r="BA21" s="698"/>
      <c r="BB21" s="698"/>
      <c r="BC21" s="698"/>
      <c r="BD21" s="698"/>
      <c r="BE21" s="698"/>
      <c r="BF21" s="699"/>
      <c r="BG21" s="621">
        <v>27904</v>
      </c>
      <c r="BH21" s="622"/>
      <c r="BI21" s="622"/>
      <c r="BJ21" s="622"/>
      <c r="BK21" s="622"/>
      <c r="BL21" s="622"/>
      <c r="BM21" s="622"/>
      <c r="BN21" s="623"/>
      <c r="BO21" s="659">
        <v>0.4</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285</v>
      </c>
      <c r="C22" s="619"/>
      <c r="D22" s="619"/>
      <c r="E22" s="619"/>
      <c r="F22" s="619"/>
      <c r="G22" s="619"/>
      <c r="H22" s="619"/>
      <c r="I22" s="619"/>
      <c r="J22" s="619"/>
      <c r="K22" s="619"/>
      <c r="L22" s="619"/>
      <c r="M22" s="619"/>
      <c r="N22" s="619"/>
      <c r="O22" s="619"/>
      <c r="P22" s="619"/>
      <c r="Q22" s="620"/>
      <c r="R22" s="621">
        <v>6130357</v>
      </c>
      <c r="S22" s="622"/>
      <c r="T22" s="622"/>
      <c r="U22" s="622"/>
      <c r="V22" s="622"/>
      <c r="W22" s="622"/>
      <c r="X22" s="622"/>
      <c r="Y22" s="623"/>
      <c r="Z22" s="659">
        <v>24.8</v>
      </c>
      <c r="AA22" s="659"/>
      <c r="AB22" s="659"/>
      <c r="AC22" s="659"/>
      <c r="AD22" s="660">
        <v>6130357</v>
      </c>
      <c r="AE22" s="660"/>
      <c r="AF22" s="660"/>
      <c r="AG22" s="660"/>
      <c r="AH22" s="660"/>
      <c r="AI22" s="660"/>
      <c r="AJ22" s="660"/>
      <c r="AK22" s="660"/>
      <c r="AL22" s="624">
        <v>43.7</v>
      </c>
      <c r="AM22" s="625"/>
      <c r="AN22" s="625"/>
      <c r="AO22" s="661"/>
      <c r="AP22" s="618" t="s">
        <v>286</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245</v>
      </c>
      <c r="BP22" s="659"/>
      <c r="BQ22" s="659"/>
      <c r="BR22" s="659"/>
      <c r="BS22" s="660" t="s">
        <v>131</v>
      </c>
      <c r="BT22" s="660"/>
      <c r="BU22" s="660"/>
      <c r="BV22" s="660"/>
      <c r="BW22" s="660"/>
      <c r="BX22" s="660"/>
      <c r="BY22" s="660"/>
      <c r="BZ22" s="660"/>
      <c r="CA22" s="660"/>
      <c r="CB22" s="700"/>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288</v>
      </c>
      <c r="C23" s="619"/>
      <c r="D23" s="619"/>
      <c r="E23" s="619"/>
      <c r="F23" s="619"/>
      <c r="G23" s="619"/>
      <c r="H23" s="619"/>
      <c r="I23" s="619"/>
      <c r="J23" s="619"/>
      <c r="K23" s="619"/>
      <c r="L23" s="619"/>
      <c r="M23" s="619"/>
      <c r="N23" s="619"/>
      <c r="O23" s="619"/>
      <c r="P23" s="619"/>
      <c r="Q23" s="620"/>
      <c r="R23" s="621">
        <v>684645</v>
      </c>
      <c r="S23" s="622"/>
      <c r="T23" s="622"/>
      <c r="U23" s="622"/>
      <c r="V23" s="622"/>
      <c r="W23" s="622"/>
      <c r="X23" s="622"/>
      <c r="Y23" s="623"/>
      <c r="Z23" s="659">
        <v>2.8</v>
      </c>
      <c r="AA23" s="659"/>
      <c r="AB23" s="659"/>
      <c r="AC23" s="659"/>
      <c r="AD23" s="660" t="s">
        <v>131</v>
      </c>
      <c r="AE23" s="660"/>
      <c r="AF23" s="660"/>
      <c r="AG23" s="660"/>
      <c r="AH23" s="660"/>
      <c r="AI23" s="660"/>
      <c r="AJ23" s="660"/>
      <c r="AK23" s="660"/>
      <c r="AL23" s="624" t="s">
        <v>245</v>
      </c>
      <c r="AM23" s="625"/>
      <c r="AN23" s="625"/>
      <c r="AO23" s="661"/>
      <c r="AP23" s="618" t="s">
        <v>289</v>
      </c>
      <c r="AQ23" s="698"/>
      <c r="AR23" s="698"/>
      <c r="AS23" s="698"/>
      <c r="AT23" s="698"/>
      <c r="AU23" s="698"/>
      <c r="AV23" s="698"/>
      <c r="AW23" s="698"/>
      <c r="AX23" s="698"/>
      <c r="AY23" s="698"/>
      <c r="AZ23" s="698"/>
      <c r="BA23" s="698"/>
      <c r="BB23" s="698"/>
      <c r="BC23" s="698"/>
      <c r="BD23" s="698"/>
      <c r="BE23" s="698"/>
      <c r="BF23" s="699"/>
      <c r="BG23" s="621">
        <v>170982</v>
      </c>
      <c r="BH23" s="622"/>
      <c r="BI23" s="622"/>
      <c r="BJ23" s="622"/>
      <c r="BK23" s="622"/>
      <c r="BL23" s="622"/>
      <c r="BM23" s="622"/>
      <c r="BN23" s="623"/>
      <c r="BO23" s="659">
        <v>2.7</v>
      </c>
      <c r="BP23" s="659"/>
      <c r="BQ23" s="659"/>
      <c r="BR23" s="659"/>
      <c r="BS23" s="660" t="s">
        <v>131</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2">
      <c r="B24" s="618" t="s">
        <v>295</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59" t="s">
        <v>131</v>
      </c>
      <c r="AA24" s="659"/>
      <c r="AB24" s="659"/>
      <c r="AC24" s="659"/>
      <c r="AD24" s="660" t="s">
        <v>245</v>
      </c>
      <c r="AE24" s="660"/>
      <c r="AF24" s="660"/>
      <c r="AG24" s="660"/>
      <c r="AH24" s="660"/>
      <c r="AI24" s="660"/>
      <c r="AJ24" s="660"/>
      <c r="AK24" s="660"/>
      <c r="AL24" s="624" t="s">
        <v>131</v>
      </c>
      <c r="AM24" s="625"/>
      <c r="AN24" s="625"/>
      <c r="AO24" s="661"/>
      <c r="AP24" s="618" t="s">
        <v>296</v>
      </c>
      <c r="AQ24" s="698"/>
      <c r="AR24" s="698"/>
      <c r="AS24" s="698"/>
      <c r="AT24" s="698"/>
      <c r="AU24" s="698"/>
      <c r="AV24" s="698"/>
      <c r="AW24" s="698"/>
      <c r="AX24" s="698"/>
      <c r="AY24" s="698"/>
      <c r="AZ24" s="698"/>
      <c r="BA24" s="698"/>
      <c r="BB24" s="698"/>
      <c r="BC24" s="698"/>
      <c r="BD24" s="698"/>
      <c r="BE24" s="698"/>
      <c r="BF24" s="699"/>
      <c r="BG24" s="621" t="s">
        <v>245</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297</v>
      </c>
      <c r="CE24" s="680"/>
      <c r="CF24" s="680"/>
      <c r="CG24" s="680"/>
      <c r="CH24" s="680"/>
      <c r="CI24" s="680"/>
      <c r="CJ24" s="680"/>
      <c r="CK24" s="680"/>
      <c r="CL24" s="680"/>
      <c r="CM24" s="680"/>
      <c r="CN24" s="680"/>
      <c r="CO24" s="680"/>
      <c r="CP24" s="680"/>
      <c r="CQ24" s="681"/>
      <c r="CR24" s="676">
        <v>10161121</v>
      </c>
      <c r="CS24" s="677"/>
      <c r="CT24" s="677"/>
      <c r="CU24" s="677"/>
      <c r="CV24" s="677"/>
      <c r="CW24" s="677"/>
      <c r="CX24" s="677"/>
      <c r="CY24" s="702"/>
      <c r="CZ24" s="703">
        <v>43.2</v>
      </c>
      <c r="DA24" s="685"/>
      <c r="DB24" s="685"/>
      <c r="DC24" s="705"/>
      <c r="DD24" s="701">
        <v>6651920</v>
      </c>
      <c r="DE24" s="677"/>
      <c r="DF24" s="677"/>
      <c r="DG24" s="677"/>
      <c r="DH24" s="677"/>
      <c r="DI24" s="677"/>
      <c r="DJ24" s="677"/>
      <c r="DK24" s="702"/>
      <c r="DL24" s="701">
        <v>6619326</v>
      </c>
      <c r="DM24" s="677"/>
      <c r="DN24" s="677"/>
      <c r="DO24" s="677"/>
      <c r="DP24" s="677"/>
      <c r="DQ24" s="677"/>
      <c r="DR24" s="677"/>
      <c r="DS24" s="677"/>
      <c r="DT24" s="677"/>
      <c r="DU24" s="677"/>
      <c r="DV24" s="702"/>
      <c r="DW24" s="703">
        <v>46.4</v>
      </c>
      <c r="DX24" s="685"/>
      <c r="DY24" s="685"/>
      <c r="DZ24" s="685"/>
      <c r="EA24" s="685"/>
      <c r="EB24" s="685"/>
      <c r="EC24" s="704"/>
    </row>
    <row r="25" spans="2:133" ht="11.25" customHeight="1" x14ac:dyDescent="0.2">
      <c r="B25" s="618" t="s">
        <v>298</v>
      </c>
      <c r="C25" s="619"/>
      <c r="D25" s="619"/>
      <c r="E25" s="619"/>
      <c r="F25" s="619"/>
      <c r="G25" s="619"/>
      <c r="H25" s="619"/>
      <c r="I25" s="619"/>
      <c r="J25" s="619"/>
      <c r="K25" s="619"/>
      <c r="L25" s="619"/>
      <c r="M25" s="619"/>
      <c r="N25" s="619"/>
      <c r="O25" s="619"/>
      <c r="P25" s="619"/>
      <c r="Q25" s="620"/>
      <c r="R25" s="621">
        <v>14818185</v>
      </c>
      <c r="S25" s="622"/>
      <c r="T25" s="622"/>
      <c r="U25" s="622"/>
      <c r="V25" s="622"/>
      <c r="W25" s="622"/>
      <c r="X25" s="622"/>
      <c r="Y25" s="623"/>
      <c r="Z25" s="659">
        <v>59.9</v>
      </c>
      <c r="AA25" s="659"/>
      <c r="AB25" s="659"/>
      <c r="AC25" s="659"/>
      <c r="AD25" s="660">
        <v>13962558</v>
      </c>
      <c r="AE25" s="660"/>
      <c r="AF25" s="660"/>
      <c r="AG25" s="660"/>
      <c r="AH25" s="660"/>
      <c r="AI25" s="660"/>
      <c r="AJ25" s="660"/>
      <c r="AK25" s="660"/>
      <c r="AL25" s="624">
        <v>99.5</v>
      </c>
      <c r="AM25" s="625"/>
      <c r="AN25" s="625"/>
      <c r="AO25" s="661"/>
      <c r="AP25" s="618" t="s">
        <v>299</v>
      </c>
      <c r="AQ25" s="698"/>
      <c r="AR25" s="698"/>
      <c r="AS25" s="698"/>
      <c r="AT25" s="698"/>
      <c r="AU25" s="698"/>
      <c r="AV25" s="698"/>
      <c r="AW25" s="698"/>
      <c r="AX25" s="698"/>
      <c r="AY25" s="698"/>
      <c r="AZ25" s="698"/>
      <c r="BA25" s="698"/>
      <c r="BB25" s="698"/>
      <c r="BC25" s="698"/>
      <c r="BD25" s="698"/>
      <c r="BE25" s="698"/>
      <c r="BF25" s="699"/>
      <c r="BG25" s="621" t="s">
        <v>245</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700"/>
      <c r="CD25" s="618" t="s">
        <v>300</v>
      </c>
      <c r="CE25" s="619"/>
      <c r="CF25" s="619"/>
      <c r="CG25" s="619"/>
      <c r="CH25" s="619"/>
      <c r="CI25" s="619"/>
      <c r="CJ25" s="619"/>
      <c r="CK25" s="619"/>
      <c r="CL25" s="619"/>
      <c r="CM25" s="619"/>
      <c r="CN25" s="619"/>
      <c r="CO25" s="619"/>
      <c r="CP25" s="619"/>
      <c r="CQ25" s="620"/>
      <c r="CR25" s="621">
        <v>3710146</v>
      </c>
      <c r="CS25" s="634"/>
      <c r="CT25" s="634"/>
      <c r="CU25" s="634"/>
      <c r="CV25" s="634"/>
      <c r="CW25" s="634"/>
      <c r="CX25" s="634"/>
      <c r="CY25" s="635"/>
      <c r="CZ25" s="624">
        <v>15.8</v>
      </c>
      <c r="DA25" s="636"/>
      <c r="DB25" s="636"/>
      <c r="DC25" s="637"/>
      <c r="DD25" s="627">
        <v>3418276</v>
      </c>
      <c r="DE25" s="634"/>
      <c r="DF25" s="634"/>
      <c r="DG25" s="634"/>
      <c r="DH25" s="634"/>
      <c r="DI25" s="634"/>
      <c r="DJ25" s="634"/>
      <c r="DK25" s="635"/>
      <c r="DL25" s="627">
        <v>3396927</v>
      </c>
      <c r="DM25" s="634"/>
      <c r="DN25" s="634"/>
      <c r="DO25" s="634"/>
      <c r="DP25" s="634"/>
      <c r="DQ25" s="634"/>
      <c r="DR25" s="634"/>
      <c r="DS25" s="634"/>
      <c r="DT25" s="634"/>
      <c r="DU25" s="634"/>
      <c r="DV25" s="635"/>
      <c r="DW25" s="624">
        <v>23.8</v>
      </c>
      <c r="DX25" s="636"/>
      <c r="DY25" s="636"/>
      <c r="DZ25" s="636"/>
      <c r="EA25" s="636"/>
      <c r="EB25" s="636"/>
      <c r="EC25" s="648"/>
    </row>
    <row r="26" spans="2:133" ht="11.25" customHeight="1" x14ac:dyDescent="0.2">
      <c r="B26" s="618" t="s">
        <v>301</v>
      </c>
      <c r="C26" s="619"/>
      <c r="D26" s="619"/>
      <c r="E26" s="619"/>
      <c r="F26" s="619"/>
      <c r="G26" s="619"/>
      <c r="H26" s="619"/>
      <c r="I26" s="619"/>
      <c r="J26" s="619"/>
      <c r="K26" s="619"/>
      <c r="L26" s="619"/>
      <c r="M26" s="619"/>
      <c r="N26" s="619"/>
      <c r="O26" s="619"/>
      <c r="P26" s="619"/>
      <c r="Q26" s="620"/>
      <c r="R26" s="621">
        <v>8931</v>
      </c>
      <c r="S26" s="622"/>
      <c r="T26" s="622"/>
      <c r="U26" s="622"/>
      <c r="V26" s="622"/>
      <c r="W26" s="622"/>
      <c r="X26" s="622"/>
      <c r="Y26" s="623"/>
      <c r="Z26" s="659">
        <v>0</v>
      </c>
      <c r="AA26" s="659"/>
      <c r="AB26" s="659"/>
      <c r="AC26" s="659"/>
      <c r="AD26" s="660">
        <v>8931</v>
      </c>
      <c r="AE26" s="660"/>
      <c r="AF26" s="660"/>
      <c r="AG26" s="660"/>
      <c r="AH26" s="660"/>
      <c r="AI26" s="660"/>
      <c r="AJ26" s="660"/>
      <c r="AK26" s="660"/>
      <c r="AL26" s="624">
        <v>0.1</v>
      </c>
      <c r="AM26" s="625"/>
      <c r="AN26" s="625"/>
      <c r="AO26" s="661"/>
      <c r="AP26" s="618" t="s">
        <v>302</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245</v>
      </c>
      <c r="BP26" s="659"/>
      <c r="BQ26" s="659"/>
      <c r="BR26" s="659"/>
      <c r="BS26" s="660" t="s">
        <v>131</v>
      </c>
      <c r="BT26" s="660"/>
      <c r="BU26" s="660"/>
      <c r="BV26" s="660"/>
      <c r="BW26" s="660"/>
      <c r="BX26" s="660"/>
      <c r="BY26" s="660"/>
      <c r="BZ26" s="660"/>
      <c r="CA26" s="660"/>
      <c r="CB26" s="700"/>
      <c r="CD26" s="618" t="s">
        <v>303</v>
      </c>
      <c r="CE26" s="619"/>
      <c r="CF26" s="619"/>
      <c r="CG26" s="619"/>
      <c r="CH26" s="619"/>
      <c r="CI26" s="619"/>
      <c r="CJ26" s="619"/>
      <c r="CK26" s="619"/>
      <c r="CL26" s="619"/>
      <c r="CM26" s="619"/>
      <c r="CN26" s="619"/>
      <c r="CO26" s="619"/>
      <c r="CP26" s="619"/>
      <c r="CQ26" s="620"/>
      <c r="CR26" s="621">
        <v>2114303</v>
      </c>
      <c r="CS26" s="622"/>
      <c r="CT26" s="622"/>
      <c r="CU26" s="622"/>
      <c r="CV26" s="622"/>
      <c r="CW26" s="622"/>
      <c r="CX26" s="622"/>
      <c r="CY26" s="623"/>
      <c r="CZ26" s="624">
        <v>9</v>
      </c>
      <c r="DA26" s="636"/>
      <c r="DB26" s="636"/>
      <c r="DC26" s="637"/>
      <c r="DD26" s="627">
        <v>1925531</v>
      </c>
      <c r="DE26" s="622"/>
      <c r="DF26" s="622"/>
      <c r="DG26" s="622"/>
      <c r="DH26" s="622"/>
      <c r="DI26" s="622"/>
      <c r="DJ26" s="622"/>
      <c r="DK26" s="623"/>
      <c r="DL26" s="627" t="s">
        <v>131</v>
      </c>
      <c r="DM26" s="622"/>
      <c r="DN26" s="622"/>
      <c r="DO26" s="622"/>
      <c r="DP26" s="622"/>
      <c r="DQ26" s="622"/>
      <c r="DR26" s="622"/>
      <c r="DS26" s="622"/>
      <c r="DT26" s="622"/>
      <c r="DU26" s="622"/>
      <c r="DV26" s="623"/>
      <c r="DW26" s="624" t="s">
        <v>245</v>
      </c>
      <c r="DX26" s="636"/>
      <c r="DY26" s="636"/>
      <c r="DZ26" s="636"/>
      <c r="EA26" s="636"/>
      <c r="EB26" s="636"/>
      <c r="EC26" s="648"/>
    </row>
    <row r="27" spans="2:133" ht="11.25" customHeight="1" x14ac:dyDescent="0.2">
      <c r="B27" s="618" t="s">
        <v>304</v>
      </c>
      <c r="C27" s="619"/>
      <c r="D27" s="619"/>
      <c r="E27" s="619"/>
      <c r="F27" s="619"/>
      <c r="G27" s="619"/>
      <c r="H27" s="619"/>
      <c r="I27" s="619"/>
      <c r="J27" s="619"/>
      <c r="K27" s="619"/>
      <c r="L27" s="619"/>
      <c r="M27" s="619"/>
      <c r="N27" s="619"/>
      <c r="O27" s="619"/>
      <c r="P27" s="619"/>
      <c r="Q27" s="620"/>
      <c r="R27" s="621">
        <v>56499</v>
      </c>
      <c r="S27" s="622"/>
      <c r="T27" s="622"/>
      <c r="U27" s="622"/>
      <c r="V27" s="622"/>
      <c r="W27" s="622"/>
      <c r="X27" s="622"/>
      <c r="Y27" s="623"/>
      <c r="Z27" s="659">
        <v>0.2</v>
      </c>
      <c r="AA27" s="659"/>
      <c r="AB27" s="659"/>
      <c r="AC27" s="659"/>
      <c r="AD27" s="660" t="s">
        <v>131</v>
      </c>
      <c r="AE27" s="660"/>
      <c r="AF27" s="660"/>
      <c r="AG27" s="660"/>
      <c r="AH27" s="660"/>
      <c r="AI27" s="660"/>
      <c r="AJ27" s="660"/>
      <c r="AK27" s="660"/>
      <c r="AL27" s="624" t="s">
        <v>245</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6283204</v>
      </c>
      <c r="BH27" s="622"/>
      <c r="BI27" s="622"/>
      <c r="BJ27" s="622"/>
      <c r="BK27" s="622"/>
      <c r="BL27" s="622"/>
      <c r="BM27" s="622"/>
      <c r="BN27" s="623"/>
      <c r="BO27" s="659">
        <v>100</v>
      </c>
      <c r="BP27" s="659"/>
      <c r="BQ27" s="659"/>
      <c r="BR27" s="659"/>
      <c r="BS27" s="660">
        <v>80603</v>
      </c>
      <c r="BT27" s="660"/>
      <c r="BU27" s="660"/>
      <c r="BV27" s="660"/>
      <c r="BW27" s="660"/>
      <c r="BX27" s="660"/>
      <c r="BY27" s="660"/>
      <c r="BZ27" s="660"/>
      <c r="CA27" s="660"/>
      <c r="CB27" s="700"/>
      <c r="CD27" s="618" t="s">
        <v>306</v>
      </c>
      <c r="CE27" s="619"/>
      <c r="CF27" s="619"/>
      <c r="CG27" s="619"/>
      <c r="CH27" s="619"/>
      <c r="CI27" s="619"/>
      <c r="CJ27" s="619"/>
      <c r="CK27" s="619"/>
      <c r="CL27" s="619"/>
      <c r="CM27" s="619"/>
      <c r="CN27" s="619"/>
      <c r="CO27" s="619"/>
      <c r="CP27" s="619"/>
      <c r="CQ27" s="620"/>
      <c r="CR27" s="621">
        <v>4462483</v>
      </c>
      <c r="CS27" s="634"/>
      <c r="CT27" s="634"/>
      <c r="CU27" s="634"/>
      <c r="CV27" s="634"/>
      <c r="CW27" s="634"/>
      <c r="CX27" s="634"/>
      <c r="CY27" s="635"/>
      <c r="CZ27" s="624">
        <v>19</v>
      </c>
      <c r="DA27" s="636"/>
      <c r="DB27" s="636"/>
      <c r="DC27" s="637"/>
      <c r="DD27" s="627">
        <v>1245152</v>
      </c>
      <c r="DE27" s="634"/>
      <c r="DF27" s="634"/>
      <c r="DG27" s="634"/>
      <c r="DH27" s="634"/>
      <c r="DI27" s="634"/>
      <c r="DJ27" s="634"/>
      <c r="DK27" s="635"/>
      <c r="DL27" s="627">
        <v>1233907</v>
      </c>
      <c r="DM27" s="634"/>
      <c r="DN27" s="634"/>
      <c r="DO27" s="634"/>
      <c r="DP27" s="634"/>
      <c r="DQ27" s="634"/>
      <c r="DR27" s="634"/>
      <c r="DS27" s="634"/>
      <c r="DT27" s="634"/>
      <c r="DU27" s="634"/>
      <c r="DV27" s="635"/>
      <c r="DW27" s="624">
        <v>8.6999999999999993</v>
      </c>
      <c r="DX27" s="636"/>
      <c r="DY27" s="636"/>
      <c r="DZ27" s="636"/>
      <c r="EA27" s="636"/>
      <c r="EB27" s="636"/>
      <c r="EC27" s="648"/>
    </row>
    <row r="28" spans="2:133" ht="11.25" customHeight="1" x14ac:dyDescent="0.2">
      <c r="B28" s="618" t="s">
        <v>307</v>
      </c>
      <c r="C28" s="619"/>
      <c r="D28" s="619"/>
      <c r="E28" s="619"/>
      <c r="F28" s="619"/>
      <c r="G28" s="619"/>
      <c r="H28" s="619"/>
      <c r="I28" s="619"/>
      <c r="J28" s="619"/>
      <c r="K28" s="619"/>
      <c r="L28" s="619"/>
      <c r="M28" s="619"/>
      <c r="N28" s="619"/>
      <c r="O28" s="619"/>
      <c r="P28" s="619"/>
      <c r="Q28" s="620"/>
      <c r="R28" s="621">
        <v>125016</v>
      </c>
      <c r="S28" s="622"/>
      <c r="T28" s="622"/>
      <c r="U28" s="622"/>
      <c r="V28" s="622"/>
      <c r="W28" s="622"/>
      <c r="X28" s="622"/>
      <c r="Y28" s="623"/>
      <c r="Z28" s="659">
        <v>0.5</v>
      </c>
      <c r="AA28" s="659"/>
      <c r="AB28" s="659"/>
      <c r="AC28" s="659"/>
      <c r="AD28" s="660">
        <v>11321</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1988492</v>
      </c>
      <c r="CS28" s="622"/>
      <c r="CT28" s="622"/>
      <c r="CU28" s="622"/>
      <c r="CV28" s="622"/>
      <c r="CW28" s="622"/>
      <c r="CX28" s="622"/>
      <c r="CY28" s="623"/>
      <c r="CZ28" s="624">
        <v>8.5</v>
      </c>
      <c r="DA28" s="636"/>
      <c r="DB28" s="636"/>
      <c r="DC28" s="637"/>
      <c r="DD28" s="627">
        <v>1988492</v>
      </c>
      <c r="DE28" s="622"/>
      <c r="DF28" s="622"/>
      <c r="DG28" s="622"/>
      <c r="DH28" s="622"/>
      <c r="DI28" s="622"/>
      <c r="DJ28" s="622"/>
      <c r="DK28" s="623"/>
      <c r="DL28" s="627">
        <v>1988492</v>
      </c>
      <c r="DM28" s="622"/>
      <c r="DN28" s="622"/>
      <c r="DO28" s="622"/>
      <c r="DP28" s="622"/>
      <c r="DQ28" s="622"/>
      <c r="DR28" s="622"/>
      <c r="DS28" s="622"/>
      <c r="DT28" s="622"/>
      <c r="DU28" s="622"/>
      <c r="DV28" s="623"/>
      <c r="DW28" s="624">
        <v>14</v>
      </c>
      <c r="DX28" s="636"/>
      <c r="DY28" s="636"/>
      <c r="DZ28" s="636"/>
      <c r="EA28" s="636"/>
      <c r="EB28" s="636"/>
      <c r="EC28" s="648"/>
    </row>
    <row r="29" spans="2:133" ht="11.25" customHeight="1" x14ac:dyDescent="0.2">
      <c r="B29" s="618" t="s">
        <v>309</v>
      </c>
      <c r="C29" s="619"/>
      <c r="D29" s="619"/>
      <c r="E29" s="619"/>
      <c r="F29" s="619"/>
      <c r="G29" s="619"/>
      <c r="H29" s="619"/>
      <c r="I29" s="619"/>
      <c r="J29" s="619"/>
      <c r="K29" s="619"/>
      <c r="L29" s="619"/>
      <c r="M29" s="619"/>
      <c r="N29" s="619"/>
      <c r="O29" s="619"/>
      <c r="P29" s="619"/>
      <c r="Q29" s="620"/>
      <c r="R29" s="621">
        <v>26691</v>
      </c>
      <c r="S29" s="622"/>
      <c r="T29" s="622"/>
      <c r="U29" s="622"/>
      <c r="V29" s="622"/>
      <c r="W29" s="622"/>
      <c r="X29" s="622"/>
      <c r="Y29" s="623"/>
      <c r="Z29" s="659">
        <v>0.1</v>
      </c>
      <c r="AA29" s="659"/>
      <c r="AB29" s="659"/>
      <c r="AC29" s="659"/>
      <c r="AD29" s="660" t="s">
        <v>131</v>
      </c>
      <c r="AE29" s="660"/>
      <c r="AF29" s="660"/>
      <c r="AG29" s="660"/>
      <c r="AH29" s="660"/>
      <c r="AI29" s="660"/>
      <c r="AJ29" s="660"/>
      <c r="AK29" s="660"/>
      <c r="AL29" s="624" t="s">
        <v>245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310</v>
      </c>
      <c r="CE29" s="641"/>
      <c r="CF29" s="618" t="s">
        <v>72</v>
      </c>
      <c r="CG29" s="619"/>
      <c r="CH29" s="619"/>
      <c r="CI29" s="619"/>
      <c r="CJ29" s="619"/>
      <c r="CK29" s="619"/>
      <c r="CL29" s="619"/>
      <c r="CM29" s="619"/>
      <c r="CN29" s="619"/>
      <c r="CO29" s="619"/>
      <c r="CP29" s="619"/>
      <c r="CQ29" s="620"/>
      <c r="CR29" s="621">
        <v>1988492</v>
      </c>
      <c r="CS29" s="634"/>
      <c r="CT29" s="634"/>
      <c r="CU29" s="634"/>
      <c r="CV29" s="634"/>
      <c r="CW29" s="634"/>
      <c r="CX29" s="634"/>
      <c r="CY29" s="635"/>
      <c r="CZ29" s="624">
        <v>8.5</v>
      </c>
      <c r="DA29" s="636"/>
      <c r="DB29" s="636"/>
      <c r="DC29" s="637"/>
      <c r="DD29" s="627">
        <v>1988492</v>
      </c>
      <c r="DE29" s="634"/>
      <c r="DF29" s="634"/>
      <c r="DG29" s="634"/>
      <c r="DH29" s="634"/>
      <c r="DI29" s="634"/>
      <c r="DJ29" s="634"/>
      <c r="DK29" s="635"/>
      <c r="DL29" s="627">
        <v>1988492</v>
      </c>
      <c r="DM29" s="634"/>
      <c r="DN29" s="634"/>
      <c r="DO29" s="634"/>
      <c r="DP29" s="634"/>
      <c r="DQ29" s="634"/>
      <c r="DR29" s="634"/>
      <c r="DS29" s="634"/>
      <c r="DT29" s="634"/>
      <c r="DU29" s="634"/>
      <c r="DV29" s="635"/>
      <c r="DW29" s="624">
        <v>14</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3822266</v>
      </c>
      <c r="S30" s="622"/>
      <c r="T30" s="622"/>
      <c r="U30" s="622"/>
      <c r="V30" s="622"/>
      <c r="W30" s="622"/>
      <c r="X30" s="622"/>
      <c r="Y30" s="623"/>
      <c r="Z30" s="659">
        <v>15.5</v>
      </c>
      <c r="AA30" s="659"/>
      <c r="AB30" s="659"/>
      <c r="AC30" s="659"/>
      <c r="AD30" s="660" t="s">
        <v>131</v>
      </c>
      <c r="AE30" s="660"/>
      <c r="AF30" s="660"/>
      <c r="AG30" s="660"/>
      <c r="AH30" s="660"/>
      <c r="AI30" s="660"/>
      <c r="AJ30" s="660"/>
      <c r="AK30" s="660"/>
      <c r="AL30" s="624" t="s">
        <v>245</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312</v>
      </c>
      <c r="BH30" s="691"/>
      <c r="BI30" s="691"/>
      <c r="BJ30" s="691"/>
      <c r="BK30" s="691"/>
      <c r="BL30" s="691"/>
      <c r="BM30" s="691"/>
      <c r="BN30" s="691"/>
      <c r="BO30" s="691"/>
      <c r="BP30" s="691"/>
      <c r="BQ30" s="692"/>
      <c r="BR30" s="673" t="s">
        <v>313</v>
      </c>
      <c r="BS30" s="691"/>
      <c r="BT30" s="691"/>
      <c r="BU30" s="691"/>
      <c r="BV30" s="691"/>
      <c r="BW30" s="691"/>
      <c r="BX30" s="691"/>
      <c r="BY30" s="691"/>
      <c r="BZ30" s="691"/>
      <c r="CA30" s="691"/>
      <c r="CB30" s="692"/>
      <c r="CD30" s="642"/>
      <c r="CE30" s="643"/>
      <c r="CF30" s="618" t="s">
        <v>314</v>
      </c>
      <c r="CG30" s="619"/>
      <c r="CH30" s="619"/>
      <c r="CI30" s="619"/>
      <c r="CJ30" s="619"/>
      <c r="CK30" s="619"/>
      <c r="CL30" s="619"/>
      <c r="CM30" s="619"/>
      <c r="CN30" s="619"/>
      <c r="CO30" s="619"/>
      <c r="CP30" s="619"/>
      <c r="CQ30" s="620"/>
      <c r="CR30" s="621">
        <v>1890494</v>
      </c>
      <c r="CS30" s="622"/>
      <c r="CT30" s="622"/>
      <c r="CU30" s="622"/>
      <c r="CV30" s="622"/>
      <c r="CW30" s="622"/>
      <c r="CX30" s="622"/>
      <c r="CY30" s="623"/>
      <c r="CZ30" s="624">
        <v>8</v>
      </c>
      <c r="DA30" s="636"/>
      <c r="DB30" s="636"/>
      <c r="DC30" s="637"/>
      <c r="DD30" s="627">
        <v>1890494</v>
      </c>
      <c r="DE30" s="622"/>
      <c r="DF30" s="622"/>
      <c r="DG30" s="622"/>
      <c r="DH30" s="622"/>
      <c r="DI30" s="622"/>
      <c r="DJ30" s="622"/>
      <c r="DK30" s="623"/>
      <c r="DL30" s="627">
        <v>1890494</v>
      </c>
      <c r="DM30" s="622"/>
      <c r="DN30" s="622"/>
      <c r="DO30" s="622"/>
      <c r="DP30" s="622"/>
      <c r="DQ30" s="622"/>
      <c r="DR30" s="622"/>
      <c r="DS30" s="622"/>
      <c r="DT30" s="622"/>
      <c r="DU30" s="622"/>
      <c r="DV30" s="623"/>
      <c r="DW30" s="624">
        <v>13.3</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245</v>
      </c>
      <c r="AA31" s="659"/>
      <c r="AB31" s="659"/>
      <c r="AC31" s="659"/>
      <c r="AD31" s="660" t="s">
        <v>131</v>
      </c>
      <c r="AE31" s="660"/>
      <c r="AF31" s="660"/>
      <c r="AG31" s="660"/>
      <c r="AH31" s="660"/>
      <c r="AI31" s="660"/>
      <c r="AJ31" s="660"/>
      <c r="AK31" s="660"/>
      <c r="AL31" s="624" t="s">
        <v>131</v>
      </c>
      <c r="AM31" s="625"/>
      <c r="AN31" s="625"/>
      <c r="AO31" s="661"/>
      <c r="AP31" s="693" t="s">
        <v>316</v>
      </c>
      <c r="AQ31" s="694"/>
      <c r="AR31" s="694"/>
      <c r="AS31" s="694"/>
      <c r="AT31" s="695" t="s">
        <v>317</v>
      </c>
      <c r="AU31" s="218"/>
      <c r="AV31" s="218"/>
      <c r="AW31" s="218"/>
      <c r="AX31" s="679" t="s">
        <v>190</v>
      </c>
      <c r="AY31" s="680"/>
      <c r="AZ31" s="680"/>
      <c r="BA31" s="680"/>
      <c r="BB31" s="680"/>
      <c r="BC31" s="680"/>
      <c r="BD31" s="680"/>
      <c r="BE31" s="680"/>
      <c r="BF31" s="681"/>
      <c r="BG31" s="683">
        <v>99.6</v>
      </c>
      <c r="BH31" s="684"/>
      <c r="BI31" s="684"/>
      <c r="BJ31" s="684"/>
      <c r="BK31" s="684"/>
      <c r="BL31" s="684"/>
      <c r="BM31" s="685">
        <v>98.7</v>
      </c>
      <c r="BN31" s="684"/>
      <c r="BO31" s="684"/>
      <c r="BP31" s="684"/>
      <c r="BQ31" s="686"/>
      <c r="BR31" s="683">
        <v>99.4</v>
      </c>
      <c r="BS31" s="684"/>
      <c r="BT31" s="684"/>
      <c r="BU31" s="684"/>
      <c r="BV31" s="684"/>
      <c r="BW31" s="684"/>
      <c r="BX31" s="685">
        <v>98.6</v>
      </c>
      <c r="BY31" s="684"/>
      <c r="BZ31" s="684"/>
      <c r="CA31" s="684"/>
      <c r="CB31" s="686"/>
      <c r="CD31" s="642"/>
      <c r="CE31" s="643"/>
      <c r="CF31" s="618" t="s">
        <v>318</v>
      </c>
      <c r="CG31" s="619"/>
      <c r="CH31" s="619"/>
      <c r="CI31" s="619"/>
      <c r="CJ31" s="619"/>
      <c r="CK31" s="619"/>
      <c r="CL31" s="619"/>
      <c r="CM31" s="619"/>
      <c r="CN31" s="619"/>
      <c r="CO31" s="619"/>
      <c r="CP31" s="619"/>
      <c r="CQ31" s="620"/>
      <c r="CR31" s="621">
        <v>97998</v>
      </c>
      <c r="CS31" s="634"/>
      <c r="CT31" s="634"/>
      <c r="CU31" s="634"/>
      <c r="CV31" s="634"/>
      <c r="CW31" s="634"/>
      <c r="CX31" s="634"/>
      <c r="CY31" s="635"/>
      <c r="CZ31" s="624">
        <v>0.4</v>
      </c>
      <c r="DA31" s="636"/>
      <c r="DB31" s="636"/>
      <c r="DC31" s="637"/>
      <c r="DD31" s="627">
        <v>97998</v>
      </c>
      <c r="DE31" s="634"/>
      <c r="DF31" s="634"/>
      <c r="DG31" s="634"/>
      <c r="DH31" s="634"/>
      <c r="DI31" s="634"/>
      <c r="DJ31" s="634"/>
      <c r="DK31" s="635"/>
      <c r="DL31" s="627">
        <v>97998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1640004</v>
      </c>
      <c r="S32" s="622"/>
      <c r="T32" s="622"/>
      <c r="U32" s="622"/>
      <c r="V32" s="622"/>
      <c r="W32" s="622"/>
      <c r="X32" s="622"/>
      <c r="Y32" s="623"/>
      <c r="Z32" s="659">
        <v>6.6</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6"/>
      <c r="AU32" s="214" t="s">
        <v>320</v>
      </c>
      <c r="AX32" s="618" t="s">
        <v>321</v>
      </c>
      <c r="AY32" s="619"/>
      <c r="AZ32" s="619"/>
      <c r="BA32" s="619"/>
      <c r="BB32" s="619"/>
      <c r="BC32" s="619"/>
      <c r="BD32" s="619"/>
      <c r="BE32" s="619"/>
      <c r="BF32" s="620"/>
      <c r="BG32" s="687">
        <v>99.6</v>
      </c>
      <c r="BH32" s="634"/>
      <c r="BI32" s="634"/>
      <c r="BJ32" s="634"/>
      <c r="BK32" s="634"/>
      <c r="BL32" s="634"/>
      <c r="BM32" s="625">
        <v>98.9</v>
      </c>
      <c r="BN32" s="634"/>
      <c r="BO32" s="634"/>
      <c r="BP32" s="634"/>
      <c r="BQ32" s="657"/>
      <c r="BR32" s="687">
        <v>99.6</v>
      </c>
      <c r="BS32" s="634"/>
      <c r="BT32" s="634"/>
      <c r="BU32" s="634"/>
      <c r="BV32" s="634"/>
      <c r="BW32" s="634"/>
      <c r="BX32" s="625">
        <v>98.9</v>
      </c>
      <c r="BY32" s="634"/>
      <c r="BZ32" s="634"/>
      <c r="CA32" s="634"/>
      <c r="CB32" s="657"/>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245</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86280</v>
      </c>
      <c r="S33" s="622"/>
      <c r="T33" s="622"/>
      <c r="U33" s="622"/>
      <c r="V33" s="622"/>
      <c r="W33" s="622"/>
      <c r="X33" s="622"/>
      <c r="Y33" s="623"/>
      <c r="Z33" s="659">
        <v>0.3</v>
      </c>
      <c r="AA33" s="659"/>
      <c r="AB33" s="659"/>
      <c r="AC33" s="659"/>
      <c r="AD33" s="660">
        <v>43479</v>
      </c>
      <c r="AE33" s="660"/>
      <c r="AF33" s="660"/>
      <c r="AG33" s="660"/>
      <c r="AH33" s="660"/>
      <c r="AI33" s="660"/>
      <c r="AJ33" s="660"/>
      <c r="AK33" s="660"/>
      <c r="AL33" s="624">
        <v>0.3</v>
      </c>
      <c r="AM33" s="625"/>
      <c r="AN33" s="625"/>
      <c r="AO33" s="661"/>
      <c r="AP33" s="664"/>
      <c r="AQ33" s="665"/>
      <c r="AR33" s="665"/>
      <c r="AS33" s="665"/>
      <c r="AT33" s="697"/>
      <c r="AU33" s="219"/>
      <c r="AV33" s="219"/>
      <c r="AW33" s="219"/>
      <c r="AX33" s="602" t="s">
        <v>324</v>
      </c>
      <c r="AY33" s="603"/>
      <c r="AZ33" s="603"/>
      <c r="BA33" s="603"/>
      <c r="BB33" s="603"/>
      <c r="BC33" s="603"/>
      <c r="BD33" s="603"/>
      <c r="BE33" s="603"/>
      <c r="BF33" s="604"/>
      <c r="BG33" s="682">
        <v>99.6</v>
      </c>
      <c r="BH33" s="606"/>
      <c r="BI33" s="606"/>
      <c r="BJ33" s="606"/>
      <c r="BK33" s="606"/>
      <c r="BL33" s="606"/>
      <c r="BM33" s="652">
        <v>98.3</v>
      </c>
      <c r="BN33" s="606"/>
      <c r="BO33" s="606"/>
      <c r="BP33" s="606"/>
      <c r="BQ33" s="669"/>
      <c r="BR33" s="682">
        <v>99.2</v>
      </c>
      <c r="BS33" s="606"/>
      <c r="BT33" s="606"/>
      <c r="BU33" s="606"/>
      <c r="BV33" s="606"/>
      <c r="BW33" s="606"/>
      <c r="BX33" s="652">
        <v>98.1</v>
      </c>
      <c r="BY33" s="606"/>
      <c r="BZ33" s="606"/>
      <c r="CA33" s="606"/>
      <c r="CB33" s="669"/>
      <c r="CD33" s="618" t="s">
        <v>325</v>
      </c>
      <c r="CE33" s="619"/>
      <c r="CF33" s="619"/>
      <c r="CG33" s="619"/>
      <c r="CH33" s="619"/>
      <c r="CI33" s="619"/>
      <c r="CJ33" s="619"/>
      <c r="CK33" s="619"/>
      <c r="CL33" s="619"/>
      <c r="CM33" s="619"/>
      <c r="CN33" s="619"/>
      <c r="CO33" s="619"/>
      <c r="CP33" s="619"/>
      <c r="CQ33" s="620"/>
      <c r="CR33" s="621">
        <v>11581608</v>
      </c>
      <c r="CS33" s="634"/>
      <c r="CT33" s="634"/>
      <c r="CU33" s="634"/>
      <c r="CV33" s="634"/>
      <c r="CW33" s="634"/>
      <c r="CX33" s="634"/>
      <c r="CY33" s="635"/>
      <c r="CZ33" s="624">
        <v>49.2</v>
      </c>
      <c r="DA33" s="636"/>
      <c r="DB33" s="636"/>
      <c r="DC33" s="637"/>
      <c r="DD33" s="627">
        <v>8496798</v>
      </c>
      <c r="DE33" s="634"/>
      <c r="DF33" s="634"/>
      <c r="DG33" s="634"/>
      <c r="DH33" s="634"/>
      <c r="DI33" s="634"/>
      <c r="DJ33" s="634"/>
      <c r="DK33" s="635"/>
      <c r="DL33" s="627">
        <v>7048659</v>
      </c>
      <c r="DM33" s="634"/>
      <c r="DN33" s="634"/>
      <c r="DO33" s="634"/>
      <c r="DP33" s="634"/>
      <c r="DQ33" s="634"/>
      <c r="DR33" s="634"/>
      <c r="DS33" s="634"/>
      <c r="DT33" s="634"/>
      <c r="DU33" s="634"/>
      <c r="DV33" s="635"/>
      <c r="DW33" s="624">
        <v>49.5</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119437</v>
      </c>
      <c r="S34" s="622"/>
      <c r="T34" s="622"/>
      <c r="U34" s="622"/>
      <c r="V34" s="622"/>
      <c r="W34" s="622"/>
      <c r="X34" s="622"/>
      <c r="Y34" s="623"/>
      <c r="Z34" s="659">
        <v>0.5</v>
      </c>
      <c r="AA34" s="659"/>
      <c r="AB34" s="659"/>
      <c r="AC34" s="659"/>
      <c r="AD34" s="660" t="s">
        <v>245</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4343454</v>
      </c>
      <c r="CS34" s="622"/>
      <c r="CT34" s="622"/>
      <c r="CU34" s="622"/>
      <c r="CV34" s="622"/>
      <c r="CW34" s="622"/>
      <c r="CX34" s="622"/>
      <c r="CY34" s="623"/>
      <c r="CZ34" s="624">
        <v>18.5</v>
      </c>
      <c r="DA34" s="636"/>
      <c r="DB34" s="636"/>
      <c r="DC34" s="637"/>
      <c r="DD34" s="627">
        <v>2632863</v>
      </c>
      <c r="DE34" s="622"/>
      <c r="DF34" s="622"/>
      <c r="DG34" s="622"/>
      <c r="DH34" s="622"/>
      <c r="DI34" s="622"/>
      <c r="DJ34" s="622"/>
      <c r="DK34" s="623"/>
      <c r="DL34" s="627">
        <v>2366805</v>
      </c>
      <c r="DM34" s="622"/>
      <c r="DN34" s="622"/>
      <c r="DO34" s="622"/>
      <c r="DP34" s="622"/>
      <c r="DQ34" s="622"/>
      <c r="DR34" s="622"/>
      <c r="DS34" s="622"/>
      <c r="DT34" s="622"/>
      <c r="DU34" s="622"/>
      <c r="DV34" s="623"/>
      <c r="DW34" s="624">
        <v>16.600000000000001</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903104</v>
      </c>
      <c r="S35" s="622"/>
      <c r="T35" s="622"/>
      <c r="U35" s="622"/>
      <c r="V35" s="622"/>
      <c r="W35" s="622"/>
      <c r="X35" s="622"/>
      <c r="Y35" s="623"/>
      <c r="Z35" s="659">
        <v>3.7</v>
      </c>
      <c r="AA35" s="659"/>
      <c r="AB35" s="659"/>
      <c r="AC35" s="659"/>
      <c r="AD35" s="660" t="s">
        <v>131</v>
      </c>
      <c r="AE35" s="660"/>
      <c r="AF35" s="660"/>
      <c r="AG35" s="660"/>
      <c r="AH35" s="660"/>
      <c r="AI35" s="660"/>
      <c r="AJ35" s="660"/>
      <c r="AK35" s="660"/>
      <c r="AL35" s="624" t="s">
        <v>245</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524699</v>
      </c>
      <c r="CS35" s="634"/>
      <c r="CT35" s="634"/>
      <c r="CU35" s="634"/>
      <c r="CV35" s="634"/>
      <c r="CW35" s="634"/>
      <c r="CX35" s="634"/>
      <c r="CY35" s="635"/>
      <c r="CZ35" s="624">
        <v>2.2000000000000002</v>
      </c>
      <c r="DA35" s="636"/>
      <c r="DB35" s="636"/>
      <c r="DC35" s="637"/>
      <c r="DD35" s="627">
        <v>443092</v>
      </c>
      <c r="DE35" s="634"/>
      <c r="DF35" s="634"/>
      <c r="DG35" s="634"/>
      <c r="DH35" s="634"/>
      <c r="DI35" s="634"/>
      <c r="DJ35" s="634"/>
      <c r="DK35" s="635"/>
      <c r="DL35" s="627">
        <v>432758</v>
      </c>
      <c r="DM35" s="634"/>
      <c r="DN35" s="634"/>
      <c r="DO35" s="634"/>
      <c r="DP35" s="634"/>
      <c r="DQ35" s="634"/>
      <c r="DR35" s="634"/>
      <c r="DS35" s="634"/>
      <c r="DT35" s="634"/>
      <c r="DU35" s="634"/>
      <c r="DV35" s="635"/>
      <c r="DW35" s="624">
        <v>3</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742643</v>
      </c>
      <c r="S36" s="622"/>
      <c r="T36" s="622"/>
      <c r="U36" s="622"/>
      <c r="V36" s="622"/>
      <c r="W36" s="622"/>
      <c r="X36" s="622"/>
      <c r="Y36" s="623"/>
      <c r="Z36" s="659">
        <v>3</v>
      </c>
      <c r="AA36" s="659"/>
      <c r="AB36" s="659"/>
      <c r="AC36" s="659"/>
      <c r="AD36" s="660" t="s">
        <v>245</v>
      </c>
      <c r="AE36" s="660"/>
      <c r="AF36" s="660"/>
      <c r="AG36" s="660"/>
      <c r="AH36" s="660"/>
      <c r="AI36" s="660"/>
      <c r="AJ36" s="660"/>
      <c r="AK36" s="660"/>
      <c r="AL36" s="624" t="s">
        <v>245</v>
      </c>
      <c r="AM36" s="625"/>
      <c r="AN36" s="625"/>
      <c r="AO36" s="661"/>
      <c r="AP36" s="222"/>
      <c r="AQ36" s="670" t="s">
        <v>333</v>
      </c>
      <c r="AR36" s="671"/>
      <c r="AS36" s="671"/>
      <c r="AT36" s="671"/>
      <c r="AU36" s="671"/>
      <c r="AV36" s="671"/>
      <c r="AW36" s="671"/>
      <c r="AX36" s="671"/>
      <c r="AY36" s="672"/>
      <c r="AZ36" s="676">
        <v>3332646</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48954</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3701868</v>
      </c>
      <c r="CS36" s="622"/>
      <c r="CT36" s="622"/>
      <c r="CU36" s="622"/>
      <c r="CV36" s="622"/>
      <c r="CW36" s="622"/>
      <c r="CX36" s="622"/>
      <c r="CY36" s="623"/>
      <c r="CZ36" s="624">
        <v>15.7</v>
      </c>
      <c r="DA36" s="636"/>
      <c r="DB36" s="636"/>
      <c r="DC36" s="637"/>
      <c r="DD36" s="627">
        <v>3292623</v>
      </c>
      <c r="DE36" s="622"/>
      <c r="DF36" s="622"/>
      <c r="DG36" s="622"/>
      <c r="DH36" s="622"/>
      <c r="DI36" s="622"/>
      <c r="DJ36" s="622"/>
      <c r="DK36" s="623"/>
      <c r="DL36" s="627">
        <v>2455094</v>
      </c>
      <c r="DM36" s="622"/>
      <c r="DN36" s="622"/>
      <c r="DO36" s="622"/>
      <c r="DP36" s="622"/>
      <c r="DQ36" s="622"/>
      <c r="DR36" s="622"/>
      <c r="DS36" s="622"/>
      <c r="DT36" s="622"/>
      <c r="DU36" s="622"/>
      <c r="DV36" s="623"/>
      <c r="DW36" s="624">
        <v>17.2</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1443966</v>
      </c>
      <c r="S37" s="622"/>
      <c r="T37" s="622"/>
      <c r="U37" s="622"/>
      <c r="V37" s="622"/>
      <c r="W37" s="622"/>
      <c r="X37" s="622"/>
      <c r="Y37" s="623"/>
      <c r="Z37" s="659">
        <v>5.8</v>
      </c>
      <c r="AA37" s="659"/>
      <c r="AB37" s="659"/>
      <c r="AC37" s="659"/>
      <c r="AD37" s="660">
        <v>570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876491</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31911</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1274749</v>
      </c>
      <c r="CS37" s="634"/>
      <c r="CT37" s="634"/>
      <c r="CU37" s="634"/>
      <c r="CV37" s="634"/>
      <c r="CW37" s="634"/>
      <c r="CX37" s="634"/>
      <c r="CY37" s="635"/>
      <c r="CZ37" s="624">
        <v>5.4</v>
      </c>
      <c r="DA37" s="636"/>
      <c r="DB37" s="636"/>
      <c r="DC37" s="637"/>
      <c r="DD37" s="627">
        <v>1270187</v>
      </c>
      <c r="DE37" s="634"/>
      <c r="DF37" s="634"/>
      <c r="DG37" s="634"/>
      <c r="DH37" s="634"/>
      <c r="DI37" s="634"/>
      <c r="DJ37" s="634"/>
      <c r="DK37" s="635"/>
      <c r="DL37" s="627">
        <v>1139175</v>
      </c>
      <c r="DM37" s="634"/>
      <c r="DN37" s="634"/>
      <c r="DO37" s="634"/>
      <c r="DP37" s="634"/>
      <c r="DQ37" s="634"/>
      <c r="DR37" s="634"/>
      <c r="DS37" s="634"/>
      <c r="DT37" s="634"/>
      <c r="DU37" s="634"/>
      <c r="DV37" s="635"/>
      <c r="DW37" s="624">
        <v>8</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928789</v>
      </c>
      <c r="S38" s="622"/>
      <c r="T38" s="622"/>
      <c r="U38" s="622"/>
      <c r="V38" s="622"/>
      <c r="W38" s="622"/>
      <c r="X38" s="622"/>
      <c r="Y38" s="623"/>
      <c r="Z38" s="659">
        <v>3.8</v>
      </c>
      <c r="AA38" s="659"/>
      <c r="AB38" s="659"/>
      <c r="AC38" s="659"/>
      <c r="AD38" s="660" t="s">
        <v>131</v>
      </c>
      <c r="AE38" s="660"/>
      <c r="AF38" s="660"/>
      <c r="AG38" s="660"/>
      <c r="AH38" s="660"/>
      <c r="AI38" s="660"/>
      <c r="AJ38" s="660"/>
      <c r="AK38" s="660"/>
      <c r="AL38" s="624" t="s">
        <v>131</v>
      </c>
      <c r="AM38" s="625"/>
      <c r="AN38" s="625"/>
      <c r="AO38" s="661"/>
      <c r="AQ38" s="654" t="s">
        <v>341</v>
      </c>
      <c r="AR38" s="655"/>
      <c r="AS38" s="655"/>
      <c r="AT38" s="655"/>
      <c r="AU38" s="655"/>
      <c r="AV38" s="655"/>
      <c r="AW38" s="655"/>
      <c r="AX38" s="655"/>
      <c r="AY38" s="656"/>
      <c r="AZ38" s="621">
        <v>167417</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7005</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2267261</v>
      </c>
      <c r="CS38" s="622"/>
      <c r="CT38" s="622"/>
      <c r="CU38" s="622"/>
      <c r="CV38" s="622"/>
      <c r="CW38" s="622"/>
      <c r="CX38" s="622"/>
      <c r="CY38" s="623"/>
      <c r="CZ38" s="624">
        <v>9.6</v>
      </c>
      <c r="DA38" s="636"/>
      <c r="DB38" s="636"/>
      <c r="DC38" s="637"/>
      <c r="DD38" s="627">
        <v>1819601</v>
      </c>
      <c r="DE38" s="622"/>
      <c r="DF38" s="622"/>
      <c r="DG38" s="622"/>
      <c r="DH38" s="622"/>
      <c r="DI38" s="622"/>
      <c r="DJ38" s="622"/>
      <c r="DK38" s="623"/>
      <c r="DL38" s="627">
        <v>1794002</v>
      </c>
      <c r="DM38" s="622"/>
      <c r="DN38" s="622"/>
      <c r="DO38" s="622"/>
      <c r="DP38" s="622"/>
      <c r="DQ38" s="622"/>
      <c r="DR38" s="622"/>
      <c r="DS38" s="622"/>
      <c r="DT38" s="622"/>
      <c r="DU38" s="622"/>
      <c r="DV38" s="623"/>
      <c r="DW38" s="624">
        <v>12.6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245</v>
      </c>
      <c r="AM39" s="625"/>
      <c r="AN39" s="625"/>
      <c r="AO39" s="661"/>
      <c r="AQ39" s="654" t="s">
        <v>345</v>
      </c>
      <c r="AR39" s="655"/>
      <c r="AS39" s="655"/>
      <c r="AT39" s="655"/>
      <c r="AU39" s="655"/>
      <c r="AV39" s="655"/>
      <c r="AW39" s="655"/>
      <c r="AX39" s="655"/>
      <c r="AY39" s="656"/>
      <c r="AZ39" s="621">
        <v>21477</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11030</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587162</v>
      </c>
      <c r="CS39" s="634"/>
      <c r="CT39" s="634"/>
      <c r="CU39" s="634"/>
      <c r="CV39" s="634"/>
      <c r="CW39" s="634"/>
      <c r="CX39" s="634"/>
      <c r="CY39" s="635"/>
      <c r="CZ39" s="624">
        <v>2.5</v>
      </c>
      <c r="DA39" s="636"/>
      <c r="DB39" s="636"/>
      <c r="DC39" s="637"/>
      <c r="DD39" s="627">
        <v>308619</v>
      </c>
      <c r="DE39" s="634"/>
      <c r="DF39" s="634"/>
      <c r="DG39" s="634"/>
      <c r="DH39" s="634"/>
      <c r="DI39" s="634"/>
      <c r="DJ39" s="634"/>
      <c r="DK39" s="635"/>
      <c r="DL39" s="627" t="s">
        <v>245</v>
      </c>
      <c r="DM39" s="634"/>
      <c r="DN39" s="634"/>
      <c r="DO39" s="634"/>
      <c r="DP39" s="634"/>
      <c r="DQ39" s="634"/>
      <c r="DR39" s="634"/>
      <c r="DS39" s="634"/>
      <c r="DT39" s="634"/>
      <c r="DU39" s="634"/>
      <c r="DV39" s="635"/>
      <c r="DW39" s="624" t="s">
        <v>245</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223789</v>
      </c>
      <c r="S40" s="622"/>
      <c r="T40" s="622"/>
      <c r="U40" s="622"/>
      <c r="V40" s="622"/>
      <c r="W40" s="622"/>
      <c r="X40" s="622"/>
      <c r="Y40" s="623"/>
      <c r="Z40" s="659">
        <v>0.9</v>
      </c>
      <c r="AA40" s="659"/>
      <c r="AB40" s="659"/>
      <c r="AC40" s="659"/>
      <c r="AD40" s="660" t="s">
        <v>131</v>
      </c>
      <c r="AE40" s="660"/>
      <c r="AF40" s="660"/>
      <c r="AG40" s="660"/>
      <c r="AH40" s="660"/>
      <c r="AI40" s="660"/>
      <c r="AJ40" s="660"/>
      <c r="AK40" s="660"/>
      <c r="AL40" s="624" t="s">
        <v>131</v>
      </c>
      <c r="AM40" s="625"/>
      <c r="AN40" s="625"/>
      <c r="AO40" s="661"/>
      <c r="AQ40" s="654" t="s">
        <v>349</v>
      </c>
      <c r="AR40" s="655"/>
      <c r="AS40" s="655"/>
      <c r="AT40" s="655"/>
      <c r="AU40" s="655"/>
      <c r="AV40" s="655"/>
      <c r="AW40" s="655"/>
      <c r="AX40" s="655"/>
      <c r="AY40" s="656"/>
      <c r="AZ40" s="621" t="s">
        <v>131</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108</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157164</v>
      </c>
      <c r="CS40" s="622"/>
      <c r="CT40" s="622"/>
      <c r="CU40" s="622"/>
      <c r="CV40" s="622"/>
      <c r="CW40" s="622"/>
      <c r="CX40" s="622"/>
      <c r="CY40" s="623"/>
      <c r="CZ40" s="624">
        <v>0.7</v>
      </c>
      <c r="DA40" s="636"/>
      <c r="DB40" s="636"/>
      <c r="DC40" s="637"/>
      <c r="DD40" s="627" t="s">
        <v>131</v>
      </c>
      <c r="DE40" s="622"/>
      <c r="DF40" s="622"/>
      <c r="DG40" s="622"/>
      <c r="DH40" s="622"/>
      <c r="DI40" s="622"/>
      <c r="DJ40" s="622"/>
      <c r="DK40" s="623"/>
      <c r="DL40" s="627" t="s">
        <v>245</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24721811</v>
      </c>
      <c r="S41" s="646"/>
      <c r="T41" s="646"/>
      <c r="U41" s="646"/>
      <c r="V41" s="646"/>
      <c r="W41" s="646"/>
      <c r="X41" s="646"/>
      <c r="Y41" s="649"/>
      <c r="Z41" s="650">
        <v>100</v>
      </c>
      <c r="AA41" s="650"/>
      <c r="AB41" s="650"/>
      <c r="AC41" s="650"/>
      <c r="AD41" s="651">
        <v>14026859</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434162</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131</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245</v>
      </c>
      <c r="CS41" s="634"/>
      <c r="CT41" s="634"/>
      <c r="CU41" s="634"/>
      <c r="CV41" s="634"/>
      <c r="CW41" s="634"/>
      <c r="CX41" s="634"/>
      <c r="CY41" s="635"/>
      <c r="CZ41" s="624" t="s">
        <v>245</v>
      </c>
      <c r="DA41" s="636"/>
      <c r="DB41" s="636"/>
      <c r="DC41" s="637"/>
      <c r="DD41" s="627" t="s">
        <v>245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1833099</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355</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1776574</v>
      </c>
      <c r="CS42" s="634"/>
      <c r="CT42" s="634"/>
      <c r="CU42" s="634"/>
      <c r="CV42" s="634"/>
      <c r="CW42" s="634"/>
      <c r="CX42" s="634"/>
      <c r="CY42" s="635"/>
      <c r="CZ42" s="624">
        <v>7.6</v>
      </c>
      <c r="DA42" s="636"/>
      <c r="DB42" s="636"/>
      <c r="DC42" s="637"/>
      <c r="DD42" s="627">
        <v>719041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176467</v>
      </c>
      <c r="CS43" s="634"/>
      <c r="CT43" s="634"/>
      <c r="CU43" s="634"/>
      <c r="CV43" s="634"/>
      <c r="CW43" s="634"/>
      <c r="CX43" s="634"/>
      <c r="CY43" s="635"/>
      <c r="CZ43" s="624">
        <v>0.8</v>
      </c>
      <c r="DA43" s="636"/>
      <c r="DB43" s="636"/>
      <c r="DC43" s="637"/>
      <c r="DD43" s="627">
        <v>176467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363</v>
      </c>
      <c r="CG44" s="619"/>
      <c r="CH44" s="619"/>
      <c r="CI44" s="619"/>
      <c r="CJ44" s="619"/>
      <c r="CK44" s="619"/>
      <c r="CL44" s="619"/>
      <c r="CM44" s="619"/>
      <c r="CN44" s="619"/>
      <c r="CO44" s="619"/>
      <c r="CP44" s="619"/>
      <c r="CQ44" s="620"/>
      <c r="CR44" s="621">
        <v>1631852</v>
      </c>
      <c r="CS44" s="622"/>
      <c r="CT44" s="622"/>
      <c r="CU44" s="622"/>
      <c r="CV44" s="622"/>
      <c r="CW44" s="622"/>
      <c r="CX44" s="622"/>
      <c r="CY44" s="623"/>
      <c r="CZ44" s="624">
        <v>6.9</v>
      </c>
      <c r="DA44" s="625"/>
      <c r="DB44" s="625"/>
      <c r="DC44" s="626"/>
      <c r="DD44" s="627">
        <v>588507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712337</v>
      </c>
      <c r="CS45" s="634"/>
      <c r="CT45" s="634"/>
      <c r="CU45" s="634"/>
      <c r="CV45" s="634"/>
      <c r="CW45" s="634"/>
      <c r="CX45" s="634"/>
      <c r="CY45" s="635"/>
      <c r="CZ45" s="624">
        <v>3</v>
      </c>
      <c r="DA45" s="636"/>
      <c r="DB45" s="636"/>
      <c r="DC45" s="637"/>
      <c r="DD45" s="627">
        <v>147781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912155</v>
      </c>
      <c r="CS46" s="622"/>
      <c r="CT46" s="622"/>
      <c r="CU46" s="622"/>
      <c r="CV46" s="622"/>
      <c r="CW46" s="622"/>
      <c r="CX46" s="622"/>
      <c r="CY46" s="623"/>
      <c r="CZ46" s="624">
        <v>3.9</v>
      </c>
      <c r="DA46" s="625"/>
      <c r="DB46" s="625"/>
      <c r="DC46" s="626"/>
      <c r="DD46" s="627">
        <v>436976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144722</v>
      </c>
      <c r="CS47" s="634"/>
      <c r="CT47" s="634"/>
      <c r="CU47" s="634"/>
      <c r="CV47" s="634"/>
      <c r="CW47" s="634"/>
      <c r="CX47" s="634"/>
      <c r="CY47" s="635"/>
      <c r="CZ47" s="624">
        <v>0.6</v>
      </c>
      <c r="DA47" s="636"/>
      <c r="DB47" s="636"/>
      <c r="DC47" s="637"/>
      <c r="DD47" s="627">
        <v>130534</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245</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23519303</v>
      </c>
      <c r="CS49" s="606"/>
      <c r="CT49" s="606"/>
      <c r="CU49" s="606"/>
      <c r="CV49" s="606"/>
      <c r="CW49" s="606"/>
      <c r="CX49" s="606"/>
      <c r="CY49" s="607"/>
      <c r="CZ49" s="608">
        <v>100</v>
      </c>
      <c r="DA49" s="609"/>
      <c r="DB49" s="609"/>
      <c r="DC49" s="610"/>
      <c r="DD49" s="611">
        <v>15867759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uG+X/S136CaLYV/dSp/I+8ucNFXMcEDlRkbIRETWKM0YKpKU6o7b4T0uz9mjJpNem3w2J050LQV6yKNySQC9A==" saltValue="YWoCp5ulxm+pt/5eonUNF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24743</v>
      </c>
      <c r="R7" s="1103"/>
      <c r="S7" s="1103"/>
      <c r="T7" s="1103"/>
      <c r="U7" s="1103"/>
      <c r="V7" s="1103">
        <v>23540</v>
      </c>
      <c r="W7" s="1103"/>
      <c r="X7" s="1103"/>
      <c r="Y7" s="1103"/>
      <c r="Z7" s="1103"/>
      <c r="AA7" s="1103">
        <v>1203</v>
      </c>
      <c r="AB7" s="1103"/>
      <c r="AC7" s="1103"/>
      <c r="AD7" s="1103"/>
      <c r="AE7" s="1104"/>
      <c r="AF7" s="1105">
        <v>856</v>
      </c>
      <c r="AG7" s="1106"/>
      <c r="AH7" s="1106"/>
      <c r="AI7" s="1106"/>
      <c r="AJ7" s="1107"/>
      <c r="AK7" s="1108">
        <v>891</v>
      </c>
      <c r="AL7" s="1109"/>
      <c r="AM7" s="1109"/>
      <c r="AN7" s="1109"/>
      <c r="AO7" s="1109"/>
      <c r="AP7" s="1109">
        <v>27517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598</v>
      </c>
      <c r="BT7" s="1100"/>
      <c r="BU7" s="1100"/>
      <c r="BV7" s="1100"/>
      <c r="BW7" s="1100"/>
      <c r="BX7" s="1100"/>
      <c r="BY7" s="1100"/>
      <c r="BZ7" s="1100"/>
      <c r="CA7" s="1100"/>
      <c r="CB7" s="1100"/>
      <c r="CC7" s="1100"/>
      <c r="CD7" s="1100"/>
      <c r="CE7" s="1100"/>
      <c r="CF7" s="1100"/>
      <c r="CG7" s="1112"/>
      <c r="CH7" s="1096" t="s">
        <v>589</v>
      </c>
      <c r="CI7" s="1097"/>
      <c r="CJ7" s="1097"/>
      <c r="CK7" s="1097"/>
      <c r="CL7" s="1098"/>
      <c r="CM7" s="1096" t="s">
        <v>589</v>
      </c>
      <c r="CN7" s="1097"/>
      <c r="CO7" s="1097"/>
      <c r="CP7" s="1097"/>
      <c r="CQ7" s="1098"/>
      <c r="CR7" s="1096">
        <v>10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599</v>
      </c>
      <c r="BT8" s="993"/>
      <c r="BU8" s="993"/>
      <c r="BV8" s="993"/>
      <c r="BW8" s="993"/>
      <c r="BX8" s="993"/>
      <c r="BY8" s="993"/>
      <c r="BZ8" s="993"/>
      <c r="CA8" s="993"/>
      <c r="CB8" s="993"/>
      <c r="CC8" s="993"/>
      <c r="CD8" s="993"/>
      <c r="CE8" s="993"/>
      <c r="CF8" s="993"/>
      <c r="CG8" s="1014"/>
      <c r="CH8" s="989">
        <v>-2</v>
      </c>
      <c r="CI8" s="990"/>
      <c r="CJ8" s="990"/>
      <c r="CK8" s="990"/>
      <c r="CL8" s="991"/>
      <c r="CM8" s="989">
        <v>-14</v>
      </c>
      <c r="CN8" s="990"/>
      <c r="CO8" s="990"/>
      <c r="CP8" s="990"/>
      <c r="CQ8" s="991"/>
      <c r="CR8" s="989">
        <v>9</v>
      </c>
      <c r="CS8" s="990"/>
      <c r="CT8" s="990"/>
      <c r="CU8" s="990"/>
      <c r="CV8" s="991"/>
      <c r="CW8" s="989" t="s">
        <v>589</v>
      </c>
      <c r="CX8" s="990"/>
      <c r="CY8" s="990"/>
      <c r="CZ8" s="990"/>
      <c r="DA8" s="991"/>
      <c r="DB8" s="989" t="s">
        <v>589</v>
      </c>
      <c r="DC8" s="990"/>
      <c r="DD8" s="990"/>
      <c r="DE8" s="990"/>
      <c r="DF8" s="991"/>
      <c r="DG8" s="989" t="s">
        <v>589</v>
      </c>
      <c r="DH8" s="990"/>
      <c r="DI8" s="990"/>
      <c r="DJ8" s="990"/>
      <c r="DK8" s="991"/>
      <c r="DL8" s="989" t="s">
        <v>589</v>
      </c>
      <c r="DM8" s="990"/>
      <c r="DN8" s="990"/>
      <c r="DO8" s="990"/>
      <c r="DP8" s="991"/>
      <c r="DQ8" s="989" t="s">
        <v>589</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600</v>
      </c>
      <c r="BT9" s="993"/>
      <c r="BU9" s="993"/>
      <c r="BV9" s="993"/>
      <c r="BW9" s="993"/>
      <c r="BX9" s="993"/>
      <c r="BY9" s="993"/>
      <c r="BZ9" s="993"/>
      <c r="CA9" s="993"/>
      <c r="CB9" s="993"/>
      <c r="CC9" s="993"/>
      <c r="CD9" s="993"/>
      <c r="CE9" s="993"/>
      <c r="CF9" s="993"/>
      <c r="CG9" s="1014"/>
      <c r="CH9" s="989">
        <v>3</v>
      </c>
      <c r="CI9" s="990"/>
      <c r="CJ9" s="990"/>
      <c r="CK9" s="990"/>
      <c r="CL9" s="991"/>
      <c r="CM9" s="989">
        <v>57</v>
      </c>
      <c r="CN9" s="990"/>
      <c r="CO9" s="990"/>
      <c r="CP9" s="990"/>
      <c r="CQ9" s="991"/>
      <c r="CR9" s="989">
        <v>10</v>
      </c>
      <c r="CS9" s="990"/>
      <c r="CT9" s="990"/>
      <c r="CU9" s="990"/>
      <c r="CV9" s="991"/>
      <c r="CW9" s="989" t="s">
        <v>589</v>
      </c>
      <c r="CX9" s="990"/>
      <c r="CY9" s="990"/>
      <c r="CZ9" s="990"/>
      <c r="DA9" s="991"/>
      <c r="DB9" s="989" t="s">
        <v>589</v>
      </c>
      <c r="DC9" s="990"/>
      <c r="DD9" s="990"/>
      <c r="DE9" s="990"/>
      <c r="DF9" s="991"/>
      <c r="DG9" s="989" t="s">
        <v>589</v>
      </c>
      <c r="DH9" s="990"/>
      <c r="DI9" s="990"/>
      <c r="DJ9" s="990"/>
      <c r="DK9" s="991"/>
      <c r="DL9" s="989" t="s">
        <v>589</v>
      </c>
      <c r="DM9" s="990"/>
      <c r="DN9" s="990"/>
      <c r="DO9" s="990"/>
      <c r="DP9" s="991"/>
      <c r="DQ9" s="989" t="s">
        <v>589</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602</v>
      </c>
      <c r="BS10" s="992" t="s">
        <v>601</v>
      </c>
      <c r="BT10" s="993"/>
      <c r="BU10" s="993"/>
      <c r="BV10" s="993"/>
      <c r="BW10" s="993"/>
      <c r="BX10" s="993"/>
      <c r="BY10" s="993"/>
      <c r="BZ10" s="993"/>
      <c r="CA10" s="993"/>
      <c r="CB10" s="993"/>
      <c r="CC10" s="993"/>
      <c r="CD10" s="993"/>
      <c r="CE10" s="993"/>
      <c r="CF10" s="993"/>
      <c r="CG10" s="1014"/>
      <c r="CH10" s="989">
        <v>0</v>
      </c>
      <c r="CI10" s="990"/>
      <c r="CJ10" s="990"/>
      <c r="CK10" s="990"/>
      <c r="CL10" s="991"/>
      <c r="CM10" s="989">
        <v>48</v>
      </c>
      <c r="CN10" s="990"/>
      <c r="CO10" s="990"/>
      <c r="CP10" s="990"/>
      <c r="CQ10" s="991"/>
      <c r="CR10" s="989">
        <v>10</v>
      </c>
      <c r="CS10" s="990"/>
      <c r="CT10" s="990"/>
      <c r="CU10" s="990"/>
      <c r="CV10" s="991"/>
      <c r="CW10" s="989">
        <v>0</v>
      </c>
      <c r="CX10" s="990"/>
      <c r="CY10" s="990"/>
      <c r="CZ10" s="990"/>
      <c r="DA10" s="991"/>
      <c r="DB10" s="989" t="s">
        <v>589</v>
      </c>
      <c r="DC10" s="990"/>
      <c r="DD10" s="990"/>
      <c r="DE10" s="990"/>
      <c r="DF10" s="991"/>
      <c r="DG10" s="989">
        <v>133</v>
      </c>
      <c r="DH10" s="990"/>
      <c r="DI10" s="990"/>
      <c r="DJ10" s="990"/>
      <c r="DK10" s="991"/>
      <c r="DL10" s="989" t="s">
        <v>589</v>
      </c>
      <c r="DM10" s="990"/>
      <c r="DN10" s="990"/>
      <c r="DO10" s="990"/>
      <c r="DP10" s="991"/>
      <c r="DQ10" s="989">
        <v>119</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24722</v>
      </c>
      <c r="R23" s="1061"/>
      <c r="S23" s="1061"/>
      <c r="T23" s="1061"/>
      <c r="U23" s="1061"/>
      <c r="V23" s="1061">
        <v>23519</v>
      </c>
      <c r="W23" s="1061"/>
      <c r="X23" s="1061"/>
      <c r="Y23" s="1061"/>
      <c r="Z23" s="1061"/>
      <c r="AA23" s="1061">
        <v>1203</v>
      </c>
      <c r="AB23" s="1061"/>
      <c r="AC23" s="1061"/>
      <c r="AD23" s="1061"/>
      <c r="AE23" s="1068"/>
      <c r="AF23" s="1069">
        <v>856</v>
      </c>
      <c r="AG23" s="1061"/>
      <c r="AH23" s="1061"/>
      <c r="AI23" s="1061"/>
      <c r="AJ23" s="1070"/>
      <c r="AK23" s="1071"/>
      <c r="AL23" s="1072"/>
      <c r="AM23" s="1072"/>
      <c r="AN23" s="1072"/>
      <c r="AO23" s="1072"/>
      <c r="AP23" s="1061">
        <v>27517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5636</v>
      </c>
      <c r="R28" s="1051"/>
      <c r="S28" s="1051"/>
      <c r="T28" s="1051"/>
      <c r="U28" s="1051"/>
      <c r="V28" s="1051">
        <v>5587</v>
      </c>
      <c r="W28" s="1051"/>
      <c r="X28" s="1051"/>
      <c r="Y28" s="1051"/>
      <c r="Z28" s="1051"/>
      <c r="AA28" s="1051">
        <v>49</v>
      </c>
      <c r="AB28" s="1051"/>
      <c r="AC28" s="1051"/>
      <c r="AD28" s="1051"/>
      <c r="AE28" s="1052"/>
      <c r="AF28" s="1053">
        <v>49</v>
      </c>
      <c r="AG28" s="1051"/>
      <c r="AH28" s="1051"/>
      <c r="AI28" s="1051"/>
      <c r="AJ28" s="1054"/>
      <c r="AK28" s="1042">
        <v>407</v>
      </c>
      <c r="AL28" s="1043"/>
      <c r="AM28" s="1043"/>
      <c r="AN28" s="1043"/>
      <c r="AO28" s="1043"/>
      <c r="AP28" s="1043" t="s">
        <v>589</v>
      </c>
      <c r="AQ28" s="1043"/>
      <c r="AR28" s="1043"/>
      <c r="AS28" s="1043"/>
      <c r="AT28" s="1043"/>
      <c r="AU28" s="1043" t="s">
        <v>589</v>
      </c>
      <c r="AV28" s="1043"/>
      <c r="AW28" s="1043"/>
      <c r="AX28" s="1043"/>
      <c r="AY28" s="1043"/>
      <c r="AZ28" s="1044" t="s">
        <v>589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690</v>
      </c>
      <c r="R29" s="1039"/>
      <c r="S29" s="1039"/>
      <c r="T29" s="1039"/>
      <c r="U29" s="1039"/>
      <c r="V29" s="1039">
        <v>689</v>
      </c>
      <c r="W29" s="1039"/>
      <c r="X29" s="1039"/>
      <c r="Y29" s="1039"/>
      <c r="Z29" s="1039"/>
      <c r="AA29" s="1039">
        <v>1</v>
      </c>
      <c r="AB29" s="1039"/>
      <c r="AC29" s="1039"/>
      <c r="AD29" s="1039"/>
      <c r="AE29" s="1040"/>
      <c r="AF29" s="1035">
        <v>1</v>
      </c>
      <c r="AG29" s="1036"/>
      <c r="AH29" s="1036"/>
      <c r="AI29" s="1036"/>
      <c r="AJ29" s="1037"/>
      <c r="AK29" s="980">
        <v>183</v>
      </c>
      <c r="AL29" s="971"/>
      <c r="AM29" s="971"/>
      <c r="AN29" s="971"/>
      <c r="AO29" s="971"/>
      <c r="AP29" s="971" t="s">
        <v>589</v>
      </c>
      <c r="AQ29" s="971"/>
      <c r="AR29" s="971"/>
      <c r="AS29" s="971"/>
      <c r="AT29" s="971"/>
      <c r="AU29" s="971" t="s">
        <v>589</v>
      </c>
      <c r="AV29" s="971"/>
      <c r="AW29" s="971"/>
      <c r="AX29" s="971"/>
      <c r="AY29" s="971"/>
      <c r="AZ29" s="1041" t="s">
        <v>589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6310</v>
      </c>
      <c r="R30" s="1039"/>
      <c r="S30" s="1039"/>
      <c r="T30" s="1039"/>
      <c r="U30" s="1039"/>
      <c r="V30" s="1039">
        <v>6093</v>
      </c>
      <c r="W30" s="1039"/>
      <c r="X30" s="1039"/>
      <c r="Y30" s="1039"/>
      <c r="Z30" s="1039"/>
      <c r="AA30" s="1039">
        <v>217</v>
      </c>
      <c r="AB30" s="1039"/>
      <c r="AC30" s="1039"/>
      <c r="AD30" s="1039"/>
      <c r="AE30" s="1040"/>
      <c r="AF30" s="1035">
        <v>217</v>
      </c>
      <c r="AG30" s="1036"/>
      <c r="AH30" s="1036"/>
      <c r="AI30" s="1036"/>
      <c r="AJ30" s="1037"/>
      <c r="AK30" s="980">
        <v>968</v>
      </c>
      <c r="AL30" s="971"/>
      <c r="AM30" s="971"/>
      <c r="AN30" s="971"/>
      <c r="AO30" s="971"/>
      <c r="AP30" s="971" t="s">
        <v>589</v>
      </c>
      <c r="AQ30" s="971"/>
      <c r="AR30" s="971"/>
      <c r="AS30" s="971"/>
      <c r="AT30" s="971"/>
      <c r="AU30" s="971" t="s">
        <v>589</v>
      </c>
      <c r="AV30" s="971"/>
      <c r="AW30" s="971"/>
      <c r="AX30" s="971"/>
      <c r="AY30" s="971"/>
      <c r="AZ30" s="1041" t="s">
        <v>589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348</v>
      </c>
      <c r="R31" s="1039"/>
      <c r="S31" s="1039"/>
      <c r="T31" s="1039"/>
      <c r="U31" s="1039"/>
      <c r="V31" s="1039">
        <v>344</v>
      </c>
      <c r="W31" s="1039"/>
      <c r="X31" s="1039"/>
      <c r="Y31" s="1039"/>
      <c r="Z31" s="1039"/>
      <c r="AA31" s="1039">
        <v>5</v>
      </c>
      <c r="AB31" s="1039"/>
      <c r="AC31" s="1039"/>
      <c r="AD31" s="1039"/>
      <c r="AE31" s="1040"/>
      <c r="AF31" s="1035">
        <v>992</v>
      </c>
      <c r="AG31" s="1036"/>
      <c r="AH31" s="1036"/>
      <c r="AI31" s="1036"/>
      <c r="AJ31" s="1037"/>
      <c r="AK31" s="980">
        <v>2</v>
      </c>
      <c r="AL31" s="971"/>
      <c r="AM31" s="971"/>
      <c r="AN31" s="971"/>
      <c r="AO31" s="971"/>
      <c r="AP31" s="971">
        <v>419</v>
      </c>
      <c r="AQ31" s="971"/>
      <c r="AR31" s="971"/>
      <c r="AS31" s="971"/>
      <c r="AT31" s="971"/>
      <c r="AU31" s="971">
        <v>3</v>
      </c>
      <c r="AV31" s="971"/>
      <c r="AW31" s="971"/>
      <c r="AX31" s="971"/>
      <c r="AY31" s="971"/>
      <c r="AZ31" s="1041" t="s">
        <v>589</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508</v>
      </c>
      <c r="R32" s="1039"/>
      <c r="S32" s="1039"/>
      <c r="T32" s="1039"/>
      <c r="U32" s="1039"/>
      <c r="V32" s="1039">
        <v>505</v>
      </c>
      <c r="W32" s="1039"/>
      <c r="X32" s="1039"/>
      <c r="Y32" s="1039"/>
      <c r="Z32" s="1039"/>
      <c r="AA32" s="1039">
        <v>3</v>
      </c>
      <c r="AB32" s="1039"/>
      <c r="AC32" s="1039"/>
      <c r="AD32" s="1039"/>
      <c r="AE32" s="1040"/>
      <c r="AF32" s="1035">
        <v>90</v>
      </c>
      <c r="AG32" s="1036"/>
      <c r="AH32" s="1036"/>
      <c r="AI32" s="1036"/>
      <c r="AJ32" s="1037"/>
      <c r="AK32" s="980">
        <v>153</v>
      </c>
      <c r="AL32" s="971"/>
      <c r="AM32" s="971"/>
      <c r="AN32" s="971"/>
      <c r="AO32" s="971"/>
      <c r="AP32" s="971">
        <v>843</v>
      </c>
      <c r="AQ32" s="971"/>
      <c r="AR32" s="971"/>
      <c r="AS32" s="971"/>
      <c r="AT32" s="971"/>
      <c r="AU32" s="971">
        <v>432</v>
      </c>
      <c r="AV32" s="971"/>
      <c r="AW32" s="971"/>
      <c r="AX32" s="971"/>
      <c r="AY32" s="971"/>
      <c r="AZ32" s="1041" t="s">
        <v>589</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414</v>
      </c>
      <c r="C33" s="1031"/>
      <c r="D33" s="1031"/>
      <c r="E33" s="1031"/>
      <c r="F33" s="1031"/>
      <c r="G33" s="1031"/>
      <c r="H33" s="1031"/>
      <c r="I33" s="1031"/>
      <c r="J33" s="1031"/>
      <c r="K33" s="1031"/>
      <c r="L33" s="1031"/>
      <c r="M33" s="1031"/>
      <c r="N33" s="1031"/>
      <c r="O33" s="1031"/>
      <c r="P33" s="1032"/>
      <c r="Q33" s="1038">
        <v>1291</v>
      </c>
      <c r="R33" s="1039"/>
      <c r="S33" s="1039"/>
      <c r="T33" s="1039"/>
      <c r="U33" s="1039"/>
      <c r="V33" s="1039">
        <v>1273</v>
      </c>
      <c r="W33" s="1039"/>
      <c r="X33" s="1039"/>
      <c r="Y33" s="1039"/>
      <c r="Z33" s="1039"/>
      <c r="AA33" s="1039">
        <v>19</v>
      </c>
      <c r="AB33" s="1039"/>
      <c r="AC33" s="1039"/>
      <c r="AD33" s="1039"/>
      <c r="AE33" s="1040"/>
      <c r="AF33" s="1035">
        <v>73</v>
      </c>
      <c r="AG33" s="1036"/>
      <c r="AH33" s="1036"/>
      <c r="AI33" s="1036"/>
      <c r="AJ33" s="1037"/>
      <c r="AK33" s="980">
        <v>876</v>
      </c>
      <c r="AL33" s="971"/>
      <c r="AM33" s="971"/>
      <c r="AN33" s="971"/>
      <c r="AO33" s="971"/>
      <c r="AP33" s="971">
        <v>7548</v>
      </c>
      <c r="AQ33" s="971"/>
      <c r="AR33" s="971"/>
      <c r="AS33" s="971"/>
      <c r="AT33" s="971"/>
      <c r="AU33" s="971">
        <v>6235</v>
      </c>
      <c r="AV33" s="971"/>
      <c r="AW33" s="971"/>
      <c r="AX33" s="971"/>
      <c r="AY33" s="971"/>
      <c r="AZ33" s="1041" t="s">
        <v>589</v>
      </c>
      <c r="BA33" s="1041"/>
      <c r="BB33" s="1041"/>
      <c r="BC33" s="1041"/>
      <c r="BD33" s="1041"/>
      <c r="BE33" s="972" t="s">
        <v>415</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416</v>
      </c>
      <c r="C34" s="1031"/>
      <c r="D34" s="1031"/>
      <c r="E34" s="1031"/>
      <c r="F34" s="1031"/>
      <c r="G34" s="1031"/>
      <c r="H34" s="1031"/>
      <c r="I34" s="1031"/>
      <c r="J34" s="1031"/>
      <c r="K34" s="1031"/>
      <c r="L34" s="1031"/>
      <c r="M34" s="1031"/>
      <c r="N34" s="1031"/>
      <c r="O34" s="1031"/>
      <c r="P34" s="1032"/>
      <c r="Q34" s="1038">
        <v>26</v>
      </c>
      <c r="R34" s="1039"/>
      <c r="S34" s="1039"/>
      <c r="T34" s="1039"/>
      <c r="U34" s="1039"/>
      <c r="V34" s="1039">
        <v>19</v>
      </c>
      <c r="W34" s="1039"/>
      <c r="X34" s="1039"/>
      <c r="Y34" s="1039"/>
      <c r="Z34" s="1039"/>
      <c r="AA34" s="1039">
        <v>7</v>
      </c>
      <c r="AB34" s="1039"/>
      <c r="AC34" s="1039"/>
      <c r="AD34" s="1039"/>
      <c r="AE34" s="1040"/>
      <c r="AF34" s="1035">
        <v>7</v>
      </c>
      <c r="AG34" s="1036"/>
      <c r="AH34" s="1036"/>
      <c r="AI34" s="1036"/>
      <c r="AJ34" s="1037"/>
      <c r="AK34" s="980" t="s">
        <v>589</v>
      </c>
      <c r="AL34" s="971"/>
      <c r="AM34" s="971"/>
      <c r="AN34" s="971"/>
      <c r="AO34" s="971"/>
      <c r="AP34" s="971">
        <v>433</v>
      </c>
      <c r="AQ34" s="971"/>
      <c r="AR34" s="971"/>
      <c r="AS34" s="971"/>
      <c r="AT34" s="971"/>
      <c r="AU34" s="971" t="s">
        <v>589</v>
      </c>
      <c r="AV34" s="971"/>
      <c r="AW34" s="971"/>
      <c r="AX34" s="971"/>
      <c r="AY34" s="971"/>
      <c r="AZ34" s="1041" t="s">
        <v>589</v>
      </c>
      <c r="BA34" s="1041"/>
      <c r="BB34" s="1041"/>
      <c r="BC34" s="1041"/>
      <c r="BD34" s="1041"/>
      <c r="BE34" s="972" t="s">
        <v>417</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1429</v>
      </c>
      <c r="AG63" s="959"/>
      <c r="AH63" s="959"/>
      <c r="AI63" s="959"/>
      <c r="AJ63" s="1022"/>
      <c r="AK63" s="1023"/>
      <c r="AL63" s="963"/>
      <c r="AM63" s="963"/>
      <c r="AN63" s="963"/>
      <c r="AO63" s="963"/>
      <c r="AP63" s="959">
        <v>9243</v>
      </c>
      <c r="AQ63" s="959"/>
      <c r="AR63" s="959"/>
      <c r="AS63" s="959"/>
      <c r="AT63" s="959"/>
      <c r="AU63" s="959">
        <v>6670</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421</v>
      </c>
      <c r="B66" s="996"/>
      <c r="C66" s="996"/>
      <c r="D66" s="996"/>
      <c r="E66" s="996"/>
      <c r="F66" s="996"/>
      <c r="G66" s="996"/>
      <c r="H66" s="996"/>
      <c r="I66" s="996"/>
      <c r="J66" s="996"/>
      <c r="K66" s="996"/>
      <c r="L66" s="996"/>
      <c r="M66" s="996"/>
      <c r="N66" s="996"/>
      <c r="O66" s="996"/>
      <c r="P66" s="997"/>
      <c r="Q66" s="1001" t="s">
        <v>422</v>
      </c>
      <c r="R66" s="1002"/>
      <c r="S66" s="1002"/>
      <c r="T66" s="1002"/>
      <c r="U66" s="1003"/>
      <c r="V66" s="1001" t="s">
        <v>423</v>
      </c>
      <c r="W66" s="1002"/>
      <c r="X66" s="1002"/>
      <c r="Y66" s="1002"/>
      <c r="Z66" s="1003"/>
      <c r="AA66" s="1001" t="s">
        <v>424</v>
      </c>
      <c r="AB66" s="1002"/>
      <c r="AC66" s="1002"/>
      <c r="AD66" s="1002"/>
      <c r="AE66" s="1003"/>
      <c r="AF66" s="1007" t="s">
        <v>425</v>
      </c>
      <c r="AG66" s="1008"/>
      <c r="AH66" s="1008"/>
      <c r="AI66" s="1008"/>
      <c r="AJ66" s="1009"/>
      <c r="AK66" s="1001" t="s">
        <v>426</v>
      </c>
      <c r="AL66" s="996"/>
      <c r="AM66" s="996"/>
      <c r="AN66" s="996"/>
      <c r="AO66" s="997"/>
      <c r="AP66" s="1001" t="s">
        <v>427</v>
      </c>
      <c r="AQ66" s="1002"/>
      <c r="AR66" s="1002"/>
      <c r="AS66" s="1002"/>
      <c r="AT66" s="1003"/>
      <c r="AU66" s="1001" t="s">
        <v>428</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590</v>
      </c>
      <c r="C68" s="986"/>
      <c r="D68" s="986"/>
      <c r="E68" s="986"/>
      <c r="F68" s="986"/>
      <c r="G68" s="986"/>
      <c r="H68" s="986"/>
      <c r="I68" s="986"/>
      <c r="J68" s="986"/>
      <c r="K68" s="986"/>
      <c r="L68" s="986"/>
      <c r="M68" s="986"/>
      <c r="N68" s="986"/>
      <c r="O68" s="986"/>
      <c r="P68" s="987"/>
      <c r="Q68" s="988">
        <v>2094</v>
      </c>
      <c r="R68" s="982"/>
      <c r="S68" s="982"/>
      <c r="T68" s="982"/>
      <c r="U68" s="982"/>
      <c r="V68" s="982">
        <v>2057</v>
      </c>
      <c r="W68" s="982"/>
      <c r="X68" s="982"/>
      <c r="Y68" s="982"/>
      <c r="Z68" s="982"/>
      <c r="AA68" s="982">
        <v>37</v>
      </c>
      <c r="AB68" s="982"/>
      <c r="AC68" s="982"/>
      <c r="AD68" s="982"/>
      <c r="AE68" s="982"/>
      <c r="AF68" s="982">
        <v>37</v>
      </c>
      <c r="AG68" s="982"/>
      <c r="AH68" s="982"/>
      <c r="AI68" s="982"/>
      <c r="AJ68" s="982"/>
      <c r="AK68" s="982">
        <v>104</v>
      </c>
      <c r="AL68" s="982"/>
      <c r="AM68" s="982"/>
      <c r="AN68" s="982"/>
      <c r="AO68" s="982"/>
      <c r="AP68" s="982">
        <v>980</v>
      </c>
      <c r="AQ68" s="982"/>
      <c r="AR68" s="982"/>
      <c r="AS68" s="982"/>
      <c r="AT68" s="982"/>
      <c r="AU68" s="982">
        <v>542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591</v>
      </c>
      <c r="C69" s="975"/>
      <c r="D69" s="975"/>
      <c r="E69" s="975"/>
      <c r="F69" s="975"/>
      <c r="G69" s="975"/>
      <c r="H69" s="975"/>
      <c r="I69" s="975"/>
      <c r="J69" s="975"/>
      <c r="K69" s="975"/>
      <c r="L69" s="975"/>
      <c r="M69" s="975"/>
      <c r="N69" s="975"/>
      <c r="O69" s="975"/>
      <c r="P69" s="976"/>
      <c r="Q69" s="977">
        <v>512</v>
      </c>
      <c r="R69" s="971"/>
      <c r="S69" s="971"/>
      <c r="T69" s="971"/>
      <c r="U69" s="971"/>
      <c r="V69" s="971">
        <v>489</v>
      </c>
      <c r="W69" s="971"/>
      <c r="X69" s="971"/>
      <c r="Y69" s="971"/>
      <c r="Z69" s="971"/>
      <c r="AA69" s="971">
        <v>23</v>
      </c>
      <c r="AB69" s="971"/>
      <c r="AC69" s="971"/>
      <c r="AD69" s="971"/>
      <c r="AE69" s="971"/>
      <c r="AF69" s="971">
        <v>23</v>
      </c>
      <c r="AG69" s="971"/>
      <c r="AH69" s="971"/>
      <c r="AI69" s="971"/>
      <c r="AJ69" s="971"/>
      <c r="AK69" s="971">
        <v>35</v>
      </c>
      <c r="AL69" s="971"/>
      <c r="AM69" s="971"/>
      <c r="AN69" s="971"/>
      <c r="AO69" s="971"/>
      <c r="AP69" s="971" t="s">
        <v>589</v>
      </c>
      <c r="AQ69" s="971"/>
      <c r="AR69" s="971"/>
      <c r="AS69" s="971"/>
      <c r="AT69" s="971"/>
      <c r="AU69" s="971" t="s">
        <v>589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592</v>
      </c>
      <c r="C70" s="975"/>
      <c r="D70" s="975"/>
      <c r="E70" s="975"/>
      <c r="F70" s="975"/>
      <c r="G70" s="975"/>
      <c r="H70" s="975"/>
      <c r="I70" s="975"/>
      <c r="J70" s="975"/>
      <c r="K70" s="975"/>
      <c r="L70" s="975"/>
      <c r="M70" s="975"/>
      <c r="N70" s="975"/>
      <c r="O70" s="975"/>
      <c r="P70" s="976"/>
      <c r="Q70" s="977">
        <v>255</v>
      </c>
      <c r="R70" s="971"/>
      <c r="S70" s="971"/>
      <c r="T70" s="971"/>
      <c r="U70" s="971"/>
      <c r="V70" s="971">
        <v>241</v>
      </c>
      <c r="W70" s="971"/>
      <c r="X70" s="971"/>
      <c r="Y70" s="971"/>
      <c r="Z70" s="971"/>
      <c r="AA70" s="971">
        <v>15</v>
      </c>
      <c r="AB70" s="971"/>
      <c r="AC70" s="971"/>
      <c r="AD70" s="971"/>
      <c r="AE70" s="971"/>
      <c r="AF70" s="971">
        <v>15</v>
      </c>
      <c r="AG70" s="971"/>
      <c r="AH70" s="971"/>
      <c r="AI70" s="971"/>
      <c r="AJ70" s="971"/>
      <c r="AK70" s="971" t="s">
        <v>589</v>
      </c>
      <c r="AL70" s="971"/>
      <c r="AM70" s="971"/>
      <c r="AN70" s="971"/>
      <c r="AO70" s="971"/>
      <c r="AP70" s="971" t="s">
        <v>589</v>
      </c>
      <c r="AQ70" s="971"/>
      <c r="AR70" s="971"/>
      <c r="AS70" s="971"/>
      <c r="AT70" s="971"/>
      <c r="AU70" s="971" t="s">
        <v>589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593</v>
      </c>
      <c r="C71" s="975"/>
      <c r="D71" s="975"/>
      <c r="E71" s="975"/>
      <c r="F71" s="975"/>
      <c r="G71" s="975"/>
      <c r="H71" s="975"/>
      <c r="I71" s="975"/>
      <c r="J71" s="975"/>
      <c r="K71" s="975"/>
      <c r="L71" s="975"/>
      <c r="M71" s="975"/>
      <c r="N71" s="975"/>
      <c r="O71" s="975"/>
      <c r="P71" s="976"/>
      <c r="Q71" s="977">
        <v>538</v>
      </c>
      <c r="R71" s="971"/>
      <c r="S71" s="971"/>
      <c r="T71" s="971"/>
      <c r="U71" s="971"/>
      <c r="V71" s="971">
        <v>513</v>
      </c>
      <c r="W71" s="971"/>
      <c r="X71" s="971"/>
      <c r="Y71" s="971"/>
      <c r="Z71" s="971"/>
      <c r="AA71" s="971">
        <v>25</v>
      </c>
      <c r="AB71" s="971"/>
      <c r="AC71" s="971"/>
      <c r="AD71" s="971"/>
      <c r="AE71" s="971"/>
      <c r="AF71" s="971">
        <v>25</v>
      </c>
      <c r="AG71" s="971"/>
      <c r="AH71" s="971"/>
      <c r="AI71" s="971"/>
      <c r="AJ71" s="971"/>
      <c r="AK71" s="971">
        <v>11</v>
      </c>
      <c r="AL71" s="971"/>
      <c r="AM71" s="971"/>
      <c r="AN71" s="971"/>
      <c r="AO71" s="971"/>
      <c r="AP71" s="971">
        <v>74</v>
      </c>
      <c r="AQ71" s="971"/>
      <c r="AR71" s="971"/>
      <c r="AS71" s="971"/>
      <c r="AT71" s="971"/>
      <c r="AU71" s="971" t="s">
        <v>589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594</v>
      </c>
      <c r="C72" s="975"/>
      <c r="D72" s="975"/>
      <c r="E72" s="975"/>
      <c r="F72" s="975"/>
      <c r="G72" s="975"/>
      <c r="H72" s="975"/>
      <c r="I72" s="975"/>
      <c r="J72" s="975"/>
      <c r="K72" s="975"/>
      <c r="L72" s="975"/>
      <c r="M72" s="975"/>
      <c r="N72" s="975"/>
      <c r="O72" s="975"/>
      <c r="P72" s="976"/>
      <c r="Q72" s="977">
        <v>4300</v>
      </c>
      <c r="R72" s="971"/>
      <c r="S72" s="971"/>
      <c r="T72" s="971"/>
      <c r="U72" s="971"/>
      <c r="V72" s="971">
        <v>3691</v>
      </c>
      <c r="W72" s="971"/>
      <c r="X72" s="971"/>
      <c r="Y72" s="971"/>
      <c r="Z72" s="971"/>
      <c r="AA72" s="971">
        <v>609</v>
      </c>
      <c r="AB72" s="971"/>
      <c r="AC72" s="971"/>
      <c r="AD72" s="971"/>
      <c r="AE72" s="971"/>
      <c r="AF72" s="971">
        <v>609</v>
      </c>
      <c r="AG72" s="971"/>
      <c r="AH72" s="971"/>
      <c r="AI72" s="971"/>
      <c r="AJ72" s="971"/>
      <c r="AK72" s="971">
        <v>5</v>
      </c>
      <c r="AL72" s="971"/>
      <c r="AM72" s="971"/>
      <c r="AN72" s="971"/>
      <c r="AO72" s="971"/>
      <c r="AP72" s="971" t="s">
        <v>589</v>
      </c>
      <c r="AQ72" s="971"/>
      <c r="AR72" s="971"/>
      <c r="AS72" s="971"/>
      <c r="AT72" s="971"/>
      <c r="AU72" s="971" t="s">
        <v>589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595</v>
      </c>
      <c r="C73" s="975"/>
      <c r="D73" s="975"/>
      <c r="E73" s="975"/>
      <c r="F73" s="975"/>
      <c r="G73" s="975"/>
      <c r="H73" s="975"/>
      <c r="I73" s="975"/>
      <c r="J73" s="975"/>
      <c r="K73" s="975"/>
      <c r="L73" s="975"/>
      <c r="M73" s="975"/>
      <c r="N73" s="975"/>
      <c r="O73" s="975"/>
      <c r="P73" s="976"/>
      <c r="Q73" s="977">
        <v>159</v>
      </c>
      <c r="R73" s="971"/>
      <c r="S73" s="971"/>
      <c r="T73" s="971"/>
      <c r="U73" s="971"/>
      <c r="V73" s="971">
        <v>134</v>
      </c>
      <c r="W73" s="971"/>
      <c r="X73" s="971"/>
      <c r="Y73" s="971"/>
      <c r="Z73" s="971"/>
      <c r="AA73" s="971">
        <v>24</v>
      </c>
      <c r="AB73" s="971"/>
      <c r="AC73" s="971"/>
      <c r="AD73" s="971"/>
      <c r="AE73" s="971"/>
      <c r="AF73" s="971">
        <v>24</v>
      </c>
      <c r="AG73" s="971"/>
      <c r="AH73" s="971"/>
      <c r="AI73" s="971"/>
      <c r="AJ73" s="971"/>
      <c r="AK73" s="971">
        <v>9</v>
      </c>
      <c r="AL73" s="971"/>
      <c r="AM73" s="971"/>
      <c r="AN73" s="971"/>
      <c r="AO73" s="971"/>
      <c r="AP73" s="971" t="s">
        <v>589</v>
      </c>
      <c r="AQ73" s="971"/>
      <c r="AR73" s="971"/>
      <c r="AS73" s="971"/>
      <c r="AT73" s="971"/>
      <c r="AU73" s="971" t="s">
        <v>589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596</v>
      </c>
      <c r="C74" s="975"/>
      <c r="D74" s="975"/>
      <c r="E74" s="975"/>
      <c r="F74" s="975"/>
      <c r="G74" s="975"/>
      <c r="H74" s="975"/>
      <c r="I74" s="975"/>
      <c r="J74" s="975"/>
      <c r="K74" s="975"/>
      <c r="L74" s="975"/>
      <c r="M74" s="975"/>
      <c r="N74" s="975"/>
      <c r="O74" s="975"/>
      <c r="P74" s="976"/>
      <c r="Q74" s="977">
        <v>91</v>
      </c>
      <c r="R74" s="971"/>
      <c r="S74" s="971"/>
      <c r="T74" s="971"/>
      <c r="U74" s="971"/>
      <c r="V74" s="971">
        <v>85</v>
      </c>
      <c r="W74" s="971"/>
      <c r="X74" s="971"/>
      <c r="Y74" s="971"/>
      <c r="Z74" s="971"/>
      <c r="AA74" s="971">
        <v>5</v>
      </c>
      <c r="AB74" s="971"/>
      <c r="AC74" s="971"/>
      <c r="AD74" s="971"/>
      <c r="AE74" s="971"/>
      <c r="AF74" s="971">
        <v>5</v>
      </c>
      <c r="AG74" s="971"/>
      <c r="AH74" s="971"/>
      <c r="AI74" s="971"/>
      <c r="AJ74" s="971"/>
      <c r="AK74" s="971">
        <v>5</v>
      </c>
      <c r="AL74" s="971"/>
      <c r="AM74" s="971"/>
      <c r="AN74" s="971"/>
      <c r="AO74" s="971"/>
      <c r="AP74" s="971" t="s">
        <v>589</v>
      </c>
      <c r="AQ74" s="971"/>
      <c r="AR74" s="971"/>
      <c r="AS74" s="971"/>
      <c r="AT74" s="971"/>
      <c r="AU74" s="971" t="s">
        <v>589</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597</v>
      </c>
      <c r="C75" s="975"/>
      <c r="D75" s="975"/>
      <c r="E75" s="975"/>
      <c r="F75" s="975"/>
      <c r="G75" s="975"/>
      <c r="H75" s="975"/>
      <c r="I75" s="975"/>
      <c r="J75" s="975"/>
      <c r="K75" s="975"/>
      <c r="L75" s="975"/>
      <c r="M75" s="975"/>
      <c r="N75" s="975"/>
      <c r="O75" s="975"/>
      <c r="P75" s="976"/>
      <c r="Q75" s="978">
        <v>258426</v>
      </c>
      <c r="R75" s="979"/>
      <c r="S75" s="979"/>
      <c r="T75" s="979"/>
      <c r="U75" s="980"/>
      <c r="V75" s="981">
        <v>253681</v>
      </c>
      <c r="W75" s="979"/>
      <c r="X75" s="979"/>
      <c r="Y75" s="979"/>
      <c r="Z75" s="980"/>
      <c r="AA75" s="981">
        <v>4745</v>
      </c>
      <c r="AB75" s="979"/>
      <c r="AC75" s="979"/>
      <c r="AD75" s="979"/>
      <c r="AE75" s="980"/>
      <c r="AF75" s="981">
        <v>4745</v>
      </c>
      <c r="AG75" s="979"/>
      <c r="AH75" s="979"/>
      <c r="AI75" s="979"/>
      <c r="AJ75" s="980"/>
      <c r="AK75" s="981">
        <v>1906</v>
      </c>
      <c r="AL75" s="979"/>
      <c r="AM75" s="979"/>
      <c r="AN75" s="979"/>
      <c r="AO75" s="980"/>
      <c r="AP75" s="981" t="s">
        <v>589</v>
      </c>
      <c r="AQ75" s="979"/>
      <c r="AR75" s="979"/>
      <c r="AS75" s="979"/>
      <c r="AT75" s="980"/>
      <c r="AU75" s="981" t="s">
        <v>589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5484</v>
      </c>
      <c r="AG88" s="959"/>
      <c r="AH88" s="959"/>
      <c r="AI88" s="959"/>
      <c r="AJ88" s="959"/>
      <c r="AK88" s="963"/>
      <c r="AL88" s="963"/>
      <c r="AM88" s="963"/>
      <c r="AN88" s="963"/>
      <c r="AO88" s="963"/>
      <c r="AP88" s="959">
        <v>1055</v>
      </c>
      <c r="AQ88" s="959"/>
      <c r="AR88" s="959"/>
      <c r="AS88" s="959"/>
      <c r="AT88" s="959"/>
      <c r="AU88" s="959">
        <v>542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39</v>
      </c>
      <c r="CS102" s="953"/>
      <c r="CT102" s="953"/>
      <c r="CU102" s="953"/>
      <c r="CV102" s="954"/>
      <c r="CW102" s="952">
        <v>0</v>
      </c>
      <c r="CX102" s="953"/>
      <c r="CY102" s="953"/>
      <c r="CZ102" s="953"/>
      <c r="DA102" s="954"/>
      <c r="DB102" s="952" t="s">
        <v>589</v>
      </c>
      <c r="DC102" s="953"/>
      <c r="DD102" s="953"/>
      <c r="DE102" s="953"/>
      <c r="DF102" s="954"/>
      <c r="DG102" s="952">
        <v>133</v>
      </c>
      <c r="DH102" s="953"/>
      <c r="DI102" s="953"/>
      <c r="DJ102" s="953"/>
      <c r="DK102" s="954"/>
      <c r="DL102" s="952" t="s">
        <v>589</v>
      </c>
      <c r="DM102" s="953"/>
      <c r="DN102" s="953"/>
      <c r="DO102" s="953"/>
      <c r="DP102" s="954"/>
      <c r="DQ102" s="952">
        <v>119</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312</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312</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312</v>
      </c>
      <c r="DR109" s="896"/>
      <c r="DS109" s="896"/>
      <c r="DT109" s="896"/>
      <c r="DU109" s="897"/>
      <c r="DV109" s="898" t="s">
        <v>440</v>
      </c>
      <c r="DW109" s="896"/>
      <c r="DX109" s="896"/>
      <c r="DY109" s="896"/>
      <c r="DZ109" s="929"/>
    </row>
    <row r="110" spans="1:131" s="230" customFormat="1" ht="26.25" customHeight="1" x14ac:dyDescent="0.2">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2031896</v>
      </c>
      <c r="AB110" s="889"/>
      <c r="AC110" s="889"/>
      <c r="AD110" s="889"/>
      <c r="AE110" s="890"/>
      <c r="AF110" s="891">
        <v>1971437</v>
      </c>
      <c r="AG110" s="889"/>
      <c r="AH110" s="889"/>
      <c r="AI110" s="889"/>
      <c r="AJ110" s="890"/>
      <c r="AK110" s="891">
        <v>1988492</v>
      </c>
      <c r="AL110" s="889"/>
      <c r="AM110" s="889"/>
      <c r="AN110" s="889"/>
      <c r="AO110" s="890"/>
      <c r="AP110" s="892">
        <v>16.3</v>
      </c>
      <c r="AQ110" s="893"/>
      <c r="AR110" s="893"/>
      <c r="AS110" s="893"/>
      <c r="AT110" s="894"/>
      <c r="AU110" s="930" t="s">
        <v>75</v>
      </c>
      <c r="AV110" s="931"/>
      <c r="AW110" s="931"/>
      <c r="AX110" s="931"/>
      <c r="AY110" s="931"/>
      <c r="AZ110" s="860" t="s">
        <v>443</v>
      </c>
      <c r="BA110" s="808"/>
      <c r="BB110" s="808"/>
      <c r="BC110" s="808"/>
      <c r="BD110" s="808"/>
      <c r="BE110" s="808"/>
      <c r="BF110" s="808"/>
      <c r="BG110" s="808"/>
      <c r="BH110" s="808"/>
      <c r="BI110" s="808"/>
      <c r="BJ110" s="808"/>
      <c r="BK110" s="808"/>
      <c r="BL110" s="808"/>
      <c r="BM110" s="808"/>
      <c r="BN110" s="808"/>
      <c r="BO110" s="808"/>
      <c r="BP110" s="809"/>
      <c r="BQ110" s="861">
        <v>28229242</v>
      </c>
      <c r="BR110" s="842"/>
      <c r="BS110" s="842"/>
      <c r="BT110" s="842"/>
      <c r="BU110" s="842"/>
      <c r="BV110" s="842">
        <v>28478363</v>
      </c>
      <c r="BW110" s="842"/>
      <c r="BX110" s="842"/>
      <c r="BY110" s="842"/>
      <c r="BZ110" s="842"/>
      <c r="CA110" s="842">
        <v>27516658</v>
      </c>
      <c r="CB110" s="842"/>
      <c r="CC110" s="842"/>
      <c r="CD110" s="842"/>
      <c r="CE110" s="842"/>
      <c r="CF110" s="866">
        <v>225.9</v>
      </c>
      <c r="CG110" s="867"/>
      <c r="CH110" s="867"/>
      <c r="CI110" s="867"/>
      <c r="CJ110" s="867"/>
      <c r="CK110" s="926" t="s">
        <v>444</v>
      </c>
      <c r="CL110" s="819"/>
      <c r="CM110" s="86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446</v>
      </c>
      <c r="DH110" s="842"/>
      <c r="DI110" s="842"/>
      <c r="DJ110" s="842"/>
      <c r="DK110" s="842"/>
      <c r="DL110" s="842" t="s">
        <v>446</v>
      </c>
      <c r="DM110" s="842"/>
      <c r="DN110" s="842"/>
      <c r="DO110" s="842"/>
      <c r="DP110" s="842"/>
      <c r="DQ110" s="842" t="s">
        <v>447</v>
      </c>
      <c r="DR110" s="842"/>
      <c r="DS110" s="842"/>
      <c r="DT110" s="842"/>
      <c r="DU110" s="842"/>
      <c r="DV110" s="843" t="s">
        <v>446</v>
      </c>
      <c r="DW110" s="843"/>
      <c r="DX110" s="843"/>
      <c r="DY110" s="843"/>
      <c r="DZ110" s="844"/>
    </row>
    <row r="111" spans="1:131" s="230" customFormat="1" ht="26.25" customHeight="1" x14ac:dyDescent="0.2">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446</v>
      </c>
      <c r="AB111" s="919"/>
      <c r="AC111" s="919"/>
      <c r="AD111" s="919"/>
      <c r="AE111" s="920"/>
      <c r="AF111" s="921" t="s">
        <v>449</v>
      </c>
      <c r="AG111" s="919"/>
      <c r="AH111" s="919"/>
      <c r="AI111" s="919"/>
      <c r="AJ111" s="920"/>
      <c r="AK111" s="921" t="s">
        <v>449</v>
      </c>
      <c r="AL111" s="919"/>
      <c r="AM111" s="919"/>
      <c r="AN111" s="919"/>
      <c r="AO111" s="920"/>
      <c r="AP111" s="922" t="s">
        <v>449</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4749</v>
      </c>
      <c r="BR111" s="817"/>
      <c r="BS111" s="817"/>
      <c r="BT111" s="817"/>
      <c r="BU111" s="817"/>
      <c r="BV111" s="817" t="s">
        <v>451</v>
      </c>
      <c r="BW111" s="817"/>
      <c r="BX111" s="817"/>
      <c r="BY111" s="817"/>
      <c r="BZ111" s="817"/>
      <c r="CA111" s="817" t="s">
        <v>451</v>
      </c>
      <c r="CB111" s="817"/>
      <c r="CC111" s="817"/>
      <c r="CD111" s="817"/>
      <c r="CE111" s="817"/>
      <c r="CF111" s="875" t="s">
        <v>451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451</v>
      </c>
      <c r="DH111" s="817"/>
      <c r="DI111" s="817"/>
      <c r="DJ111" s="817"/>
      <c r="DK111" s="817"/>
      <c r="DL111" s="817" t="s">
        <v>451</v>
      </c>
      <c r="DM111" s="817"/>
      <c r="DN111" s="817"/>
      <c r="DO111" s="817"/>
      <c r="DP111" s="817"/>
      <c r="DQ111" s="817" t="s">
        <v>451</v>
      </c>
      <c r="DR111" s="817"/>
      <c r="DS111" s="817"/>
      <c r="DT111" s="817"/>
      <c r="DU111" s="817"/>
      <c r="DV111" s="794" t="s">
        <v>451</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447</v>
      </c>
      <c r="AG112" s="780"/>
      <c r="AH112" s="780"/>
      <c r="AI112" s="780"/>
      <c r="AJ112" s="781"/>
      <c r="AK112" s="782" t="s">
        <v>447</v>
      </c>
      <c r="AL112" s="780"/>
      <c r="AM112" s="780"/>
      <c r="AN112" s="780"/>
      <c r="AO112" s="781"/>
      <c r="AP112" s="824" t="s">
        <v>447</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8450818</v>
      </c>
      <c r="BR112" s="817"/>
      <c r="BS112" s="817"/>
      <c r="BT112" s="817"/>
      <c r="BU112" s="817"/>
      <c r="BV112" s="817">
        <v>7559255</v>
      </c>
      <c r="BW112" s="817"/>
      <c r="BX112" s="817"/>
      <c r="BY112" s="817"/>
      <c r="BZ112" s="817"/>
      <c r="CA112" s="817">
        <v>6669589</v>
      </c>
      <c r="CB112" s="817"/>
      <c r="CC112" s="817"/>
      <c r="CD112" s="817"/>
      <c r="CE112" s="817"/>
      <c r="CF112" s="875">
        <v>54.7</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447</v>
      </c>
      <c r="DM112" s="817"/>
      <c r="DN112" s="817"/>
      <c r="DO112" s="817"/>
      <c r="DP112" s="817"/>
      <c r="DQ112" s="817" t="s">
        <v>451</v>
      </c>
      <c r="DR112" s="817"/>
      <c r="DS112" s="817"/>
      <c r="DT112" s="817"/>
      <c r="DU112" s="817"/>
      <c r="DV112" s="794" t="s">
        <v>447</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808275</v>
      </c>
      <c r="AB113" s="919"/>
      <c r="AC113" s="919"/>
      <c r="AD113" s="919"/>
      <c r="AE113" s="920"/>
      <c r="AF113" s="921">
        <v>776303</v>
      </c>
      <c r="AG113" s="919"/>
      <c r="AH113" s="919"/>
      <c r="AI113" s="919"/>
      <c r="AJ113" s="920"/>
      <c r="AK113" s="921">
        <v>764276</v>
      </c>
      <c r="AL113" s="919"/>
      <c r="AM113" s="919"/>
      <c r="AN113" s="919"/>
      <c r="AO113" s="920"/>
      <c r="AP113" s="922">
        <v>6.3</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655412</v>
      </c>
      <c r="BR113" s="817"/>
      <c r="BS113" s="817"/>
      <c r="BT113" s="817"/>
      <c r="BU113" s="817"/>
      <c r="BV113" s="817">
        <v>599029</v>
      </c>
      <c r="BW113" s="817"/>
      <c r="BX113" s="817"/>
      <c r="BY113" s="817"/>
      <c r="BZ113" s="817"/>
      <c r="CA113" s="817">
        <v>542414</v>
      </c>
      <c r="CB113" s="817"/>
      <c r="CC113" s="817"/>
      <c r="CD113" s="817"/>
      <c r="CE113" s="817"/>
      <c r="CF113" s="875">
        <v>4.5</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447</v>
      </c>
      <c r="DM113" s="780"/>
      <c r="DN113" s="780"/>
      <c r="DO113" s="780"/>
      <c r="DP113" s="781"/>
      <c r="DQ113" s="782" t="s">
        <v>447</v>
      </c>
      <c r="DR113" s="780"/>
      <c r="DS113" s="780"/>
      <c r="DT113" s="780"/>
      <c r="DU113" s="781"/>
      <c r="DV113" s="824" t="s">
        <v>447</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38543</v>
      </c>
      <c r="AB114" s="780"/>
      <c r="AC114" s="780"/>
      <c r="AD114" s="780"/>
      <c r="AE114" s="781"/>
      <c r="AF114" s="782">
        <v>72570</v>
      </c>
      <c r="AG114" s="780"/>
      <c r="AH114" s="780"/>
      <c r="AI114" s="780"/>
      <c r="AJ114" s="781"/>
      <c r="AK114" s="782">
        <v>72351</v>
      </c>
      <c r="AL114" s="780"/>
      <c r="AM114" s="780"/>
      <c r="AN114" s="780"/>
      <c r="AO114" s="781"/>
      <c r="AP114" s="824">
        <v>0.6</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4271753</v>
      </c>
      <c r="BR114" s="817"/>
      <c r="BS114" s="817"/>
      <c r="BT114" s="817"/>
      <c r="BU114" s="817"/>
      <c r="BV114" s="817">
        <v>4256064</v>
      </c>
      <c r="BW114" s="817"/>
      <c r="BX114" s="817"/>
      <c r="BY114" s="817"/>
      <c r="BZ114" s="817"/>
      <c r="CA114" s="817">
        <v>4145127</v>
      </c>
      <c r="CB114" s="817"/>
      <c r="CC114" s="817"/>
      <c r="CD114" s="817"/>
      <c r="CE114" s="817"/>
      <c r="CF114" s="875">
        <v>34</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447</v>
      </c>
      <c r="DR114" s="780"/>
      <c r="DS114" s="780"/>
      <c r="DT114" s="780"/>
      <c r="DU114" s="781"/>
      <c r="DV114" s="824" t="s">
        <v>447</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5257</v>
      </c>
      <c r="AB115" s="919"/>
      <c r="AC115" s="919"/>
      <c r="AD115" s="919"/>
      <c r="AE115" s="920"/>
      <c r="AF115" s="921">
        <v>5739</v>
      </c>
      <c r="AG115" s="919"/>
      <c r="AH115" s="919"/>
      <c r="AI115" s="919"/>
      <c r="AJ115" s="920"/>
      <c r="AK115" s="921">
        <v>298</v>
      </c>
      <c r="AL115" s="919"/>
      <c r="AM115" s="919"/>
      <c r="AN115" s="919"/>
      <c r="AO115" s="920"/>
      <c r="AP115" s="922">
        <v>0</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v>227234</v>
      </c>
      <c r="BR115" s="817"/>
      <c r="BS115" s="817"/>
      <c r="BT115" s="817"/>
      <c r="BU115" s="817"/>
      <c r="BV115" s="817">
        <v>84588</v>
      </c>
      <c r="BW115" s="817"/>
      <c r="BX115" s="817"/>
      <c r="BY115" s="817"/>
      <c r="BZ115" s="817"/>
      <c r="CA115" s="817">
        <v>118661</v>
      </c>
      <c r="CB115" s="817"/>
      <c r="CC115" s="817"/>
      <c r="CD115" s="817"/>
      <c r="CE115" s="817"/>
      <c r="CF115" s="875">
        <v>1</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447</v>
      </c>
      <c r="DH115" s="780"/>
      <c r="DI115" s="780"/>
      <c r="DJ115" s="780"/>
      <c r="DK115" s="781"/>
      <c r="DL115" s="782" t="s">
        <v>447</v>
      </c>
      <c r="DM115" s="780"/>
      <c r="DN115" s="780"/>
      <c r="DO115" s="780"/>
      <c r="DP115" s="781"/>
      <c r="DQ115" s="782" t="s">
        <v>447</v>
      </c>
      <c r="DR115" s="780"/>
      <c r="DS115" s="780"/>
      <c r="DT115" s="780"/>
      <c r="DU115" s="781"/>
      <c r="DV115" s="824" t="s">
        <v>447</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451</v>
      </c>
      <c r="AB116" s="780"/>
      <c r="AC116" s="780"/>
      <c r="AD116" s="780"/>
      <c r="AE116" s="781"/>
      <c r="AF116" s="782" t="s">
        <v>447</v>
      </c>
      <c r="AG116" s="780"/>
      <c r="AH116" s="780"/>
      <c r="AI116" s="780"/>
      <c r="AJ116" s="781"/>
      <c r="AK116" s="782" t="s">
        <v>447</v>
      </c>
      <c r="AL116" s="780"/>
      <c r="AM116" s="780"/>
      <c r="AN116" s="780"/>
      <c r="AO116" s="781"/>
      <c r="AP116" s="824" t="s">
        <v>447</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447</v>
      </c>
      <c r="CB116" s="817"/>
      <c r="CC116" s="817"/>
      <c r="CD116" s="817"/>
      <c r="CE116" s="817"/>
      <c r="CF116" s="875" t="s">
        <v>447</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4749</v>
      </c>
      <c r="DH116" s="780"/>
      <c r="DI116" s="780"/>
      <c r="DJ116" s="780"/>
      <c r="DK116" s="781"/>
      <c r="DL116" s="782" t="s">
        <v>447</v>
      </c>
      <c r="DM116" s="780"/>
      <c r="DN116" s="780"/>
      <c r="DO116" s="780"/>
      <c r="DP116" s="781"/>
      <c r="DQ116" s="782" t="s">
        <v>451</v>
      </c>
      <c r="DR116" s="780"/>
      <c r="DS116" s="780"/>
      <c r="DT116" s="780"/>
      <c r="DU116" s="781"/>
      <c r="DV116" s="824" t="s">
        <v>447</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2883971</v>
      </c>
      <c r="AB117" s="903"/>
      <c r="AC117" s="903"/>
      <c r="AD117" s="903"/>
      <c r="AE117" s="904"/>
      <c r="AF117" s="905">
        <v>2826049</v>
      </c>
      <c r="AG117" s="903"/>
      <c r="AH117" s="903"/>
      <c r="AI117" s="903"/>
      <c r="AJ117" s="904"/>
      <c r="AK117" s="905">
        <v>2825417</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471</v>
      </c>
      <c r="BR117" s="817"/>
      <c r="BS117" s="817"/>
      <c r="BT117" s="817"/>
      <c r="BU117" s="817"/>
      <c r="BV117" s="817" t="s">
        <v>471</v>
      </c>
      <c r="BW117" s="817"/>
      <c r="BX117" s="817"/>
      <c r="BY117" s="817"/>
      <c r="BZ117" s="817"/>
      <c r="CA117" s="817" t="s">
        <v>471</v>
      </c>
      <c r="CB117" s="817"/>
      <c r="CC117" s="817"/>
      <c r="CD117" s="817"/>
      <c r="CE117" s="817"/>
      <c r="CF117" s="875" t="s">
        <v>471</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451</v>
      </c>
      <c r="DH117" s="780"/>
      <c r="DI117" s="780"/>
      <c r="DJ117" s="780"/>
      <c r="DK117" s="781"/>
      <c r="DL117" s="782" t="s">
        <v>471</v>
      </c>
      <c r="DM117" s="780"/>
      <c r="DN117" s="780"/>
      <c r="DO117" s="780"/>
      <c r="DP117" s="781"/>
      <c r="DQ117" s="782" t="s">
        <v>451</v>
      </c>
      <c r="DR117" s="780"/>
      <c r="DS117" s="780"/>
      <c r="DT117" s="780"/>
      <c r="DU117" s="781"/>
      <c r="DV117" s="824" t="s">
        <v>131</v>
      </c>
      <c r="DW117" s="825"/>
      <c r="DX117" s="825"/>
      <c r="DY117" s="825"/>
      <c r="DZ117" s="826"/>
    </row>
    <row r="118" spans="1:130" s="230" customFormat="1" ht="26.25" customHeight="1" x14ac:dyDescent="0.2">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312</v>
      </c>
      <c r="AL118" s="896"/>
      <c r="AM118" s="896"/>
      <c r="AN118" s="896"/>
      <c r="AO118" s="897"/>
      <c r="AP118" s="899" t="s">
        <v>440</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471</v>
      </c>
      <c r="BR118" s="845"/>
      <c r="BS118" s="845"/>
      <c r="BT118" s="845"/>
      <c r="BU118" s="845"/>
      <c r="BV118" s="845" t="s">
        <v>396</v>
      </c>
      <c r="BW118" s="845"/>
      <c r="BX118" s="845"/>
      <c r="BY118" s="845"/>
      <c r="BZ118" s="845"/>
      <c r="CA118" s="845" t="s">
        <v>471</v>
      </c>
      <c r="CB118" s="845"/>
      <c r="CC118" s="845"/>
      <c r="CD118" s="845"/>
      <c r="CE118" s="845"/>
      <c r="CF118" s="875" t="s">
        <v>451</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471</v>
      </c>
      <c r="DH118" s="780"/>
      <c r="DI118" s="780"/>
      <c r="DJ118" s="780"/>
      <c r="DK118" s="781"/>
      <c r="DL118" s="782" t="s">
        <v>396</v>
      </c>
      <c r="DM118" s="780"/>
      <c r="DN118" s="780"/>
      <c r="DO118" s="780"/>
      <c r="DP118" s="781"/>
      <c r="DQ118" s="782" t="s">
        <v>131</v>
      </c>
      <c r="DR118" s="780"/>
      <c r="DS118" s="780"/>
      <c r="DT118" s="780"/>
      <c r="DU118" s="781"/>
      <c r="DV118" s="824" t="s">
        <v>396</v>
      </c>
      <c r="DW118" s="825"/>
      <c r="DX118" s="825"/>
      <c r="DY118" s="825"/>
      <c r="DZ118" s="826"/>
    </row>
    <row r="119" spans="1:130" s="230" customFormat="1" ht="26.25" customHeight="1" x14ac:dyDescent="0.2">
      <c r="A119" s="818" t="s">
        <v>444</v>
      </c>
      <c r="B119" s="819"/>
      <c r="C119" s="86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396</v>
      </c>
      <c r="AB119" s="889"/>
      <c r="AC119" s="889"/>
      <c r="AD119" s="889"/>
      <c r="AE119" s="890"/>
      <c r="AF119" s="891" t="s">
        <v>451</v>
      </c>
      <c r="AG119" s="889"/>
      <c r="AH119" s="889"/>
      <c r="AI119" s="889"/>
      <c r="AJ119" s="890"/>
      <c r="AK119" s="891" t="s">
        <v>471</v>
      </c>
      <c r="AL119" s="889"/>
      <c r="AM119" s="889"/>
      <c r="AN119" s="889"/>
      <c r="AO119" s="890"/>
      <c r="AP119" s="892" t="s">
        <v>396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41839208</v>
      </c>
      <c r="BR119" s="845"/>
      <c r="BS119" s="845"/>
      <c r="BT119" s="845"/>
      <c r="BU119" s="845"/>
      <c r="BV119" s="845">
        <v>40977299</v>
      </c>
      <c r="BW119" s="845"/>
      <c r="BX119" s="845"/>
      <c r="BY119" s="845"/>
      <c r="BZ119" s="845"/>
      <c r="CA119" s="845">
        <v>38992449</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471</v>
      </c>
      <c r="DM119" s="764"/>
      <c r="DN119" s="764"/>
      <c r="DO119" s="764"/>
      <c r="DP119" s="765"/>
      <c r="DQ119" s="766" t="s">
        <v>451</v>
      </c>
      <c r="DR119" s="764"/>
      <c r="DS119" s="764"/>
      <c r="DT119" s="764"/>
      <c r="DU119" s="765"/>
      <c r="DV119" s="848" t="s">
        <v>471</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396</v>
      </c>
      <c r="AB120" s="780"/>
      <c r="AC120" s="780"/>
      <c r="AD120" s="780"/>
      <c r="AE120" s="781"/>
      <c r="AF120" s="782" t="s">
        <v>131</v>
      </c>
      <c r="AG120" s="780"/>
      <c r="AH120" s="780"/>
      <c r="AI120" s="780"/>
      <c r="AJ120" s="781"/>
      <c r="AK120" s="782" t="s">
        <v>396</v>
      </c>
      <c r="AL120" s="780"/>
      <c r="AM120" s="780"/>
      <c r="AN120" s="780"/>
      <c r="AO120" s="781"/>
      <c r="AP120" s="824" t="s">
        <v>471</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4684056</v>
      </c>
      <c r="BR120" s="842"/>
      <c r="BS120" s="842"/>
      <c r="BT120" s="842"/>
      <c r="BU120" s="842"/>
      <c r="BV120" s="842">
        <v>5876041</v>
      </c>
      <c r="BW120" s="842"/>
      <c r="BX120" s="842"/>
      <c r="BY120" s="842"/>
      <c r="BZ120" s="842"/>
      <c r="CA120" s="842">
        <v>6250381</v>
      </c>
      <c r="CB120" s="842"/>
      <c r="CC120" s="842"/>
      <c r="CD120" s="842"/>
      <c r="CE120" s="842"/>
      <c r="CF120" s="866">
        <v>51.3</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v>7921742</v>
      </c>
      <c r="DH120" s="842"/>
      <c r="DI120" s="842"/>
      <c r="DJ120" s="842"/>
      <c r="DK120" s="842"/>
      <c r="DL120" s="842">
        <v>7081414</v>
      </c>
      <c r="DM120" s="842"/>
      <c r="DN120" s="842"/>
      <c r="DO120" s="842"/>
      <c r="DP120" s="842"/>
      <c r="DQ120" s="842">
        <v>6234548</v>
      </c>
      <c r="DR120" s="842"/>
      <c r="DS120" s="842"/>
      <c r="DT120" s="842"/>
      <c r="DU120" s="842"/>
      <c r="DV120" s="843">
        <v>51.2</v>
      </c>
      <c r="DW120" s="843"/>
      <c r="DX120" s="843"/>
      <c r="DY120" s="843"/>
      <c r="DZ120" s="844"/>
    </row>
    <row r="121" spans="1:130" s="230" customFormat="1" ht="26.25" customHeight="1" x14ac:dyDescent="0.2">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451</v>
      </c>
      <c r="AB121" s="780"/>
      <c r="AC121" s="780"/>
      <c r="AD121" s="780"/>
      <c r="AE121" s="781"/>
      <c r="AF121" s="782" t="s">
        <v>451</v>
      </c>
      <c r="AG121" s="780"/>
      <c r="AH121" s="780"/>
      <c r="AI121" s="780"/>
      <c r="AJ121" s="781"/>
      <c r="AK121" s="782" t="s">
        <v>451</v>
      </c>
      <c r="AL121" s="780"/>
      <c r="AM121" s="780"/>
      <c r="AN121" s="780"/>
      <c r="AO121" s="781"/>
      <c r="AP121" s="824" t="s">
        <v>451</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1200431</v>
      </c>
      <c r="BR121" s="817"/>
      <c r="BS121" s="817"/>
      <c r="BT121" s="817"/>
      <c r="BU121" s="817"/>
      <c r="BV121" s="817">
        <v>1312760</v>
      </c>
      <c r="BW121" s="817"/>
      <c r="BX121" s="817"/>
      <c r="BY121" s="817"/>
      <c r="BZ121" s="817"/>
      <c r="CA121" s="817">
        <v>1360046</v>
      </c>
      <c r="CB121" s="817"/>
      <c r="CC121" s="817"/>
      <c r="CD121" s="817"/>
      <c r="CE121" s="817"/>
      <c r="CF121" s="875">
        <v>11.2</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t="s">
        <v>451</v>
      </c>
      <c r="DH121" s="817"/>
      <c r="DI121" s="817"/>
      <c r="DJ121" s="817"/>
      <c r="DK121" s="817"/>
      <c r="DL121" s="817">
        <v>474315</v>
      </c>
      <c r="DM121" s="817"/>
      <c r="DN121" s="817"/>
      <c r="DO121" s="817"/>
      <c r="DP121" s="817"/>
      <c r="DQ121" s="817">
        <v>431692</v>
      </c>
      <c r="DR121" s="817"/>
      <c r="DS121" s="817"/>
      <c r="DT121" s="817"/>
      <c r="DU121" s="817"/>
      <c r="DV121" s="794">
        <v>3.5</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451</v>
      </c>
      <c r="AB122" s="780"/>
      <c r="AC122" s="780"/>
      <c r="AD122" s="780"/>
      <c r="AE122" s="781"/>
      <c r="AF122" s="782" t="s">
        <v>471</v>
      </c>
      <c r="AG122" s="780"/>
      <c r="AH122" s="780"/>
      <c r="AI122" s="780"/>
      <c r="AJ122" s="781"/>
      <c r="AK122" s="782" t="s">
        <v>396</v>
      </c>
      <c r="AL122" s="780"/>
      <c r="AM122" s="780"/>
      <c r="AN122" s="780"/>
      <c r="AO122" s="781"/>
      <c r="AP122" s="824" t="s">
        <v>471</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26388127</v>
      </c>
      <c r="BR122" s="845"/>
      <c r="BS122" s="845"/>
      <c r="BT122" s="845"/>
      <c r="BU122" s="845"/>
      <c r="BV122" s="845">
        <v>25854497</v>
      </c>
      <c r="BW122" s="845"/>
      <c r="BX122" s="845"/>
      <c r="BY122" s="845"/>
      <c r="BZ122" s="845"/>
      <c r="CA122" s="845">
        <v>24678098</v>
      </c>
      <c r="CB122" s="845"/>
      <c r="CC122" s="845"/>
      <c r="CD122" s="845"/>
      <c r="CE122" s="845"/>
      <c r="CF122" s="846">
        <v>202.6</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3679</v>
      </c>
      <c r="DH122" s="817"/>
      <c r="DI122" s="817"/>
      <c r="DJ122" s="817"/>
      <c r="DK122" s="817"/>
      <c r="DL122" s="817">
        <v>3526</v>
      </c>
      <c r="DM122" s="817"/>
      <c r="DN122" s="817"/>
      <c r="DO122" s="817"/>
      <c r="DP122" s="817"/>
      <c r="DQ122" s="817">
        <v>3349</v>
      </c>
      <c r="DR122" s="817"/>
      <c r="DS122" s="817"/>
      <c r="DT122" s="817"/>
      <c r="DU122" s="817"/>
      <c r="DV122" s="794">
        <v>0</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4749</v>
      </c>
      <c r="AB123" s="780"/>
      <c r="AC123" s="780"/>
      <c r="AD123" s="780"/>
      <c r="AE123" s="781"/>
      <c r="AF123" s="782">
        <v>4749</v>
      </c>
      <c r="AG123" s="780"/>
      <c r="AH123" s="780"/>
      <c r="AI123" s="780"/>
      <c r="AJ123" s="781"/>
      <c r="AK123" s="782" t="s">
        <v>131</v>
      </c>
      <c r="AL123" s="780"/>
      <c r="AM123" s="780"/>
      <c r="AN123" s="780"/>
      <c r="AO123" s="781"/>
      <c r="AP123" s="824" t="s">
        <v>471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485</v>
      </c>
      <c r="BP123" s="878"/>
      <c r="BQ123" s="832">
        <v>32272614</v>
      </c>
      <c r="BR123" s="833"/>
      <c r="BS123" s="833"/>
      <c r="BT123" s="833"/>
      <c r="BU123" s="833"/>
      <c r="BV123" s="833">
        <v>33043298</v>
      </c>
      <c r="BW123" s="833"/>
      <c r="BX123" s="833"/>
      <c r="BY123" s="833"/>
      <c r="BZ123" s="833"/>
      <c r="CA123" s="833">
        <v>32288525</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471</v>
      </c>
      <c r="DH123" s="780"/>
      <c r="DI123" s="780"/>
      <c r="DJ123" s="780"/>
      <c r="DK123" s="781"/>
      <c r="DL123" s="782" t="s">
        <v>396</v>
      </c>
      <c r="DM123" s="780"/>
      <c r="DN123" s="780"/>
      <c r="DO123" s="780"/>
      <c r="DP123" s="781"/>
      <c r="DQ123" s="782" t="s">
        <v>451</v>
      </c>
      <c r="DR123" s="780"/>
      <c r="DS123" s="780"/>
      <c r="DT123" s="780"/>
      <c r="DU123" s="781"/>
      <c r="DV123" s="824" t="s">
        <v>471</v>
      </c>
      <c r="DW123" s="825"/>
      <c r="DX123" s="825"/>
      <c r="DY123" s="825"/>
      <c r="DZ123" s="826"/>
    </row>
    <row r="124" spans="1:130" s="230" customFormat="1" ht="26.25" customHeight="1" thickBot="1" x14ac:dyDescent="0.25">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471</v>
      </c>
      <c r="AG124" s="780"/>
      <c r="AH124" s="780"/>
      <c r="AI124" s="780"/>
      <c r="AJ124" s="781"/>
      <c r="AK124" s="782" t="s">
        <v>471</v>
      </c>
      <c r="AL124" s="780"/>
      <c r="AM124" s="780"/>
      <c r="AN124" s="780"/>
      <c r="AO124" s="781"/>
      <c r="AP124" s="824" t="s">
        <v>131</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79.8</v>
      </c>
      <c r="BR124" s="831"/>
      <c r="BS124" s="831"/>
      <c r="BT124" s="831"/>
      <c r="BU124" s="831"/>
      <c r="BV124" s="831">
        <v>62.8</v>
      </c>
      <c r="BW124" s="831"/>
      <c r="BX124" s="831"/>
      <c r="BY124" s="831"/>
      <c r="BZ124" s="831"/>
      <c r="CA124" s="831">
        <v>55</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v>525397</v>
      </c>
      <c r="DH124" s="764"/>
      <c r="DI124" s="764"/>
      <c r="DJ124" s="764"/>
      <c r="DK124" s="765"/>
      <c r="DL124" s="766" t="s">
        <v>471</v>
      </c>
      <c r="DM124" s="764"/>
      <c r="DN124" s="764"/>
      <c r="DO124" s="764"/>
      <c r="DP124" s="765"/>
      <c r="DQ124" s="766" t="s">
        <v>451</v>
      </c>
      <c r="DR124" s="764"/>
      <c r="DS124" s="764"/>
      <c r="DT124" s="764"/>
      <c r="DU124" s="765"/>
      <c r="DV124" s="848" t="s">
        <v>471</v>
      </c>
      <c r="DW124" s="849"/>
      <c r="DX124" s="849"/>
      <c r="DY124" s="849"/>
      <c r="DZ124" s="850"/>
    </row>
    <row r="125" spans="1:130" s="230" customFormat="1" ht="26.25" customHeight="1" x14ac:dyDescent="0.2">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471</v>
      </c>
      <c r="AB125" s="780"/>
      <c r="AC125" s="780"/>
      <c r="AD125" s="780"/>
      <c r="AE125" s="781"/>
      <c r="AF125" s="782" t="s">
        <v>471</v>
      </c>
      <c r="AG125" s="780"/>
      <c r="AH125" s="780"/>
      <c r="AI125" s="780"/>
      <c r="AJ125" s="781"/>
      <c r="AK125" s="782" t="s">
        <v>471</v>
      </c>
      <c r="AL125" s="780"/>
      <c r="AM125" s="780"/>
      <c r="AN125" s="780"/>
      <c r="AO125" s="781"/>
      <c r="AP125" s="824" t="s">
        <v>471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471</v>
      </c>
      <c r="DH125" s="842"/>
      <c r="DI125" s="842"/>
      <c r="DJ125" s="842"/>
      <c r="DK125" s="842"/>
      <c r="DL125" s="842" t="s">
        <v>471</v>
      </c>
      <c r="DM125" s="842"/>
      <c r="DN125" s="842"/>
      <c r="DO125" s="842"/>
      <c r="DP125" s="842"/>
      <c r="DQ125" s="842" t="s">
        <v>471</v>
      </c>
      <c r="DR125" s="842"/>
      <c r="DS125" s="842"/>
      <c r="DT125" s="842"/>
      <c r="DU125" s="842"/>
      <c r="DV125" s="843" t="s">
        <v>471</v>
      </c>
      <c r="DW125" s="843"/>
      <c r="DX125" s="843"/>
      <c r="DY125" s="843"/>
      <c r="DZ125" s="844"/>
    </row>
    <row r="126" spans="1:130" s="230" customFormat="1" ht="26.25" customHeight="1" thickBot="1" x14ac:dyDescent="0.25">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451</v>
      </c>
      <c r="AB126" s="780"/>
      <c r="AC126" s="780"/>
      <c r="AD126" s="780"/>
      <c r="AE126" s="781"/>
      <c r="AF126" s="782" t="s">
        <v>131</v>
      </c>
      <c r="AG126" s="780"/>
      <c r="AH126" s="780"/>
      <c r="AI126" s="780"/>
      <c r="AJ126" s="781"/>
      <c r="AK126" s="782" t="s">
        <v>396</v>
      </c>
      <c r="AL126" s="780"/>
      <c r="AM126" s="780"/>
      <c r="AN126" s="780"/>
      <c r="AO126" s="781"/>
      <c r="AP126" s="824" t="s">
        <v>451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v>213810</v>
      </c>
      <c r="DH126" s="817"/>
      <c r="DI126" s="817"/>
      <c r="DJ126" s="817"/>
      <c r="DK126" s="817"/>
      <c r="DL126" s="817">
        <v>84588</v>
      </c>
      <c r="DM126" s="817"/>
      <c r="DN126" s="817"/>
      <c r="DO126" s="817"/>
      <c r="DP126" s="817"/>
      <c r="DQ126" s="817">
        <v>118661</v>
      </c>
      <c r="DR126" s="817"/>
      <c r="DS126" s="817"/>
      <c r="DT126" s="817"/>
      <c r="DU126" s="817"/>
      <c r="DV126" s="794">
        <v>1</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508</v>
      </c>
      <c r="AB127" s="780"/>
      <c r="AC127" s="780"/>
      <c r="AD127" s="780"/>
      <c r="AE127" s="781"/>
      <c r="AF127" s="782">
        <v>990</v>
      </c>
      <c r="AG127" s="780"/>
      <c r="AH127" s="780"/>
      <c r="AI127" s="780"/>
      <c r="AJ127" s="781"/>
      <c r="AK127" s="782">
        <v>298</v>
      </c>
      <c r="AL127" s="780"/>
      <c r="AM127" s="780"/>
      <c r="AN127" s="780"/>
      <c r="AO127" s="781"/>
      <c r="AP127" s="824">
        <v>0</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471</v>
      </c>
      <c r="DM127" s="817"/>
      <c r="DN127" s="817"/>
      <c r="DO127" s="817"/>
      <c r="DP127" s="817"/>
      <c r="DQ127" s="817" t="s">
        <v>471</v>
      </c>
      <c r="DR127" s="817"/>
      <c r="DS127" s="817"/>
      <c r="DT127" s="817"/>
      <c r="DU127" s="817"/>
      <c r="DV127" s="794" t="s">
        <v>451</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v>124915</v>
      </c>
      <c r="AB128" s="801"/>
      <c r="AC128" s="801"/>
      <c r="AD128" s="801"/>
      <c r="AE128" s="802"/>
      <c r="AF128" s="803">
        <v>128067</v>
      </c>
      <c r="AG128" s="801"/>
      <c r="AH128" s="801"/>
      <c r="AI128" s="801"/>
      <c r="AJ128" s="802"/>
      <c r="AK128" s="803">
        <v>125774</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471</v>
      </c>
      <c r="BG128" s="787"/>
      <c r="BH128" s="787"/>
      <c r="BI128" s="787"/>
      <c r="BJ128" s="787"/>
      <c r="BK128" s="787"/>
      <c r="BL128" s="810"/>
      <c r="BM128" s="786">
        <v>12.85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v>13424</v>
      </c>
      <c r="DH128" s="791"/>
      <c r="DI128" s="791"/>
      <c r="DJ128" s="791"/>
      <c r="DK128" s="791"/>
      <c r="DL128" s="791" t="s">
        <v>471</v>
      </c>
      <c r="DM128" s="791"/>
      <c r="DN128" s="791"/>
      <c r="DO128" s="791"/>
      <c r="DP128" s="791"/>
      <c r="DQ128" s="791" t="s">
        <v>471</v>
      </c>
      <c r="DR128" s="791"/>
      <c r="DS128" s="791"/>
      <c r="DT128" s="791"/>
      <c r="DU128" s="791"/>
      <c r="DV128" s="792" t="s">
        <v>471</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13942113</v>
      </c>
      <c r="AB129" s="780"/>
      <c r="AC129" s="780"/>
      <c r="AD129" s="780"/>
      <c r="AE129" s="781"/>
      <c r="AF129" s="782">
        <v>14537675</v>
      </c>
      <c r="AG129" s="780"/>
      <c r="AH129" s="780"/>
      <c r="AI129" s="780"/>
      <c r="AJ129" s="781"/>
      <c r="AK129" s="782">
        <v>14070679</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471</v>
      </c>
      <c r="BG129" s="771"/>
      <c r="BH129" s="771"/>
      <c r="BI129" s="771"/>
      <c r="BJ129" s="771"/>
      <c r="BK129" s="771"/>
      <c r="BL129" s="772"/>
      <c r="BM129" s="770">
        <v>17.850000000000001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1955685</v>
      </c>
      <c r="AB130" s="780"/>
      <c r="AC130" s="780"/>
      <c r="AD130" s="780"/>
      <c r="AE130" s="781"/>
      <c r="AF130" s="782">
        <v>1910278</v>
      </c>
      <c r="AG130" s="780"/>
      <c r="AH130" s="780"/>
      <c r="AI130" s="780"/>
      <c r="AJ130" s="781"/>
      <c r="AK130" s="782">
        <v>1888769</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6.5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11986428</v>
      </c>
      <c r="AB131" s="764"/>
      <c r="AC131" s="764"/>
      <c r="AD131" s="764"/>
      <c r="AE131" s="765"/>
      <c r="AF131" s="766">
        <v>12627397</v>
      </c>
      <c r="AG131" s="764"/>
      <c r="AH131" s="764"/>
      <c r="AI131" s="764"/>
      <c r="AJ131" s="765"/>
      <c r="AK131" s="766">
        <v>12181910</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v>55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6.7023386780000003</v>
      </c>
      <c r="AB132" s="745"/>
      <c r="AC132" s="745"/>
      <c r="AD132" s="745"/>
      <c r="AE132" s="746"/>
      <c r="AF132" s="747">
        <v>6.2380552380000003</v>
      </c>
      <c r="AG132" s="745"/>
      <c r="AH132" s="745"/>
      <c r="AI132" s="745"/>
      <c r="AJ132" s="746"/>
      <c r="AK132" s="747">
        <v>6.6563781869999996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7.6</v>
      </c>
      <c r="AB133" s="724"/>
      <c r="AC133" s="724"/>
      <c r="AD133" s="724"/>
      <c r="AE133" s="725"/>
      <c r="AF133" s="723">
        <v>6.6</v>
      </c>
      <c r="AG133" s="724"/>
      <c r="AH133" s="724"/>
      <c r="AI133" s="724"/>
      <c r="AJ133" s="725"/>
      <c r="AK133" s="723">
        <v>6.5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V2sHndiyPqHa28F9xSWbxE3y8bPZ7MxNEyPLHoDjvzZGQi/hdsIiWQAu8dpUeXn5vQRs/vvtbDtR3XOXuEOEQQ==" saltValue="LsIDu/5fc3OBXPMQTOQd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63099-A158-4131-97B0-3EEDD5298333}">
  <sheetPr>
    <pageSetUpPr fitToPage="1"/>
  </sheetPr>
  <dimension ref="A1:DQ105"/>
  <sheetViews>
    <sheetView showGridLines="0" view="pageBreakPreview" zoomScale="52" zoomScaleNormal="85" zoomScaleSheetLayoutView="52"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60ub70hZtYKw3dp3cR1bfrJVpvAmgxsRD86FPJ75HUA4mLbQfJI+EvyxmEKq/6o04x8adOF5OoUjm0YuRqEdw==" saltValue="dwBzN1Zv2w9TWo4ocTQd0g=="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ARdp2k0K5kd+O06IjpjCXXOnJCOfb1rHWFQvdrr64iMHxiTHXzMON/td87+lzIdqymH85vkbEMuyJVo7HTicIA==" saltValue="AEa2ItVGxZy80WIS56yI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3710146</v>
      </c>
      <c r="AP9" s="281">
        <v>81893</v>
      </c>
      <c r="AQ9" s="282">
        <v>105319</v>
      </c>
      <c r="AR9" s="283">
        <v>-22.2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707831</v>
      </c>
      <c r="AP10" s="284">
        <v>15624</v>
      </c>
      <c r="AQ10" s="285">
        <v>9860</v>
      </c>
      <c r="AR10" s="286">
        <v>58.5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25961</v>
      </c>
      <c r="AP11" s="284">
        <v>573</v>
      </c>
      <c r="AQ11" s="285">
        <v>1656</v>
      </c>
      <c r="AR11" s="286">
        <v>-65.400000000000006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3</v>
      </c>
      <c r="AR12" s="286" t="s">
        <v>524</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80048</v>
      </c>
      <c r="AP13" s="284">
        <v>1767</v>
      </c>
      <c r="AQ13" s="285">
        <v>4056</v>
      </c>
      <c r="AR13" s="286">
        <v>-56.4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176467</v>
      </c>
      <c r="AP14" s="284">
        <v>3895</v>
      </c>
      <c r="AQ14" s="285">
        <v>2339</v>
      </c>
      <c r="AR14" s="286">
        <v>66.5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-245954</v>
      </c>
      <c r="AP15" s="284">
        <v>-5429</v>
      </c>
      <c r="AQ15" s="285">
        <v>-7717</v>
      </c>
      <c r="AR15" s="286">
        <v>-29.6</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4454499</v>
      </c>
      <c r="AP16" s="284">
        <v>98322</v>
      </c>
      <c r="AQ16" s="285">
        <v>115515</v>
      </c>
      <c r="AR16" s="286">
        <v>-14.9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8.2799999999999994</v>
      </c>
      <c r="AP21" s="298">
        <v>10.69</v>
      </c>
      <c r="AQ21" s="299">
        <v>-2.41</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98.5</v>
      </c>
      <c r="AP22" s="303">
        <v>97.4</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1988492</v>
      </c>
      <c r="AP32" s="312">
        <v>43891</v>
      </c>
      <c r="AQ32" s="313">
        <v>74824</v>
      </c>
      <c r="AR32" s="314">
        <v>-41.3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1</v>
      </c>
      <c r="AR34" s="314" t="s">
        <v>524</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764276</v>
      </c>
      <c r="AP35" s="312">
        <v>16870</v>
      </c>
      <c r="AQ35" s="313">
        <v>17427</v>
      </c>
      <c r="AR35" s="314">
        <v>-3.2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72351</v>
      </c>
      <c r="AP36" s="312">
        <v>1597</v>
      </c>
      <c r="AQ36" s="313">
        <v>2447</v>
      </c>
      <c r="AR36" s="314">
        <v>-34.700000000000003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298</v>
      </c>
      <c r="AP37" s="312">
        <v>7</v>
      </c>
      <c r="AQ37" s="313">
        <v>591</v>
      </c>
      <c r="AR37" s="314">
        <v>-98.8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524</v>
      </c>
      <c r="AP38" s="315" t="s">
        <v>524</v>
      </c>
      <c r="AQ38" s="316">
        <v>2</v>
      </c>
      <c r="AR38" s="304" t="s">
        <v>524</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-125774</v>
      </c>
      <c r="AP39" s="312">
        <v>-2776</v>
      </c>
      <c r="AQ39" s="313">
        <v>-3618</v>
      </c>
      <c r="AR39" s="314">
        <v>-23.3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-1888769</v>
      </c>
      <c r="AP40" s="312">
        <v>-41690</v>
      </c>
      <c r="AQ40" s="313">
        <v>-63812</v>
      </c>
      <c r="AR40" s="314">
        <v>-34.700000000000003</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305</v>
      </c>
      <c r="AL41" s="1127"/>
      <c r="AM41" s="1127"/>
      <c r="AN41" s="1128"/>
      <c r="AO41" s="312">
        <v>810874</v>
      </c>
      <c r="AP41" s="312">
        <v>17898</v>
      </c>
      <c r="AQ41" s="313">
        <v>27863</v>
      </c>
      <c r="AR41" s="314">
        <v>-35.799999999999997</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7050773</v>
      </c>
      <c r="AN51" s="334">
        <v>146373</v>
      </c>
      <c r="AO51" s="335">
        <v>79.7</v>
      </c>
      <c r="AP51" s="336">
        <v>85173</v>
      </c>
      <c r="AQ51" s="337">
        <v>-4.3</v>
      </c>
      <c r="AR51" s="338">
        <v>84</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2840361</v>
      </c>
      <c r="AN52" s="342">
        <v>58965</v>
      </c>
      <c r="AO52" s="343">
        <v>175.9</v>
      </c>
      <c r="AP52" s="344">
        <v>43913</v>
      </c>
      <c r="AQ52" s="345">
        <v>-3.4</v>
      </c>
      <c r="AR52" s="346">
        <v>179.3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4312864</v>
      </c>
      <c r="AN53" s="334">
        <v>91025</v>
      </c>
      <c r="AO53" s="335">
        <v>-37.799999999999997</v>
      </c>
      <c r="AP53" s="336">
        <v>94081</v>
      </c>
      <c r="AQ53" s="337">
        <v>10.5</v>
      </c>
      <c r="AR53" s="338">
        <v>-48.3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1791542</v>
      </c>
      <c r="AN54" s="342">
        <v>37811</v>
      </c>
      <c r="AO54" s="343">
        <v>-35.9</v>
      </c>
      <c r="AP54" s="344">
        <v>48949</v>
      </c>
      <c r="AQ54" s="345">
        <v>11.5</v>
      </c>
      <c r="AR54" s="346">
        <v>-47.4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3259556</v>
      </c>
      <c r="AN55" s="334">
        <v>69838</v>
      </c>
      <c r="AO55" s="335">
        <v>-23.3</v>
      </c>
      <c r="AP55" s="336">
        <v>92632</v>
      </c>
      <c r="AQ55" s="337">
        <v>-1.5</v>
      </c>
      <c r="AR55" s="338">
        <v>-21.8</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709321</v>
      </c>
      <c r="AN56" s="342">
        <v>15198</v>
      </c>
      <c r="AO56" s="343">
        <v>-59.8</v>
      </c>
      <c r="AP56" s="344">
        <v>47978</v>
      </c>
      <c r="AQ56" s="345">
        <v>-2</v>
      </c>
      <c r="AR56" s="346">
        <v>-57.8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2406613</v>
      </c>
      <c r="AN57" s="334">
        <v>52307</v>
      </c>
      <c r="AO57" s="335">
        <v>-25.1</v>
      </c>
      <c r="AP57" s="336">
        <v>96469</v>
      </c>
      <c r="AQ57" s="337">
        <v>4.0999999999999996</v>
      </c>
      <c r="AR57" s="338">
        <v>-29.2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539583</v>
      </c>
      <c r="AN58" s="342">
        <v>11728</v>
      </c>
      <c r="AO58" s="343">
        <v>-22.8</v>
      </c>
      <c r="AP58" s="344">
        <v>49775</v>
      </c>
      <c r="AQ58" s="345">
        <v>3.7</v>
      </c>
      <c r="AR58" s="346">
        <v>-26.5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1631852</v>
      </c>
      <c r="AN59" s="334">
        <v>36019</v>
      </c>
      <c r="AO59" s="335">
        <v>-31.1</v>
      </c>
      <c r="AP59" s="336">
        <v>85743</v>
      </c>
      <c r="AQ59" s="337">
        <v>-11.1</v>
      </c>
      <c r="AR59" s="338">
        <v>-20</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912155</v>
      </c>
      <c r="AN60" s="342">
        <v>20134</v>
      </c>
      <c r="AO60" s="343">
        <v>71.7</v>
      </c>
      <c r="AP60" s="344">
        <v>45231</v>
      </c>
      <c r="AQ60" s="345">
        <v>-9.1</v>
      </c>
      <c r="AR60" s="346">
        <v>80.8</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3732332</v>
      </c>
      <c r="AN61" s="349">
        <v>79112</v>
      </c>
      <c r="AO61" s="350">
        <v>-7.5</v>
      </c>
      <c r="AP61" s="351">
        <v>90820</v>
      </c>
      <c r="AQ61" s="352">
        <v>-0.5</v>
      </c>
      <c r="AR61" s="338">
        <v>-7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1358592</v>
      </c>
      <c r="AN62" s="342">
        <v>28767</v>
      </c>
      <c r="AO62" s="343">
        <v>25.8</v>
      </c>
      <c r="AP62" s="344">
        <v>47169</v>
      </c>
      <c r="AQ62" s="345">
        <v>0.1</v>
      </c>
      <c r="AR62" s="346">
        <v>25.7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EjxLxsIi3xQf+k1ZzdCGz4kGNw73j0r6ozw38NY6CYHXO4i72UeL00jMUnYcWpSvckuEV+PZTYoVPnql0oBkxg==" saltValue="2ZHTJ+Xaogu0aIA0Gsn8W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CtIBB/V5REikjZwQjUyK+y4X55CpfdQTczns7b3lcH64lP48cG82nNzT6ejXfbe65Ygxf3TIE4Ivp1d5MqTlxw==" saltValue="PnBgOGNBDRsb00SCUxKX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564</v>
      </c>
    </row>
  </sheetData>
  <sheetProtection algorithmName="SHA-512" hashValue="cPL6VFM73bv0MFDvkZ5Ak3EK07qYJX71XSsgH8j0B2D1bDT8pldmM4tPEJfkjsxRmGK/FQfqukfa5fGpOoYNNA==" saltValue="7nvIFTbBjgMTHcnqg+wJ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view="pageBreakPreview" zoomScale="70" zoomScaleNormal="100" zoomScaleSheetLayoutView="7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565</v>
      </c>
      <c r="G46" s="8" t="s">
        <v>566</v>
      </c>
      <c r="H46" s="8" t="s">
        <v>567</v>
      </c>
      <c r="I46" s="8" t="s">
        <v>568</v>
      </c>
      <c r="J46" s="9" t="s">
        <v>569</v>
      </c>
    </row>
    <row r="47" spans="2:10" ht="57.75" customHeight="1" x14ac:dyDescent="0.2">
      <c r="B47" s="10"/>
      <c r="C47" s="1139" t="s">
        <v>3</v>
      </c>
      <c r="D47" s="1139"/>
      <c r="E47" s="1140"/>
      <c r="F47" s="11">
        <v>22.68</v>
      </c>
      <c r="G47" s="12">
        <v>22.03</v>
      </c>
      <c r="H47" s="12">
        <v>23.57</v>
      </c>
      <c r="I47" s="12">
        <v>26.75</v>
      </c>
      <c r="J47" s="13">
        <v>27.43</v>
      </c>
    </row>
    <row r="48" spans="2:10" ht="57.75" customHeight="1" x14ac:dyDescent="0.2">
      <c r="B48" s="14"/>
      <c r="C48" s="1141" t="s">
        <v>4</v>
      </c>
      <c r="D48" s="1141"/>
      <c r="E48" s="1142"/>
      <c r="F48" s="15">
        <v>4.13</v>
      </c>
      <c r="G48" s="16">
        <v>4.84</v>
      </c>
      <c r="H48" s="16">
        <v>5.75</v>
      </c>
      <c r="I48" s="16">
        <v>6.72</v>
      </c>
      <c r="J48" s="17">
        <v>6.09</v>
      </c>
    </row>
    <row r="49" spans="2:10" ht="57.75" customHeight="1" thickBot="1" x14ac:dyDescent="0.25">
      <c r="B49" s="18"/>
      <c r="C49" s="1143" t="s">
        <v>5</v>
      </c>
      <c r="D49" s="1143"/>
      <c r="E49" s="1144"/>
      <c r="F49" s="19" t="s">
        <v>570</v>
      </c>
      <c r="G49" s="20" t="s">
        <v>571</v>
      </c>
      <c r="H49" s="20">
        <v>0.57999999999999996</v>
      </c>
      <c r="I49" s="20">
        <v>2.5299999999999998</v>
      </c>
      <c r="J49" s="21" t="s">
        <v>572</v>
      </c>
    </row>
    <row r="50" spans="2:10" ht="13" x14ac:dyDescent="0.2"/>
  </sheetData>
  <sheetProtection algorithmName="SHA-512" hashValue="BOU09RDLEGGa17gHgOF07jZz4VOAZXrz6MdQF0buNIaByutatUchL2zQxQc2ALboQCns1wCu6sbxTLLlKWWzdA==" saltValue="g4CBLahK4oEI/Xcqbtmr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cp:keywords/>
  <dc:description/>
  <cp:lastPrinted>2024-03-19T08:06:51Z</cp:lastPrinted>
  <dcterms:created xsi:type="dcterms:W3CDTF">2024-02-05T00:28:24Z</dcterms:created>
  <dcterms:modified xsi:type="dcterms:W3CDTF">2024-03-21T00:56:22Z</dcterms:modified>
  <cp:category/>
</cp:coreProperties>
</file>