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36.23\財政係\03・決算統計\R05\55_財政状況資料集\04_市町村回答\【未】07_館林市\"/>
    </mc:Choice>
  </mc:AlternateContent>
  <xr:revisionPtr revIDLastSave="0" documentId="13_ncr:1_{460567DA-869D-4A35-AD3E-11E55B747F76}" xr6:coauthVersionLast="47" xr6:coauthVersionMax="47" xr10:uidLastSave="{00000000-0000-0000-0000-000000000000}"/>
  <bookViews>
    <workbookView xWindow="-110" yWindow="-110" windowWidth="19420" windowHeight="1042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W39" i="10"/>
  <c r="BW40" i="10" s="1"/>
  <c r="BE39" i="10"/>
  <c r="AM39" i="10"/>
  <c r="U39" i="10"/>
  <c r="C39" i="10"/>
  <c r="CO38" i="10"/>
  <c r="BW38" i="10"/>
  <c r="BE38" i="10"/>
  <c r="AM38" i="10"/>
  <c r="U38" i="10"/>
  <c r="C38" i="10"/>
  <c r="CO37" i="10"/>
  <c r="BW37" i="10"/>
  <c r="BE37" i="10"/>
  <c r="AM37" i="10"/>
  <c r="U37" i="10"/>
  <c r="C37" i="10"/>
  <c r="CO36" i="10"/>
  <c r="BW36" i="10"/>
  <c r="BE36" i="10"/>
  <c r="AM36" i="10"/>
  <c r="C36" i="10"/>
  <c r="CO35" i="10"/>
  <c r="BW35" i="10"/>
  <c r="BE35" i="10"/>
  <c r="AM35" i="10"/>
  <c r="C35" i="10"/>
  <c r="CO34" i="10"/>
  <c r="BW34" i="10"/>
  <c r="BE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alcChain>
</file>

<file path=xl/sharedStrings.xml><?xml version="1.0" encoding="utf-8"?>
<sst xmlns="http://schemas.openxmlformats.org/spreadsheetml/2006/main" count="1031" uniqueCount="597">
  <si>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</si>
  <si>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</si>
  <si>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</si>
  <si>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</si>
  <si>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</si>
  <si>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</si>
  <si>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</si>
  <si>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</si>
  <si>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</si>
  <si>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</si>
  <si>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</si>
  <si>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</si>
  <si>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</si>
  <si>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</si>
  <si>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</si>
  <si>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</si>
  <si>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</si>
  <si>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</si>
  <si>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</si>
  <si>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</si>
  <si>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</si>
  <si>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</si>
  <si>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</si>
  <si>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</si>
  <si>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</si>
  <si>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</si>
  <si>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</si>
  <si>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</si>
  <si>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</si>
  <si>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</si>
  <si>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</si>
  <si>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</si>
  <si>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</si>
  <si>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</si>
  <si>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</si>
  <si>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</si>
  <si>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</si>
  <si>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</si>
  <si>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</si>
  <si>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</si>
  <si>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</si>
  <si>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</si>
  <si>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</si>
  <si>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</si>
  <si>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</si>
  <si>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</si>
  <si>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</si>
  <si>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</si>
  <si>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</si>
  <si>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</si>
  <si>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</si>
  <si>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</si>
  <si>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</si>
  <si>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</si>
  <si>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</si>
  <si>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</si>
  <si>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</si>
  <si>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</si>
  <si>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</si>
  <si>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</si>
  <si>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</si>
  <si>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</si>
  <si>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</si>
  <si>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</si>
  <si>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</si>
  <si>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</si>
  <si>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</si>
  <si>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</si>
  <si>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</si>
  <si>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</si>
  <si>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</si>
  <si>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</si>
  <si>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</si>
  <si>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</si>
  <si>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</si>
  <si>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</si>
  <si>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</si>
  <si>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</si>
  <si>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</si>
  <si>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</si>
  <si>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</si>
  <si>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</si>
  <si>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</si>
  <si>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</si>
  <si>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</si>
  <si>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</si>
  <si>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</si>
  <si>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</si>
  <si>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</si>
  <si>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</si>
  <si>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</si>
  <si>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</si>
  <si>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</si>
  <si>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</si>
  <si>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</si>
  <si>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</si>
  <si>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</si>
  <si>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</si>
  <si>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</si>
  <si>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</si>
  <si>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館林市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</si>
  <si>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</si>
  <si>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</si>
  <si>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</si>
  <si>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</si>
  <si>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</si>
  <si>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</si>
  <si>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</si>
  <si>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</si>
  <si>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</si>
  <si>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</si>
  <si>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</si>
  <si>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</si>
  <si>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</si>
  <si>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</si>
  <si>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</si>
  <si>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</si>
  <si>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</si>
  <si>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</si>
  <si>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</si>
  <si>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</si>
  <si>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</si>
  <si>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</si>
  <si>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</si>
  <si>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</si>
  <si>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</si>
  <si>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</si>
  <si>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</si>
  <si>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</si>
  <si>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</si>
  <si>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</si>
  <si>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</si>
  <si>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</si>
  <si>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</si>
  <si>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</si>
  <si>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</si>
  <si>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</si>
  <si>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</si>
  <si>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</si>
  <si>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</si>
  <si>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</si>
  <si>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</si>
  <si>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</si>
  <si>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</si>
  <si>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</si>
  <si>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</si>
  <si>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</si>
  <si>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</si>
  <si>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</si>
  <si>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</si>
  <si>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</si>
  <si>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</si>
  <si>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</si>
  <si>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</si>
  <si>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</si>
  <si>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</si>
  <si>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</si>
  <si>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</si>
  <si>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</si>
  <si>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</si>
  <si>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</si>
  <si>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</si>
  <si>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</si>
  <si>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</si>
  <si>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</si>
  <si>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</si>
  <si>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</si>
  <si>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</si>
  <si>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</si>
  <si>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</si>
  <si>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</si>
  <si>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</si>
  <si>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</si>
  <si>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</si>
  <si>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</si>
  <si>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</si>
  <si>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</si>
  <si>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</si>
  <si>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</si>
  <si>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</si>
  <si>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</si>
  <si>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</si>
  <si>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</si>
  <si>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</si>
  <si>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</si>
  <si>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</si>
  <si>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</si>
  <si>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</si>
  <si>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</si>
  <si>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</si>
  <si>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</si>
  <si>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</si>
  <si>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</si>
  <si>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</si>
  <si>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</si>
  <si>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</si>
  <si>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</si>
  <si>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</si>
  <si>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</si>
  <si>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</si>
  <si>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</si>
  <si>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</si>
  <si>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</si>
  <si>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</si>
  <si>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</si>
  <si>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</si>
  <si>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</si>
  <si>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</si>
  <si>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</si>
  <si>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</si>
  <si>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</si>
  <si>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</si>
  <si>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</si>
  <si>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群馬県館林市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</si>
  <si>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</si>
  <si>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</si>
  <si>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</si>
  <si>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</si>
  <si>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</si>
  <si>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</si>
  <si>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</si>
  <si>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</si>
  <si>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</si>
  <si>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</si>
  <si>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</si>
  <si>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</si>
  <si>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</si>
  <si>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</si>
  <si>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</si>
  <si>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</si>
  <si>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</si>
  <si>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</si>
  <si>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</si>
  <si>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</si>
  <si>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</si>
  <si>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</si>
  <si>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</si>
  <si>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</si>
  <si>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</si>
  <si>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</si>
  <si>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</si>
  <si>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</si>
  <si>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</si>
  <si>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</si>
  <si>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</si>
  <si>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</si>
  <si>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</si>
  <si>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</si>
  <si>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</si>
  <si>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</si>
  <si>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</si>
  <si>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</si>
  <si>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</si>
  <si>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</si>
  <si>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</si>
  <si>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</si>
  <si>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</si>
  <si>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</si>
  <si>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</si>
  <si>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</si>
  <si>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</si>
  <si>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</si>
  <si>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</si>
  <si>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</si>
  <si>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</si>
  <si>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</si>
  <si>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</si>
  <si>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</si>
  <si>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</si>
  <si>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</si>
  <si>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</si>
  <si>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</si>
  <si>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</si>
  <si>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</si>
  <si>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</si>
  <si>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</si>
  <si>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</si>
  <si>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</si>
  <si>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</si>
  <si>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</si>
  <si>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</si>
  <si>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</si>
  <si>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</si>
  <si>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</si>
  <si>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</si>
  <si>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</si>
  <si>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</si>
  <si>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</si>
  <si>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</si>
  <si>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</si>
  <si>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</si>
  <si>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</si>
  <si>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</si>
  <si>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</si>
  <si>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</si>
  <si>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</si>
  <si>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</si>
  <si>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</si>
  <si>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</si>
  <si>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</si>
  <si>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</si>
  <si>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</si>
  <si>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</si>
  <si>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</si>
  <si>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</si>
  <si>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</si>
  <si>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</si>
  <si>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</si>
  <si>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</si>
  <si>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</si>
  <si>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</si>
  <si>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</si>
  <si>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</si>
  <si>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</si>
  <si>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</si>
  <si>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</si>
  <si>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</si>
  <si>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</si>
  <si>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</si>
  <si>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</si>
  <si>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</si>
  <si>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</si>
  <si>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</si>
  <si>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</si>
  <si>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</si>
  <si>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</si>
  <si>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</si>
  <si>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</si>
  <si>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</si>
  <si>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</si>
  <si>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</si>
  <si>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</si>
  <si>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</si>
  <si>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</si>
  <si>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</si>
  <si>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</si>
  <si>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</si>
  <si>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</si>
  <si>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</si>
  <si>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</si>
  <si>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</si>
  <si>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</si>
  <si>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</si>
  <si>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</si>
  <si>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</si>
  <si>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</si>
  <si>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</si>
  <si>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</si>
  <si>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</si>
  <si>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</si>
  <si>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</si>
  <si>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</si>
  <si>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</si>
  <si>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</si>
  <si>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</si>
  <si>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</si>
  <si>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</si>
  <si>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</si>
  <si>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</si>
  <si>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</si>
  <si>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</si>
  <si>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</si>
  <si>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</si>
  <si>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</si>
  <si>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</si>
  <si>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</si>
  <si>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</si>
  <si>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群馬県館林市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</si>
  <si>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</si>
  <si>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</si>
  <si>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</si>
  <si>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</si>
  <si>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</si>
  <si>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</si>
  <si>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</si>
  <si>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</si>
  <si>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</si>
  <si>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</si>
  <si>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</si>
  <si>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</si>
  <si>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</si>
  <si>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</si>
  <si>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</si>
  <si>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</si>
  <si>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</si>
  <si>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</si>
  <si>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</si>
  <si>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</si>
  <si>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</si>
  <si>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</si>
  <si>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</si>
  <si>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</si>
  <si>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</si>
  <si>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</si>
  <si>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</si>
  <si>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</si>
  <si>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</si>
  <si>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</si>
  <si>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</si>
  <si>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</si>
  <si>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</si>
  <si>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</si>
  <si>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</si>
  <si>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</si>
  <si>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</si>
  <si>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</si>
  <si>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</si>
  <si>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</si>
  <si>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</si>
  <si>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</si>
  <si>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</si>
  <si>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</si>
  <si>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</si>
  <si>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</si>
  <si>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</si>
  <si>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</si>
  <si>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</si>
  <si>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</si>
  <si>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</si>
  <si>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</si>
  <si>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</si>
  <si>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</si>
  <si>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</si>
  <si>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</si>
  <si>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</si>
  <si>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</si>
  <si>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</si>
  <si>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</si>
  <si>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</si>
  <si>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</si>
  <si>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</si>
  <si>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</si>
  <si>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</si>
  <si>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</si>
  <si>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</si>
  <si>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</si>
  <si>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</si>
  <si>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</si>
  <si>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</si>
  <si>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</si>
  <si>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</si>
  <si>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</si>
  <si>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</si>
  <si>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</si>
  <si>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</si>
  <si>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</si>
  <si>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</si>
  <si>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</si>
  <si>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</si>
  <si>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</si>
  <si>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</si>
  <si>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</si>
  <si>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</si>
  <si>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</si>
  <si>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</si>
  <si>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</si>
  <si>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</si>
  <si>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</si>
  <si>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</si>
  <si>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</si>
  <si>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</si>
  <si>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</si>
  <si>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</si>
  <si>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</si>
  <si>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</si>
  <si>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</si>
  <si>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</si>
  <si>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</si>
  <si>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</si>
  <si>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</si>
  <si>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</si>
  <si>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</si>
  <si>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</si>
  <si>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</si>
  <si>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</si>
  <si>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</si>
  <si>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</si>
  <si>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</si>
  <si>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</si>
  <si>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</si>
  <si>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</si>
  <si>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</si>
  <si>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</si>
  <si>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</si>
  <si>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</si>
  <si>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</si>
  <si>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</si>
  <si>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</si>
  <si>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</si>
  <si>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</si>
  <si>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</si>
  <si>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</si>
  <si>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</si>
  <si>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</si>
  <si>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</si>
  <si>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</si>
  <si>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</si>
  <si>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</si>
  <si>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</si>
  <si>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</si>
  <si>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</si>
  <si>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</si>
  <si>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</si>
  <si>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</si>
  <si>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</si>
  <si>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</si>
  <si>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</si>
  <si>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</si>
  <si>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</si>
  <si>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</si>
  <si>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</si>
  <si>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</si>
  <si>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</si>
  <si>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</si>
  <si>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</si>
  <si>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</si>
  <si>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</si>
  <si>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</si>
  <si>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</si>
  <si>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</si>
  <si>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</si>
  <si>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</si>
  <si>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</si>
  <si>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</si>
  <si>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</si>
  <si>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</si>
  <si>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</si>
  <si>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</si>
  <si>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</si>
  <si>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</si>
  <si>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</si>
  <si>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</si>
  <si>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</si>
  <si>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</si>
  <si>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</si>
  <si>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</si>
  <si>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</si>
  <si>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</si>
  <si>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</si>
  <si>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</si>
  <si>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</si>
  <si>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</si>
  <si>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</si>
  <si>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</si>
  <si>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</si>
  <si>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</si>
  <si>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</si>
  <si>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</si>
  <si>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</si>
  <si>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</si>
  <si>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</si>
  <si>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</si>
  <si>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</si>
  <si>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</si>
  <si>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</si>
  <si>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</si>
  <si>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</si>
  <si>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</si>
  <si>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</si>
  <si>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</si>
  <si>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</si>
  <si>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</si>
  <si>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</si>
  <si>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</si>
  <si>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</si>
  <si>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</si>
  <si>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2.77</t>
  </si>
  <si>
    <t>▲ 10.88</t>
  </si>
  <si>
    <t>▲ 7.45</t>
  </si>
  <si>
    <t>▲ 4.68</t>
  </si>
  <si>
    <t>▲ 9.98</t>
  </si>
  <si>
    <t>一般会計</t>
  </si>
  <si>
    <t>介護保険特別会計</t>
  </si>
  <si>
    <t>下水道事業会計</t>
  </si>
  <si>
    <t>国民健康保険特別会計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</si>
  <si>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</si>
  <si>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</si>
  <si>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</si>
  <si>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</si>
  <si>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</si>
  <si>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</si>
  <si>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</si>
  <si>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</si>
  <si>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</si>
  <si>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</si>
  <si>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館林地区消防組合</t>
    <rPh sb="0" eb="2">
      <t>タテバヤシ</t>
    </rPh>
    <rPh sb="2" eb="8">
      <t>チクショウボウクミアイ</t>
    </rPh>
    <phoneticPr fontId="2"/>
  </si>
  <si>
    <t>邑楽館林医療企業団</t>
    <rPh sb="0" eb="9">
      <t>オウラタテバヤシイリョウキギョウダン</t>
    </rPh>
    <phoneticPr fontId="2"/>
  </si>
  <si>
    <t>館林衛生施設組合</t>
    <rPh sb="0" eb="8">
      <t>タテバヤシエイセイシセツクミアイ</t>
    </rPh>
    <phoneticPr fontId="2"/>
  </si>
  <si>
    <t>群馬東部水道企業団</t>
    <rPh sb="0" eb="9">
      <t>グンマトウブスイドウキギョウダン</t>
    </rPh>
    <phoneticPr fontId="2"/>
  </si>
  <si>
    <t>群馬県後期高齢者医療広域連合（一般会計）</t>
    <rPh sb="0" eb="3">
      <t>グンマケン</t>
    </rPh>
    <rPh sb="3" eb="5">
      <t>コウキ</t>
    </rPh>
    <rPh sb="5" eb="8">
      <t>コウレイシャ</t>
    </rPh>
    <rPh sb="8" eb="10">
      <t>イリョウ</t>
    </rPh>
    <rPh sb="10" eb="14">
      <t>コウイキレンゴウ</t>
    </rPh>
    <rPh sb="15" eb="19">
      <t>イッパンカイケイ</t>
    </rPh>
    <phoneticPr fontId="2"/>
  </si>
  <si>
    <t>群馬県後期高齢者医療広域連合（事業会計）</t>
    <rPh sb="0" eb="3">
      <t>グンマケン</t>
    </rPh>
    <rPh sb="3" eb="5">
      <t>コウキ</t>
    </rPh>
    <rPh sb="5" eb="8">
      <t>コウレイシャ</t>
    </rPh>
    <rPh sb="8" eb="14">
      <t>イリョウコウイキレンゴウ</t>
    </rPh>
    <rPh sb="15" eb="19">
      <t>ジギョウカイケイ</t>
    </rPh>
    <phoneticPr fontId="2"/>
  </si>
  <si>
    <t>群馬県市町村会館管理組合</t>
    <rPh sb="0" eb="3">
      <t>グンマケン</t>
    </rPh>
    <rPh sb="3" eb="6">
      <t>シチョウソン</t>
    </rPh>
    <rPh sb="6" eb="12">
      <t>カイカンカンリクミアイ</t>
    </rPh>
    <phoneticPr fontId="2"/>
  </si>
  <si>
    <t>ふるさとパートナー基金</t>
    <rPh sb="9" eb="11">
      <t>キキン</t>
    </rPh>
    <phoneticPr fontId="5"/>
  </si>
  <si>
    <t>職員退職手当基金</t>
    <rPh sb="0" eb="2">
      <t>ショクイン</t>
    </rPh>
    <rPh sb="2" eb="4">
      <t>タイショク</t>
    </rPh>
    <rPh sb="4" eb="6">
      <t>テアテ</t>
    </rPh>
    <rPh sb="6" eb="8">
      <t>キキン</t>
    </rPh>
    <phoneticPr fontId="2"/>
  </si>
  <si>
    <t>公共施設建設基金</t>
    <rPh sb="0" eb="4">
      <t>コウキョウシセツ</t>
    </rPh>
    <rPh sb="4" eb="6">
      <t>ケンセツ</t>
    </rPh>
    <rPh sb="6" eb="8">
      <t>キキン</t>
    </rPh>
    <phoneticPr fontId="2"/>
  </si>
  <si>
    <t>地域環境基金</t>
    <rPh sb="0" eb="6">
      <t>チイキカンキョウキキン</t>
    </rPh>
    <phoneticPr fontId="2"/>
  </si>
  <si>
    <t>地域福祉基金</t>
    <rPh sb="0" eb="4">
      <t>チイキフクシ</t>
    </rPh>
    <rPh sb="4" eb="6">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</si>
</sst>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54684</c:v>
                </c:pt>
                <c:pt idx="1">
                  <c:v>62383</c:v>
                </c:pt>
                <c:pt idx="2">
                  <c:v>63812</c:v>
                </c:pt>
                <c:pt idx="3">
                  <c:v>54225</c:v>
                </c:pt>
                <c:pt idx="4">
                  <c:v>54016</c:v>
                </c:pt>
              </c:numCache>
            </c:numRef>
          </c:val>
          <c:smooth val="0"/>
          <c:extLst>
            <c:ext xmlns:c16="http://schemas.microsoft.com/office/drawing/2014/chart" uri="{C3380CC4-5D6E-409C-BE32-E72D297353CC}">
              <c16:uniqueId val="{00000000-C1CD-44F8-9231-01D6B98CC88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50387</c:v>
                </c:pt>
                <c:pt idx="1">
                  <c:v>45421</c:v>
                </c:pt>
                <c:pt idx="2">
                  <c:v>59627</c:v>
                </c:pt>
                <c:pt idx="3">
                  <c:v>42221</c:v>
                </c:pt>
                <c:pt idx="4">
                  <c:v>39021</c:v>
                </c:pt>
              </c:numCache>
            </c:numRef>
          </c:val>
          <c:smooth val="0"/>
          <c:extLst>
            <c:ext xmlns:c16="http://schemas.microsoft.com/office/drawing/2014/chart" uri="{C3380CC4-5D6E-409C-BE32-E72D297353CC}">
              <c16:uniqueId val="{00000001-C1CD-44F8-9231-01D6B98CC88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12.86</c:v>
                </c:pt>
                <c:pt idx="1">
                  <c:v>11.96</c:v>
                </c:pt>
                <c:pt idx="2">
                  <c:v>12.26</c:v>
                </c:pt>
                <c:pt idx="3">
                  <c:v>15.32</c:v>
                </c:pt>
                <c:pt idx="4">
                  <c:v>15.8</c:v>
                </c:pt>
              </c:numCache>
            </c:numRef>
          </c:val>
          <c:extLst>
            <c:ext xmlns:c16="http://schemas.microsoft.com/office/drawing/2014/chart" uri="{C3380CC4-5D6E-409C-BE32-E72D297353CC}">
              <c16:uniqueId val="{00000000-B2AD-4224-8560-31448ADC373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17.82</c:v>
                </c:pt>
                <c:pt idx="1">
                  <c:v>17.25</c:v>
                </c:pt>
                <c:pt idx="2">
                  <c:v>17.25</c:v>
                </c:pt>
                <c:pt idx="3">
                  <c:v>17.39</c:v>
                </c:pt>
                <c:pt idx="4">
                  <c:v>19.77</c:v>
                </c:pt>
              </c:numCache>
            </c:numRef>
          </c:val>
          <c:extLst>
            <c:ext xmlns:c16="http://schemas.microsoft.com/office/drawing/2014/chart" uri="{C3380CC4-5D6E-409C-BE32-E72D297353CC}">
              <c16:uniqueId val="{00000001-B2AD-4224-8560-31448ADC373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-2.77</c:v>
                </c:pt>
                <c:pt idx="1">
                  <c:v>-10.88</c:v>
                </c:pt>
                <c:pt idx="2">
                  <c:v>-7.45</c:v>
                </c:pt>
                <c:pt idx="3">
                  <c:v>-4.68</c:v>
                </c:pt>
                <c:pt idx="4">
                  <c:v>-9.98</c:v>
                </c:pt>
              </c:numCache>
            </c:numRef>
          </c:val>
          <c:smooth val="0"/>
          <c:extLst>
            <c:ext xmlns:c16="http://schemas.microsoft.com/office/drawing/2014/chart" uri="{C3380CC4-5D6E-409C-BE32-E72D297353CC}">
              <c16:uniqueId val="{00000002-B2AD-4224-8560-31448ADC373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0.79</c:v>
                </c:pt>
                <c:pt idx="2">
                  <c:v>#N/A</c:v>
                </c:pt>
                <c:pt idx="3">
                  <c:v>0.73</c:v>
                </c:pt>
                <c:pt idx="4">
                  <c:v>0</c:v>
                </c:pt>
                <c:pt idx="5">
                  <c:v>0</c:v>
                </c:pt>
                <c:pt idx="6">
                  <c:v>0</c:v>
                </c:pt>
                <c:pt idx="7">
                  <c:v>0</c:v>
                </c:pt>
                <c:pt idx="8">
                  <c:v>0</c:v>
                </c:pt>
                <c:pt idx="9">
                  <c:v>0</c:v>
                </c:pt>
              </c:numCache>
            </c:numRef>
          </c:val>
          <c:extLst>
            <c:ext xmlns:c16="http://schemas.microsoft.com/office/drawing/2014/chart" uri="{C3380CC4-5D6E-409C-BE32-E72D297353CC}">
              <c16:uniqueId val="{00000000-9BEF-4824-BB85-456C4330E37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BEF-4824-BB85-456C4330E37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BEF-4824-BB85-456C4330E37E}"/>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9BEF-4824-BB85-456C4330E37E}"/>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9BEF-4824-BB85-456C4330E37E}"/>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0.27</c:v>
                </c:pt>
                <c:pt idx="2">
                  <c:v>#N/A</c:v>
                </c:pt>
                <c:pt idx="3">
                  <c:v>0.22</c:v>
                </c:pt>
                <c:pt idx="4">
                  <c:v>#N/A</c:v>
                </c:pt>
                <c:pt idx="5">
                  <c:v>0.18</c:v>
                </c:pt>
                <c:pt idx="6">
                  <c:v>#N/A</c:v>
                </c:pt>
                <c:pt idx="7">
                  <c:v>0.15</c:v>
                </c:pt>
                <c:pt idx="8">
                  <c:v>#N/A</c:v>
                </c:pt>
                <c:pt idx="9">
                  <c:v>0.12</c:v>
                </c:pt>
              </c:numCache>
            </c:numRef>
          </c:val>
          <c:extLst>
            <c:ext xmlns:c16="http://schemas.microsoft.com/office/drawing/2014/chart" uri="{C3380CC4-5D6E-409C-BE32-E72D297353CC}">
              <c16:uniqueId val="{00000005-9BEF-4824-BB85-456C4330E37E}"/>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0.44</c:v>
                </c:pt>
                <c:pt idx="2">
                  <c:v>#N/A</c:v>
                </c:pt>
                <c:pt idx="3">
                  <c:v>0.1</c:v>
                </c:pt>
                <c:pt idx="4">
                  <c:v>#N/A</c:v>
                </c:pt>
                <c:pt idx="5">
                  <c:v>0.95</c:v>
                </c:pt>
                <c:pt idx="6">
                  <c:v>#N/A</c:v>
                </c:pt>
                <c:pt idx="7">
                  <c:v>1.46</c:v>
                </c:pt>
                <c:pt idx="8">
                  <c:v>#N/A</c:v>
                </c:pt>
                <c:pt idx="9">
                  <c:v>0.99</c:v>
                </c:pt>
              </c:numCache>
            </c:numRef>
          </c:val>
          <c:extLst>
            <c:ext xmlns:c16="http://schemas.microsoft.com/office/drawing/2014/chart" uri="{C3380CC4-5D6E-409C-BE32-E72D297353CC}">
              <c16:uniqueId val="{00000006-9BEF-4824-BB85-456C4330E37E}"/>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0</c:v>
                </c:pt>
                <c:pt idx="3">
                  <c:v>0</c:v>
                </c:pt>
                <c:pt idx="4">
                  <c:v>#N/A</c:v>
                </c:pt>
                <c:pt idx="5">
                  <c:v>1.23</c:v>
                </c:pt>
                <c:pt idx="6">
                  <c:v>#N/A</c:v>
                </c:pt>
                <c:pt idx="7">
                  <c:v>1.4</c:v>
                </c:pt>
                <c:pt idx="8">
                  <c:v>#N/A</c:v>
                </c:pt>
                <c:pt idx="9">
                  <c:v>1.61</c:v>
                </c:pt>
              </c:numCache>
            </c:numRef>
          </c:val>
          <c:extLst>
            <c:ext xmlns:c16="http://schemas.microsoft.com/office/drawing/2014/chart" uri="{C3380CC4-5D6E-409C-BE32-E72D297353CC}">
              <c16:uniqueId val="{00000007-9BEF-4824-BB85-456C4330E37E}"/>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1.74</c:v>
                </c:pt>
                <c:pt idx="2">
                  <c:v>#N/A</c:v>
                </c:pt>
                <c:pt idx="3">
                  <c:v>2</c:v>
                </c:pt>
                <c:pt idx="4">
                  <c:v>#N/A</c:v>
                </c:pt>
                <c:pt idx="5">
                  <c:v>2.92</c:v>
                </c:pt>
                <c:pt idx="6">
                  <c:v>#N/A</c:v>
                </c:pt>
                <c:pt idx="7">
                  <c:v>1.47</c:v>
                </c:pt>
                <c:pt idx="8">
                  <c:v>#N/A</c:v>
                </c:pt>
                <c:pt idx="9">
                  <c:v>1.99</c:v>
                </c:pt>
              </c:numCache>
            </c:numRef>
          </c:val>
          <c:extLst>
            <c:ext xmlns:c16="http://schemas.microsoft.com/office/drawing/2014/chart" uri="{C3380CC4-5D6E-409C-BE32-E72D297353CC}">
              <c16:uniqueId val="{00000008-9BEF-4824-BB85-456C4330E37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12.85</c:v>
                </c:pt>
                <c:pt idx="2">
                  <c:v>#N/A</c:v>
                </c:pt>
                <c:pt idx="3">
                  <c:v>11.95</c:v>
                </c:pt>
                <c:pt idx="4">
                  <c:v>#N/A</c:v>
                </c:pt>
                <c:pt idx="5">
                  <c:v>12.25</c:v>
                </c:pt>
                <c:pt idx="6">
                  <c:v>#N/A</c:v>
                </c:pt>
                <c:pt idx="7">
                  <c:v>15.31</c:v>
                </c:pt>
                <c:pt idx="8">
                  <c:v>#N/A</c:v>
                </c:pt>
                <c:pt idx="9">
                  <c:v>15.8</c:v>
                </c:pt>
              </c:numCache>
            </c:numRef>
          </c:val>
          <c:extLst>
            <c:ext xmlns:c16="http://schemas.microsoft.com/office/drawing/2014/chart" uri="{C3380CC4-5D6E-409C-BE32-E72D297353CC}">
              <c16:uniqueId val="{00000009-9BEF-4824-BB85-456C4330E37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2376</c:v>
                </c:pt>
                <c:pt idx="5">
                  <c:v>2407</c:v>
                </c:pt>
                <c:pt idx="8">
                  <c:v>2430</c:v>
                </c:pt>
                <c:pt idx="11">
                  <c:v>2454</c:v>
                </c:pt>
                <c:pt idx="14">
                  <c:v>2445</c:v>
                </c:pt>
              </c:numCache>
            </c:numRef>
          </c:val>
          <c:extLst>
            <c:ext xmlns:c16="http://schemas.microsoft.com/office/drawing/2014/chart" uri="{C3380CC4-5D6E-409C-BE32-E72D297353CC}">
              <c16:uniqueId val="{00000000-EA45-4DAD-ABEB-3208FE8252F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1-EA45-4DAD-ABEB-3208FE8252F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80</c:v>
                </c:pt>
                <c:pt idx="3">
                  <c:v>135</c:v>
                </c:pt>
                <c:pt idx="6">
                  <c:v>135</c:v>
                </c:pt>
                <c:pt idx="9">
                  <c:v>135</c:v>
                </c:pt>
                <c:pt idx="12">
                  <c:v>135</c:v>
                </c:pt>
              </c:numCache>
            </c:numRef>
          </c:val>
          <c:extLst>
            <c:ext xmlns:c16="http://schemas.microsoft.com/office/drawing/2014/chart" uri="{C3380CC4-5D6E-409C-BE32-E72D297353CC}">
              <c16:uniqueId val="{00000002-EA45-4DAD-ABEB-3208FE8252F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366</c:v>
                </c:pt>
                <c:pt idx="3">
                  <c:v>369</c:v>
                </c:pt>
                <c:pt idx="6">
                  <c:v>657</c:v>
                </c:pt>
                <c:pt idx="9">
                  <c:v>652</c:v>
                </c:pt>
                <c:pt idx="12">
                  <c:v>654</c:v>
                </c:pt>
              </c:numCache>
            </c:numRef>
          </c:val>
          <c:extLst>
            <c:ext xmlns:c16="http://schemas.microsoft.com/office/drawing/2014/chart" uri="{C3380CC4-5D6E-409C-BE32-E72D297353CC}">
              <c16:uniqueId val="{00000003-EA45-4DAD-ABEB-3208FE8252F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442</c:v>
                </c:pt>
                <c:pt idx="3">
                  <c:v>434</c:v>
                </c:pt>
                <c:pt idx="6">
                  <c:v>383</c:v>
                </c:pt>
                <c:pt idx="9">
                  <c:v>369</c:v>
                </c:pt>
                <c:pt idx="12">
                  <c:v>363</c:v>
                </c:pt>
              </c:numCache>
            </c:numRef>
          </c:val>
          <c:extLst>
            <c:ext xmlns:c16="http://schemas.microsoft.com/office/drawing/2014/chart" uri="{C3380CC4-5D6E-409C-BE32-E72D297353CC}">
              <c16:uniqueId val="{00000004-EA45-4DAD-ABEB-3208FE8252F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A45-4DAD-ABEB-3208FE8252F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A45-4DAD-ABEB-3208FE8252F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2207</c:v>
                </c:pt>
                <c:pt idx="3">
                  <c:v>2193</c:v>
                </c:pt>
                <c:pt idx="6">
                  <c:v>2112</c:v>
                </c:pt>
                <c:pt idx="9">
                  <c:v>2133</c:v>
                </c:pt>
                <c:pt idx="12">
                  <c:v>2156</c:v>
                </c:pt>
              </c:numCache>
            </c:numRef>
          </c:val>
          <c:extLst>
            <c:ext xmlns:c16="http://schemas.microsoft.com/office/drawing/2014/chart" uri="{C3380CC4-5D6E-409C-BE32-E72D297353CC}">
              <c16:uniqueId val="{00000007-EA45-4DAD-ABEB-3208FE8252F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720</c:v>
                </c:pt>
                <c:pt idx="2">
                  <c:v>#N/A</c:v>
                </c:pt>
                <c:pt idx="3">
                  <c:v>#N/A</c:v>
                </c:pt>
                <c:pt idx="4">
                  <c:v>725</c:v>
                </c:pt>
                <c:pt idx="5">
                  <c:v>#N/A</c:v>
                </c:pt>
                <c:pt idx="6">
                  <c:v>#N/A</c:v>
                </c:pt>
                <c:pt idx="7">
                  <c:v>858</c:v>
                </c:pt>
                <c:pt idx="8">
                  <c:v>#N/A</c:v>
                </c:pt>
                <c:pt idx="9">
                  <c:v>#N/A</c:v>
                </c:pt>
                <c:pt idx="10">
                  <c:v>836</c:v>
                </c:pt>
                <c:pt idx="11">
                  <c:v>#N/A</c:v>
                </c:pt>
                <c:pt idx="12">
                  <c:v>#N/A</c:v>
                </c:pt>
                <c:pt idx="13">
                  <c:v>864</c:v>
                </c:pt>
                <c:pt idx="14">
                  <c:v>#N/A</c:v>
                </c:pt>
              </c:numCache>
            </c:numRef>
          </c:val>
          <c:smooth val="0"/>
          <c:extLst>
            <c:ext xmlns:c16="http://schemas.microsoft.com/office/drawing/2014/chart" uri="{C3380CC4-5D6E-409C-BE32-E72D297353CC}">
              <c16:uniqueId val="{00000008-EA45-4DAD-ABEB-3208FE8252F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23295</c:v>
                </c:pt>
                <c:pt idx="5">
                  <c:v>23569</c:v>
                </c:pt>
                <c:pt idx="8">
                  <c:v>23577</c:v>
                </c:pt>
                <c:pt idx="11">
                  <c:v>23559</c:v>
                </c:pt>
                <c:pt idx="14">
                  <c:v>22975</c:v>
                </c:pt>
              </c:numCache>
            </c:numRef>
          </c:val>
          <c:extLst>
            <c:ext xmlns:c16="http://schemas.microsoft.com/office/drawing/2014/chart" uri="{C3380CC4-5D6E-409C-BE32-E72D297353CC}">
              <c16:uniqueId val="{00000000-DA82-4F9C-8C15-E88BB1299BE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1464</c:v>
                </c:pt>
                <c:pt idx="5">
                  <c:v>1508</c:v>
                </c:pt>
                <c:pt idx="8">
                  <c:v>1693</c:v>
                </c:pt>
                <c:pt idx="11">
                  <c:v>2024</c:v>
                </c:pt>
                <c:pt idx="14">
                  <c:v>2337</c:v>
                </c:pt>
              </c:numCache>
            </c:numRef>
          </c:val>
          <c:extLst>
            <c:ext xmlns:c16="http://schemas.microsoft.com/office/drawing/2014/chart" uri="{C3380CC4-5D6E-409C-BE32-E72D297353CC}">
              <c16:uniqueId val="{00000001-DA82-4F9C-8C15-E88BB1299BE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4234</c:v>
                </c:pt>
                <c:pt idx="5">
                  <c:v>4258</c:v>
                </c:pt>
                <c:pt idx="8">
                  <c:v>4524</c:v>
                </c:pt>
                <c:pt idx="11">
                  <c:v>5149</c:v>
                </c:pt>
                <c:pt idx="14">
                  <c:v>5691</c:v>
                </c:pt>
              </c:numCache>
            </c:numRef>
          </c:val>
          <c:extLst>
            <c:ext xmlns:c16="http://schemas.microsoft.com/office/drawing/2014/chart" uri="{C3380CC4-5D6E-409C-BE32-E72D297353CC}">
              <c16:uniqueId val="{00000002-DA82-4F9C-8C15-E88BB1299BE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A82-4F9C-8C15-E88BB1299BE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A82-4F9C-8C15-E88BB1299BE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15</c:v>
                </c:pt>
                <c:pt idx="3">
                  <c:v>5</c:v>
                </c:pt>
                <c:pt idx="6">
                  <c:v>0</c:v>
                </c:pt>
                <c:pt idx="9">
                  <c:v>0</c:v>
                </c:pt>
                <c:pt idx="12">
                  <c:v>3</c:v>
                </c:pt>
              </c:numCache>
            </c:numRef>
          </c:val>
          <c:extLst>
            <c:ext xmlns:c16="http://schemas.microsoft.com/office/drawing/2014/chart" uri="{C3380CC4-5D6E-409C-BE32-E72D297353CC}">
              <c16:uniqueId val="{00000005-DA82-4F9C-8C15-E88BB1299BE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3739</c:v>
                </c:pt>
                <c:pt idx="3">
                  <c:v>3853</c:v>
                </c:pt>
                <c:pt idx="6">
                  <c:v>3889</c:v>
                </c:pt>
                <c:pt idx="9">
                  <c:v>3890</c:v>
                </c:pt>
                <c:pt idx="12">
                  <c:v>3843</c:v>
                </c:pt>
              </c:numCache>
            </c:numRef>
          </c:val>
          <c:extLst>
            <c:ext xmlns:c16="http://schemas.microsoft.com/office/drawing/2014/chart" uri="{C3380CC4-5D6E-409C-BE32-E72D297353CC}">
              <c16:uniqueId val="{00000006-DA82-4F9C-8C15-E88BB1299BE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7441</c:v>
                </c:pt>
                <c:pt idx="3">
                  <c:v>8251</c:v>
                </c:pt>
                <c:pt idx="6">
                  <c:v>7960</c:v>
                </c:pt>
                <c:pt idx="9">
                  <c:v>7812</c:v>
                </c:pt>
                <c:pt idx="12">
                  <c:v>8350</c:v>
                </c:pt>
              </c:numCache>
            </c:numRef>
          </c:val>
          <c:extLst>
            <c:ext xmlns:c16="http://schemas.microsoft.com/office/drawing/2014/chart" uri="{C3380CC4-5D6E-409C-BE32-E72D297353CC}">
              <c16:uniqueId val="{00000007-DA82-4F9C-8C15-E88BB1299BE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4195</c:v>
                </c:pt>
                <c:pt idx="3">
                  <c:v>4094</c:v>
                </c:pt>
                <c:pt idx="6">
                  <c:v>3731</c:v>
                </c:pt>
                <c:pt idx="9">
                  <c:v>3753</c:v>
                </c:pt>
                <c:pt idx="12">
                  <c:v>3648</c:v>
                </c:pt>
              </c:numCache>
            </c:numRef>
          </c:val>
          <c:extLst>
            <c:ext xmlns:c16="http://schemas.microsoft.com/office/drawing/2014/chart" uri="{C3380CC4-5D6E-409C-BE32-E72D297353CC}">
              <c16:uniqueId val="{00000008-DA82-4F9C-8C15-E88BB1299BE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1834</c:v>
                </c:pt>
                <c:pt idx="3">
                  <c:v>1714</c:v>
                </c:pt>
                <c:pt idx="6">
                  <c:v>1594</c:v>
                </c:pt>
                <c:pt idx="9">
                  <c:v>1472</c:v>
                </c:pt>
                <c:pt idx="12">
                  <c:v>1349</c:v>
                </c:pt>
              </c:numCache>
            </c:numRef>
          </c:val>
          <c:extLst>
            <c:ext xmlns:c16="http://schemas.microsoft.com/office/drawing/2014/chart" uri="{C3380CC4-5D6E-409C-BE32-E72D297353CC}">
              <c16:uniqueId val="{00000009-DA82-4F9C-8C15-E88BB1299BE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25948</c:v>
                </c:pt>
                <c:pt idx="3">
                  <c:v>26101</c:v>
                </c:pt>
                <c:pt idx="6">
                  <c:v>26674</c:v>
                </c:pt>
                <c:pt idx="9">
                  <c:v>27382</c:v>
                </c:pt>
                <c:pt idx="12">
                  <c:v>26843</c:v>
                </c:pt>
              </c:numCache>
            </c:numRef>
          </c:val>
          <c:extLst>
            <c:ext xmlns:c16="http://schemas.microsoft.com/office/drawing/2014/chart" uri="{C3380CC4-5D6E-409C-BE32-E72D297353CC}">
              <c16:uniqueId val="{0000000A-DA82-4F9C-8C15-E88BB1299BE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14179</c:v>
                </c:pt>
                <c:pt idx="2">
                  <c:v>#N/A</c:v>
                </c:pt>
                <c:pt idx="3">
                  <c:v>#N/A</c:v>
                </c:pt>
                <c:pt idx="4">
                  <c:v>14684</c:v>
                </c:pt>
                <c:pt idx="5">
                  <c:v>#N/A</c:v>
                </c:pt>
                <c:pt idx="6">
                  <c:v>#N/A</c:v>
                </c:pt>
                <c:pt idx="7">
                  <c:v>14054</c:v>
                </c:pt>
                <c:pt idx="8">
                  <c:v>#N/A</c:v>
                </c:pt>
                <c:pt idx="9">
                  <c:v>#N/A</c:v>
                </c:pt>
                <c:pt idx="10">
                  <c:v>13577</c:v>
                </c:pt>
                <c:pt idx="11">
                  <c:v>#N/A</c:v>
                </c:pt>
                <c:pt idx="12">
                  <c:v>#N/A</c:v>
                </c:pt>
                <c:pt idx="13">
                  <c:v>13034</c:v>
                </c:pt>
                <c:pt idx="14">
                  <c:v>#N/A</c:v>
                </c:pt>
              </c:numCache>
            </c:numRef>
          </c:val>
          <c:smooth val="0"/>
          <c:extLst>
            <c:ext xmlns:c16="http://schemas.microsoft.com/office/drawing/2014/chart" uri="{C3380CC4-5D6E-409C-BE32-E72D297353CC}">
              <c16:uniqueId val="{0000000B-DA82-4F9C-8C15-E88BB1299BE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2886</c:v>
                </c:pt>
                <c:pt idx="1">
                  <c:v>3040</c:v>
                </c:pt>
                <c:pt idx="2">
                  <c:v>3393</c:v>
                </c:pt>
              </c:numCache>
            </c:numRef>
          </c:val>
          <c:extLst>
            <c:ext xmlns:c16="http://schemas.microsoft.com/office/drawing/2014/chart" uri="{C3380CC4-5D6E-409C-BE32-E72D297353CC}">
              <c16:uniqueId val="{00000000-BE6D-4C8D-8CB9-A658156A73E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26</c:v>
                </c:pt>
                <c:pt idx="1">
                  <c:v>428</c:v>
                </c:pt>
                <c:pt idx="2">
                  <c:v>444</c:v>
                </c:pt>
              </c:numCache>
            </c:numRef>
          </c:val>
          <c:extLst>
            <c:ext xmlns:c16="http://schemas.microsoft.com/office/drawing/2014/chart" uri="{C3380CC4-5D6E-409C-BE32-E72D297353CC}">
              <c16:uniqueId val="{00000001-BE6D-4C8D-8CB9-A658156A73E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891</c:v>
                </c:pt>
                <c:pt idx="1">
                  <c:v>732</c:v>
                </c:pt>
                <c:pt idx="2">
                  <c:v>813</c:v>
                </c:pt>
              </c:numCache>
            </c:numRef>
          </c:val>
          <c:extLst>
            <c:ext xmlns:c16="http://schemas.microsoft.com/office/drawing/2014/chart" uri="{C3380CC4-5D6E-409C-BE32-E72D297353CC}">
              <c16:uniqueId val="{00000002-BE6D-4C8D-8CB9-A658156A73E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群馬県館林市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mn-lt"/>
              <a:ea typeface="+mn-ea"/>
              <a:cs typeface="+mn-cs"/>
            </a:rPr>
            <a:t>実質公債費比率の分子は前年度と比較して</a:t>
          </a:r>
          <a:r>
            <a:rPr kumimoji="1" lang="en-US" altLang="ja-JP" sz="1050">
              <a:solidFill>
                <a:schemeClr val="dk1"/>
              </a:solidFill>
              <a:effectLst/>
              <a:latin typeface="+mn-lt"/>
              <a:ea typeface="+mn-ea"/>
              <a:cs typeface="+mn-cs"/>
            </a:rPr>
            <a:t>28</a:t>
          </a:r>
          <a:r>
            <a:rPr kumimoji="1" lang="ja-JP" altLang="ja-JP" sz="1050">
              <a:solidFill>
                <a:schemeClr val="dk1"/>
              </a:solidFill>
              <a:effectLst/>
              <a:latin typeface="+mn-lt"/>
              <a:ea typeface="+mn-ea"/>
              <a:cs typeface="+mn-cs"/>
            </a:rPr>
            <a:t>百万円の増額となっている。これは元利償還金等</a:t>
          </a:r>
          <a:r>
            <a:rPr kumimoji="1" lang="en-US" altLang="ja-JP" sz="1050">
              <a:solidFill>
                <a:schemeClr val="dk1"/>
              </a:solidFill>
              <a:effectLst/>
              <a:latin typeface="+mn-lt"/>
              <a:ea typeface="+mn-ea"/>
              <a:cs typeface="+mn-cs"/>
            </a:rPr>
            <a:t>(A)</a:t>
          </a:r>
          <a:r>
            <a:rPr kumimoji="1" lang="ja-JP" altLang="ja-JP" sz="1050">
              <a:solidFill>
                <a:schemeClr val="dk1"/>
              </a:solidFill>
              <a:effectLst/>
              <a:latin typeface="+mn-lt"/>
              <a:ea typeface="+mn-ea"/>
              <a:cs typeface="+mn-cs"/>
            </a:rPr>
            <a:t>が増加し、算入公債費等</a:t>
          </a:r>
          <a:r>
            <a:rPr kumimoji="1" lang="en-US" altLang="ja-JP" sz="1050">
              <a:solidFill>
                <a:schemeClr val="dk1"/>
              </a:solidFill>
              <a:effectLst/>
              <a:latin typeface="+mn-lt"/>
              <a:ea typeface="+mn-ea"/>
              <a:cs typeface="+mn-cs"/>
            </a:rPr>
            <a:t>(B)</a:t>
          </a:r>
          <a:r>
            <a:rPr kumimoji="1" lang="ja-JP" altLang="ja-JP" sz="1050">
              <a:solidFill>
                <a:schemeClr val="dk1"/>
              </a:solidFill>
              <a:effectLst/>
              <a:latin typeface="+mn-lt"/>
              <a:ea typeface="+mn-ea"/>
              <a:cs typeface="+mn-cs"/>
            </a:rPr>
            <a:t>が減少したためである。</a:t>
          </a:r>
          <a:endParaRPr lang="ja-JP" altLang="ja-JP" sz="1050">
            <a:effectLst/>
          </a:endParaRPr>
        </a:p>
        <a:p>
          <a:r>
            <a:rPr kumimoji="1" lang="ja-JP" altLang="ja-JP" sz="1050">
              <a:solidFill>
                <a:schemeClr val="dk1"/>
              </a:solidFill>
              <a:effectLst/>
              <a:latin typeface="+mn-lt"/>
              <a:ea typeface="+mn-ea"/>
              <a:cs typeface="+mn-cs"/>
            </a:rPr>
            <a:t>詳細は次のとおりで、元利償還金等</a:t>
          </a:r>
          <a:r>
            <a:rPr kumimoji="1" lang="en-US" altLang="ja-JP" sz="1050">
              <a:solidFill>
                <a:schemeClr val="dk1"/>
              </a:solidFill>
              <a:effectLst/>
              <a:latin typeface="+mn-lt"/>
              <a:ea typeface="+mn-ea"/>
              <a:cs typeface="+mn-cs"/>
            </a:rPr>
            <a:t>(A)</a:t>
          </a:r>
          <a:r>
            <a:rPr kumimoji="1" lang="ja-JP" altLang="ja-JP" sz="1050">
              <a:solidFill>
                <a:schemeClr val="dk1"/>
              </a:solidFill>
              <a:effectLst/>
              <a:latin typeface="+mn-lt"/>
              <a:ea typeface="+mn-ea"/>
              <a:cs typeface="+mn-cs"/>
            </a:rPr>
            <a:t>の分析であるが、「公営企業債の元利償還金に対する繰入金」が</a:t>
          </a:r>
          <a:r>
            <a:rPr kumimoji="1" lang="en-US" altLang="ja-JP" sz="1050">
              <a:solidFill>
                <a:schemeClr val="dk1"/>
              </a:solidFill>
              <a:effectLst/>
              <a:latin typeface="+mn-lt"/>
              <a:ea typeface="+mn-ea"/>
              <a:cs typeface="+mn-cs"/>
            </a:rPr>
            <a:t>6</a:t>
          </a:r>
          <a:r>
            <a:rPr kumimoji="1" lang="ja-JP" altLang="ja-JP" sz="1050">
              <a:solidFill>
                <a:schemeClr val="dk1"/>
              </a:solidFill>
              <a:effectLst/>
              <a:latin typeface="+mn-lt"/>
              <a:ea typeface="+mn-ea"/>
              <a:cs typeface="+mn-cs"/>
            </a:rPr>
            <a:t>百万円減少したものの、「元利償還金」が平成</a:t>
          </a:r>
          <a:r>
            <a:rPr kumimoji="1" lang="en-US" altLang="ja-JP" sz="1050">
              <a:solidFill>
                <a:schemeClr val="dk1"/>
              </a:solidFill>
              <a:effectLst/>
              <a:latin typeface="+mn-lt"/>
              <a:ea typeface="+mn-ea"/>
              <a:cs typeface="+mn-cs"/>
            </a:rPr>
            <a:t>30</a:t>
          </a:r>
          <a:r>
            <a:rPr kumimoji="1" lang="ja-JP" altLang="ja-JP" sz="1050">
              <a:solidFill>
                <a:schemeClr val="dk1"/>
              </a:solidFill>
              <a:effectLst/>
              <a:latin typeface="+mn-lt"/>
              <a:ea typeface="+mn-ea"/>
              <a:cs typeface="+mn-cs"/>
            </a:rPr>
            <a:t>年度臨時財政対策債の元金償還開始等に伴い</a:t>
          </a:r>
          <a:r>
            <a:rPr kumimoji="1" lang="en-US" altLang="ja-JP" sz="1050">
              <a:solidFill>
                <a:schemeClr val="dk1"/>
              </a:solidFill>
              <a:effectLst/>
              <a:latin typeface="+mn-lt"/>
              <a:ea typeface="+mn-ea"/>
              <a:cs typeface="+mn-cs"/>
            </a:rPr>
            <a:t>23</a:t>
          </a:r>
          <a:r>
            <a:rPr kumimoji="1" lang="ja-JP" altLang="ja-JP" sz="1050">
              <a:solidFill>
                <a:schemeClr val="dk1"/>
              </a:solidFill>
              <a:effectLst/>
              <a:latin typeface="+mn-lt"/>
              <a:ea typeface="+mn-ea"/>
              <a:cs typeface="+mn-cs"/>
            </a:rPr>
            <a:t>百万円、「組合等が起こした地方債の元利償還金に対する負担金等」が</a:t>
          </a:r>
          <a:r>
            <a:rPr kumimoji="1" lang="en-US" altLang="ja-JP" sz="1050">
              <a:solidFill>
                <a:schemeClr val="dk1"/>
              </a:solidFill>
              <a:effectLst/>
              <a:latin typeface="+mn-lt"/>
              <a:ea typeface="+mn-ea"/>
              <a:cs typeface="+mn-cs"/>
            </a:rPr>
            <a:t>2</a:t>
          </a:r>
          <a:r>
            <a:rPr kumimoji="1" lang="ja-JP" altLang="ja-JP" sz="1050">
              <a:solidFill>
                <a:schemeClr val="dk1"/>
              </a:solidFill>
              <a:effectLst/>
              <a:latin typeface="+mn-lt"/>
              <a:ea typeface="+mn-ea"/>
              <a:cs typeface="+mn-cs"/>
            </a:rPr>
            <a:t>百万円増加したため、</a:t>
          </a:r>
          <a:r>
            <a:rPr kumimoji="1" lang="en-US" altLang="ja-JP" sz="1050">
              <a:solidFill>
                <a:schemeClr val="dk1"/>
              </a:solidFill>
              <a:effectLst/>
              <a:latin typeface="+mn-lt"/>
              <a:ea typeface="+mn-ea"/>
              <a:cs typeface="+mn-cs"/>
            </a:rPr>
            <a:t>(A)</a:t>
          </a:r>
          <a:r>
            <a:rPr kumimoji="1" lang="ja-JP" altLang="ja-JP" sz="1050">
              <a:solidFill>
                <a:schemeClr val="dk1"/>
              </a:solidFill>
              <a:effectLst/>
              <a:latin typeface="+mn-lt"/>
              <a:ea typeface="+mn-ea"/>
              <a:cs typeface="+mn-cs"/>
            </a:rPr>
            <a:t>全体で</a:t>
          </a:r>
          <a:r>
            <a:rPr kumimoji="1" lang="en-US" altLang="ja-JP" sz="1050">
              <a:solidFill>
                <a:schemeClr val="dk1"/>
              </a:solidFill>
              <a:effectLst/>
              <a:latin typeface="+mn-lt"/>
              <a:ea typeface="+mn-ea"/>
              <a:cs typeface="+mn-cs"/>
            </a:rPr>
            <a:t>19</a:t>
          </a:r>
          <a:r>
            <a:rPr kumimoji="1" lang="ja-JP" altLang="ja-JP" sz="1050">
              <a:solidFill>
                <a:schemeClr val="dk1"/>
              </a:solidFill>
              <a:effectLst/>
              <a:latin typeface="+mn-lt"/>
              <a:ea typeface="+mn-ea"/>
              <a:cs typeface="+mn-cs"/>
            </a:rPr>
            <a:t>百万円増加している。また、算入公債費</a:t>
          </a:r>
          <a:r>
            <a:rPr kumimoji="1" lang="en-US" altLang="ja-JP" sz="1050">
              <a:solidFill>
                <a:schemeClr val="dk1"/>
              </a:solidFill>
              <a:effectLst/>
              <a:latin typeface="+mn-lt"/>
              <a:ea typeface="+mn-ea"/>
              <a:cs typeface="+mn-cs"/>
            </a:rPr>
            <a:t>(B)</a:t>
          </a:r>
          <a:r>
            <a:rPr kumimoji="1" lang="ja-JP" altLang="ja-JP" sz="1050">
              <a:solidFill>
                <a:schemeClr val="dk1"/>
              </a:solidFill>
              <a:effectLst/>
              <a:latin typeface="+mn-lt"/>
              <a:ea typeface="+mn-ea"/>
              <a:cs typeface="+mn-cs"/>
            </a:rPr>
            <a:t>においては普通交付税に算入された公債費が減少したため全体で</a:t>
          </a:r>
          <a:r>
            <a:rPr kumimoji="1" lang="en-US" altLang="ja-JP" sz="1050">
              <a:solidFill>
                <a:schemeClr val="dk1"/>
              </a:solidFill>
              <a:effectLst/>
              <a:latin typeface="+mn-lt"/>
              <a:ea typeface="+mn-ea"/>
              <a:cs typeface="+mn-cs"/>
            </a:rPr>
            <a:t>9</a:t>
          </a:r>
          <a:r>
            <a:rPr kumimoji="1" lang="ja-JP" altLang="ja-JP" sz="1050">
              <a:solidFill>
                <a:schemeClr val="dk1"/>
              </a:solidFill>
              <a:effectLst/>
              <a:latin typeface="+mn-lt"/>
              <a:ea typeface="+mn-ea"/>
              <a:cs typeface="+mn-cs"/>
            </a:rPr>
            <a:t>百万円減少している。</a:t>
          </a:r>
          <a:endParaRPr lang="ja-JP" altLang="ja-JP" sz="1050">
            <a:effectLst/>
          </a:endParaRPr>
        </a:p>
        <a:p>
          <a:r>
            <a:rPr kumimoji="1" lang="ja-JP" altLang="ja-JP" sz="1050">
              <a:solidFill>
                <a:schemeClr val="dk1"/>
              </a:solidFill>
              <a:effectLst/>
              <a:latin typeface="+mn-lt"/>
              <a:ea typeface="+mn-ea"/>
              <a:cs typeface="+mn-cs"/>
            </a:rPr>
            <a:t>今後、消防署新庁舎建設に係る元金償還が始まるため、実質公債費比率の上昇が見込まれる。新規の市債発行について十分精査し、実質公債費比率の抑制に努める。</a:t>
          </a:r>
          <a:endParaRPr lang="ja-JP" altLang="ja-JP" sz="105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該当なし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群馬県館林市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baseline="0">
              <a:solidFill>
                <a:schemeClr val="dk1"/>
              </a:solidFill>
              <a:effectLst/>
              <a:latin typeface="+mn-lt"/>
              <a:ea typeface="+mn-ea"/>
              <a:cs typeface="+mn-cs"/>
            </a:rPr>
            <a:t>将来負担比率の分子は前年度と比較して</a:t>
          </a:r>
          <a:r>
            <a:rPr kumimoji="1" lang="en-US" altLang="ja-JP" sz="1050" baseline="0">
              <a:solidFill>
                <a:schemeClr val="dk1"/>
              </a:solidFill>
              <a:effectLst/>
              <a:latin typeface="+mn-lt"/>
              <a:ea typeface="+mn-ea"/>
              <a:cs typeface="+mn-cs"/>
            </a:rPr>
            <a:t>543</a:t>
          </a:r>
          <a:r>
            <a:rPr kumimoji="1" lang="ja-JP" altLang="ja-JP" sz="1050" baseline="0">
              <a:solidFill>
                <a:schemeClr val="dk1"/>
              </a:solidFill>
              <a:effectLst/>
              <a:latin typeface="+mn-lt"/>
              <a:ea typeface="+mn-ea"/>
              <a:cs typeface="+mn-cs"/>
            </a:rPr>
            <a:t>百万円の減少となっている。これは将来負担額</a:t>
          </a:r>
          <a:r>
            <a:rPr kumimoji="1" lang="en-US" altLang="ja-JP" sz="1050" baseline="0">
              <a:solidFill>
                <a:schemeClr val="dk1"/>
              </a:solidFill>
              <a:effectLst/>
              <a:latin typeface="+mn-lt"/>
              <a:ea typeface="+mn-ea"/>
              <a:cs typeface="+mn-cs"/>
            </a:rPr>
            <a:t>(A)</a:t>
          </a:r>
          <a:r>
            <a:rPr kumimoji="1" lang="ja-JP" altLang="ja-JP" sz="1050" baseline="0">
              <a:solidFill>
                <a:schemeClr val="dk1"/>
              </a:solidFill>
              <a:effectLst/>
              <a:latin typeface="+mn-lt"/>
              <a:ea typeface="+mn-ea"/>
              <a:cs typeface="+mn-cs"/>
            </a:rPr>
            <a:t>が減少し、数値のマイナス要因である充当可能財源等</a:t>
          </a:r>
          <a:r>
            <a:rPr kumimoji="1" lang="en-US" altLang="ja-JP" sz="1050" baseline="0">
              <a:solidFill>
                <a:schemeClr val="dk1"/>
              </a:solidFill>
              <a:effectLst/>
              <a:latin typeface="+mn-lt"/>
              <a:ea typeface="+mn-ea"/>
              <a:cs typeface="+mn-cs"/>
            </a:rPr>
            <a:t>(B)</a:t>
          </a:r>
          <a:r>
            <a:rPr kumimoji="1" lang="ja-JP" altLang="ja-JP" sz="1050" baseline="0">
              <a:solidFill>
                <a:schemeClr val="dk1"/>
              </a:solidFill>
              <a:effectLst/>
              <a:latin typeface="+mn-lt"/>
              <a:ea typeface="+mn-ea"/>
              <a:cs typeface="+mn-cs"/>
            </a:rPr>
            <a:t>の増加もみられたためである。</a:t>
          </a:r>
          <a:endParaRPr lang="ja-JP" altLang="ja-JP" sz="1050">
            <a:effectLst/>
          </a:endParaRPr>
        </a:p>
        <a:p>
          <a:r>
            <a:rPr kumimoji="1" lang="ja-JP" altLang="ja-JP" sz="1050" baseline="0">
              <a:solidFill>
                <a:schemeClr val="dk1"/>
              </a:solidFill>
              <a:effectLst/>
              <a:latin typeface="+mn-lt"/>
              <a:ea typeface="+mn-ea"/>
              <a:cs typeface="+mn-cs"/>
            </a:rPr>
            <a:t>詳細であるが、充当可能財源等</a:t>
          </a:r>
          <a:r>
            <a:rPr kumimoji="1" lang="en-US" altLang="ja-JP" sz="1050" baseline="0">
              <a:solidFill>
                <a:schemeClr val="dk1"/>
              </a:solidFill>
              <a:effectLst/>
              <a:latin typeface="+mn-lt"/>
              <a:ea typeface="+mn-ea"/>
              <a:cs typeface="+mn-cs"/>
            </a:rPr>
            <a:t>(B)</a:t>
          </a:r>
          <a:r>
            <a:rPr kumimoji="1" lang="ja-JP" altLang="ja-JP" sz="1050" baseline="0">
              <a:solidFill>
                <a:schemeClr val="dk1"/>
              </a:solidFill>
              <a:effectLst/>
              <a:latin typeface="+mn-lt"/>
              <a:ea typeface="+mn-ea"/>
              <a:cs typeface="+mn-cs"/>
            </a:rPr>
            <a:t>では、臨時財政対策債償還費における普通交付税算入見込みの減少により基準財政需要額算入見込額が</a:t>
          </a:r>
          <a:r>
            <a:rPr kumimoji="1" lang="en-US" altLang="ja-JP" sz="1050" baseline="0">
              <a:solidFill>
                <a:schemeClr val="dk1"/>
              </a:solidFill>
              <a:effectLst/>
              <a:latin typeface="+mn-lt"/>
              <a:ea typeface="+mn-ea"/>
              <a:cs typeface="+mn-cs"/>
            </a:rPr>
            <a:t>584</a:t>
          </a:r>
          <a:r>
            <a:rPr kumimoji="1" lang="ja-JP" altLang="ja-JP" sz="1050" baseline="0">
              <a:solidFill>
                <a:schemeClr val="dk1"/>
              </a:solidFill>
              <a:effectLst/>
              <a:latin typeface="+mn-lt"/>
              <a:ea typeface="+mn-ea"/>
              <a:cs typeface="+mn-cs"/>
            </a:rPr>
            <a:t>百万円減少しているものの、財政調整基金等の残高の増加により充当可能基金が</a:t>
          </a:r>
          <a:r>
            <a:rPr kumimoji="1" lang="en-US" altLang="ja-JP" sz="1050" baseline="0">
              <a:solidFill>
                <a:schemeClr val="dk1"/>
              </a:solidFill>
              <a:effectLst/>
              <a:latin typeface="+mn-lt"/>
              <a:ea typeface="+mn-ea"/>
              <a:cs typeface="+mn-cs"/>
            </a:rPr>
            <a:t>542</a:t>
          </a:r>
          <a:r>
            <a:rPr kumimoji="1" lang="ja-JP" altLang="ja-JP" sz="1050" baseline="0">
              <a:solidFill>
                <a:schemeClr val="dk1"/>
              </a:solidFill>
              <a:effectLst/>
              <a:latin typeface="+mn-lt"/>
              <a:ea typeface="+mn-ea"/>
              <a:cs typeface="+mn-cs"/>
            </a:rPr>
            <a:t>百万円、充当が見込まれる都市計画税の増加により充当可能特定歳入が</a:t>
          </a:r>
          <a:r>
            <a:rPr kumimoji="1" lang="en-US" altLang="ja-JP" sz="1050" baseline="0">
              <a:solidFill>
                <a:schemeClr val="dk1"/>
              </a:solidFill>
              <a:effectLst/>
              <a:latin typeface="+mn-lt"/>
              <a:ea typeface="+mn-ea"/>
              <a:cs typeface="+mn-cs"/>
            </a:rPr>
            <a:t>313</a:t>
          </a:r>
          <a:r>
            <a:rPr kumimoji="1" lang="ja-JP" altLang="ja-JP" sz="1050" baseline="0">
              <a:solidFill>
                <a:schemeClr val="dk1"/>
              </a:solidFill>
              <a:effectLst/>
              <a:latin typeface="+mn-lt"/>
              <a:ea typeface="+mn-ea"/>
              <a:cs typeface="+mn-cs"/>
            </a:rPr>
            <a:t>百万円増加となっていることから、</a:t>
          </a:r>
          <a:r>
            <a:rPr kumimoji="1" lang="en-US" altLang="ja-JP" sz="1050" baseline="0">
              <a:solidFill>
                <a:schemeClr val="dk1"/>
              </a:solidFill>
              <a:effectLst/>
              <a:latin typeface="+mn-lt"/>
              <a:ea typeface="+mn-ea"/>
              <a:cs typeface="+mn-cs"/>
            </a:rPr>
            <a:t>(B)</a:t>
          </a:r>
          <a:r>
            <a:rPr kumimoji="1" lang="ja-JP" altLang="ja-JP" sz="1050" baseline="0">
              <a:solidFill>
                <a:schemeClr val="dk1"/>
              </a:solidFill>
              <a:effectLst/>
              <a:latin typeface="+mn-lt"/>
              <a:ea typeface="+mn-ea"/>
              <a:cs typeface="+mn-cs"/>
            </a:rPr>
            <a:t>全体で</a:t>
          </a:r>
          <a:r>
            <a:rPr kumimoji="1" lang="en-US" altLang="ja-JP" sz="1050" baseline="0">
              <a:solidFill>
                <a:schemeClr val="dk1"/>
              </a:solidFill>
              <a:effectLst/>
              <a:latin typeface="+mn-lt"/>
              <a:ea typeface="+mn-ea"/>
              <a:cs typeface="+mn-cs"/>
            </a:rPr>
            <a:t>271</a:t>
          </a:r>
          <a:r>
            <a:rPr kumimoji="1" lang="ja-JP" altLang="ja-JP" sz="1050" baseline="0">
              <a:solidFill>
                <a:schemeClr val="dk1"/>
              </a:solidFill>
              <a:effectLst/>
              <a:latin typeface="+mn-lt"/>
              <a:ea typeface="+mn-ea"/>
              <a:cs typeface="+mn-cs"/>
            </a:rPr>
            <a:t>百万円増加となっている。また将来負担額</a:t>
          </a:r>
          <a:r>
            <a:rPr kumimoji="1" lang="en-US" altLang="ja-JP" sz="1050" baseline="0">
              <a:solidFill>
                <a:schemeClr val="dk1"/>
              </a:solidFill>
              <a:effectLst/>
              <a:latin typeface="+mn-lt"/>
              <a:ea typeface="+mn-ea"/>
              <a:cs typeface="+mn-cs"/>
            </a:rPr>
            <a:t>(A)</a:t>
          </a:r>
          <a:r>
            <a:rPr kumimoji="1" lang="ja-JP" altLang="ja-JP" sz="1050" baseline="0">
              <a:solidFill>
                <a:schemeClr val="dk1"/>
              </a:solidFill>
              <a:effectLst/>
              <a:latin typeface="+mn-lt"/>
              <a:ea typeface="+mn-ea"/>
              <a:cs typeface="+mn-cs"/>
            </a:rPr>
            <a:t>においては、組合等負担等見込額が衛生施設組合のし尿処理施設基幹的設備改良事業により増加したものの、一般会計等に係る地方債の現在高が臨時財政対策債の借入が大きく減少したことにより</a:t>
          </a:r>
          <a:r>
            <a:rPr kumimoji="1" lang="ja-JP" altLang="en-US" sz="1050" baseline="0">
              <a:solidFill>
                <a:schemeClr val="dk1"/>
              </a:solidFill>
              <a:effectLst/>
              <a:latin typeface="+mn-lt"/>
              <a:ea typeface="+mn-ea"/>
              <a:cs typeface="+mn-cs"/>
            </a:rPr>
            <a:t>全体で</a:t>
          </a:r>
          <a:r>
            <a:rPr kumimoji="1" lang="en-US" altLang="ja-JP" sz="1050" baseline="0">
              <a:solidFill>
                <a:schemeClr val="dk1"/>
              </a:solidFill>
              <a:effectLst/>
              <a:latin typeface="+mn-lt"/>
              <a:ea typeface="+mn-ea"/>
              <a:cs typeface="+mn-cs"/>
            </a:rPr>
            <a:t>273</a:t>
          </a:r>
          <a:r>
            <a:rPr kumimoji="1" lang="ja-JP" altLang="ja-JP" sz="1050" baseline="0">
              <a:solidFill>
                <a:schemeClr val="dk1"/>
              </a:solidFill>
              <a:effectLst/>
              <a:latin typeface="+mn-lt"/>
              <a:ea typeface="+mn-ea"/>
              <a:cs typeface="+mn-cs"/>
            </a:rPr>
            <a:t>百万円減少となっている</a:t>
          </a:r>
          <a:r>
            <a:rPr kumimoji="1" lang="ja-JP" altLang="en-US" sz="1050" baseline="0">
              <a:solidFill>
                <a:schemeClr val="dk1"/>
              </a:solidFill>
              <a:effectLst/>
              <a:latin typeface="+mn-lt"/>
              <a:ea typeface="+mn-ea"/>
              <a:cs typeface="+mn-cs"/>
            </a:rPr>
            <a:t>。</a:t>
          </a:r>
          <a:endParaRPr kumimoji="1" lang="en-US" altLang="ja-JP" sz="1050" baseline="0">
            <a:solidFill>
              <a:schemeClr val="dk1"/>
            </a:solidFill>
            <a:effectLst/>
            <a:latin typeface="+mn-lt"/>
            <a:ea typeface="+mn-ea"/>
            <a:cs typeface="+mn-cs"/>
          </a:endParaRPr>
        </a:p>
        <a:p>
          <a:r>
            <a:rPr kumimoji="1" lang="ja-JP" altLang="ja-JP" sz="1050">
              <a:solidFill>
                <a:schemeClr val="dk1"/>
              </a:solidFill>
              <a:effectLst/>
              <a:latin typeface="+mn-lt"/>
              <a:ea typeface="+mn-ea"/>
              <a:cs typeface="+mn-cs"/>
            </a:rPr>
            <a:t>将来負担額については、今後、組合等負担等見込額の減少が見込まれるが、認定こども園化事業等の施設整備が控えていることから、将来負担を見据えた、計画的な事業執行に努める必要がある。</a:t>
          </a:r>
          <a:endParaRPr lang="ja-JP" altLang="ja-JP" sz="105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群馬県館林市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一部事務組合の施設整備等に伴い「財政調整基金」を約</a:t>
          </a:r>
          <a:r>
            <a:rPr kumimoji="1" lang="en-US" altLang="ja-JP" sz="1100" b="0" i="0" baseline="0">
              <a:solidFill>
                <a:schemeClr val="dk1"/>
              </a:solidFill>
              <a:effectLst/>
              <a:latin typeface="+mn-lt"/>
              <a:ea typeface="+mn-ea"/>
              <a:cs typeface="+mn-cs"/>
            </a:rPr>
            <a:t>1,752</a:t>
          </a:r>
          <a:r>
            <a:rPr kumimoji="1" lang="ja-JP" altLang="ja-JP" sz="1100" b="0" i="0" baseline="0">
              <a:solidFill>
                <a:schemeClr val="dk1"/>
              </a:solidFill>
              <a:effectLst/>
              <a:latin typeface="+mn-lt"/>
              <a:ea typeface="+mn-ea"/>
              <a:cs typeface="+mn-cs"/>
            </a:rPr>
            <a:t>百万円、小学校施設管理事業等のため「公共施設建設基金」を</a:t>
          </a:r>
          <a:r>
            <a:rPr kumimoji="1" lang="en-US" altLang="ja-JP" sz="1100" b="0" i="0" baseline="0">
              <a:solidFill>
                <a:schemeClr val="dk1"/>
              </a:solidFill>
              <a:effectLst/>
              <a:latin typeface="+mn-lt"/>
              <a:ea typeface="+mn-ea"/>
              <a:cs typeface="+mn-cs"/>
            </a:rPr>
            <a:t>50</a:t>
          </a:r>
          <a:r>
            <a:rPr kumimoji="1" lang="ja-JP" altLang="ja-JP" sz="1100" b="0" i="0" baseline="0">
              <a:solidFill>
                <a:schemeClr val="dk1"/>
              </a:solidFill>
              <a:effectLst/>
              <a:latin typeface="+mn-lt"/>
              <a:ea typeface="+mn-ea"/>
              <a:cs typeface="+mn-cs"/>
            </a:rPr>
            <a:t>百万円、退職金の増に伴い「職員退職手当基金」を</a:t>
          </a:r>
          <a:r>
            <a:rPr kumimoji="1" lang="en-US" altLang="ja-JP" sz="1100" b="0" i="0" baseline="0">
              <a:solidFill>
                <a:schemeClr val="dk1"/>
              </a:solidFill>
              <a:effectLst/>
              <a:latin typeface="+mn-lt"/>
              <a:ea typeface="+mn-ea"/>
              <a:cs typeface="+mn-cs"/>
            </a:rPr>
            <a:t>50</a:t>
          </a:r>
          <a:r>
            <a:rPr kumimoji="1" lang="ja-JP" altLang="ja-JP" sz="1100" b="0" i="0" baseline="0">
              <a:solidFill>
                <a:schemeClr val="dk1"/>
              </a:solidFill>
              <a:effectLst/>
              <a:latin typeface="+mn-lt"/>
              <a:ea typeface="+mn-ea"/>
              <a:cs typeface="+mn-cs"/>
            </a:rPr>
            <a:t>百万円それぞれ取り崩したものの、市税の増収等による歳計剰余金を「財政調整基金」に</a:t>
          </a:r>
          <a:r>
            <a:rPr kumimoji="1" lang="en-US" altLang="ja-JP" sz="1100" b="0" i="0" baseline="0">
              <a:solidFill>
                <a:schemeClr val="dk1"/>
              </a:solidFill>
              <a:effectLst/>
              <a:latin typeface="+mn-lt"/>
              <a:ea typeface="+mn-ea"/>
              <a:cs typeface="+mn-cs"/>
            </a:rPr>
            <a:t>2,100</a:t>
          </a:r>
          <a:r>
            <a:rPr kumimoji="1" lang="ja-JP" altLang="ja-JP" sz="1100" b="0" i="0" baseline="0">
              <a:solidFill>
                <a:schemeClr val="dk1"/>
              </a:solidFill>
              <a:effectLst/>
              <a:latin typeface="+mn-lt"/>
              <a:ea typeface="+mn-ea"/>
              <a:cs typeface="+mn-cs"/>
            </a:rPr>
            <a:t>百万円、「職員退職手当基金」に</a:t>
          </a:r>
          <a:r>
            <a:rPr kumimoji="1" lang="en-US" altLang="ja-JP" sz="1100" b="0" i="0" baseline="0">
              <a:solidFill>
                <a:schemeClr val="dk1"/>
              </a:solidFill>
              <a:effectLst/>
              <a:latin typeface="+mn-lt"/>
              <a:ea typeface="+mn-ea"/>
              <a:cs typeface="+mn-cs"/>
            </a:rPr>
            <a:t>100</a:t>
          </a:r>
          <a:r>
            <a:rPr kumimoji="1" lang="ja-JP" altLang="ja-JP" sz="1100" b="0" i="0" baseline="0">
              <a:solidFill>
                <a:schemeClr val="dk1"/>
              </a:solidFill>
              <a:effectLst/>
              <a:latin typeface="+mn-lt"/>
              <a:ea typeface="+mn-ea"/>
              <a:cs typeface="+mn-cs"/>
            </a:rPr>
            <a:t>百万円積み立てたことによる増加等により、基金全体としては、約</a:t>
          </a:r>
          <a:r>
            <a:rPr kumimoji="1" lang="en-US" altLang="ja-JP" sz="1100" b="0" i="0" baseline="0">
              <a:solidFill>
                <a:schemeClr val="dk1"/>
              </a:solidFill>
              <a:effectLst/>
              <a:latin typeface="+mn-lt"/>
              <a:ea typeface="+mn-ea"/>
              <a:cs typeface="+mn-cs"/>
            </a:rPr>
            <a:t>449</a:t>
          </a:r>
          <a:r>
            <a:rPr kumimoji="1" lang="ja-JP" altLang="ja-JP" sz="1100" b="0" i="0" baseline="0">
              <a:solidFill>
                <a:schemeClr val="dk1"/>
              </a:solidFill>
              <a:effectLst/>
              <a:latin typeface="+mn-lt"/>
              <a:ea typeface="+mn-ea"/>
              <a:cs typeface="+mn-cs"/>
            </a:rPr>
            <a:t>百万円の増加となった。</a:t>
          </a:r>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今後、一部事務組合の施設整備等への負担金への対処として、財政調整基金の取り崩しが見込まれるため、適正な基金の運用に努めていく。</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また、第三セクター等改革推進債等の償還のための減債基金が底を突いた状態であることから、旧土地開発公社の所有していた土地の売却に努め、基金残高の確保を図っていく。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・ふるさとパートナー基金：ふるさと納税を含む寄附金を積み立て、市民等と協働して充実したふるさとづくりを行うための基金。</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・職員退職手当基金：館林市職員の退職手当の財源に充てるための基金。</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・公共施設建設基金：</a:t>
          </a:r>
          <a:r>
            <a:rPr lang="ja-JP" altLang="ja-JP" sz="1100" b="0" i="0" baseline="0">
              <a:solidFill>
                <a:schemeClr val="dk1"/>
              </a:solidFill>
              <a:effectLst/>
              <a:latin typeface="+mn-lt"/>
              <a:ea typeface="+mn-ea"/>
              <a:cs typeface="+mn-cs"/>
            </a:rPr>
            <a:t>文化施設、スポーツ施設、福祉施設等の整備事業及び公共のために必要とする用地取得事業等の財源に充てるための基金。</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・地域環境基金：環境の保全に関する施策を総合的かつ計画的に推進するための基金。</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・地域福祉基金：高齢者等の保健福祉の向上を図るための基金。</a:t>
          </a:r>
          <a:endParaRPr kumimoji="1" lang="en-US" altLang="ja-JP" sz="1100" b="0" i="0" baseline="0">
            <a:solidFill>
              <a:schemeClr val="dk1"/>
            </a:solidFill>
            <a:effectLst/>
            <a:latin typeface="+mn-lt"/>
            <a:ea typeface="+mn-ea"/>
            <a:cs typeface="+mn-cs"/>
          </a:endParaRPr>
        </a:p>
        <a:p>
          <a:pPr eaLnBrk="1" fontAlgn="auto" latinLnBrk="0" hangingPunct="1"/>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・ふるさとパートナー基金：公園競技施設管理運営や文化財保護管理等のため、約</a:t>
          </a:r>
          <a:r>
            <a:rPr kumimoji="1" lang="en-US" altLang="ja-JP" sz="1100" b="0" i="0" baseline="0">
              <a:solidFill>
                <a:schemeClr val="dk1"/>
              </a:solidFill>
              <a:effectLst/>
              <a:latin typeface="+mn-lt"/>
              <a:ea typeface="+mn-ea"/>
              <a:cs typeface="+mn-cs"/>
            </a:rPr>
            <a:t>63</a:t>
          </a:r>
          <a:r>
            <a:rPr kumimoji="1" lang="ja-JP" altLang="ja-JP" sz="1100" b="0" i="0" baseline="0">
              <a:solidFill>
                <a:schemeClr val="dk1"/>
              </a:solidFill>
              <a:effectLst/>
              <a:latin typeface="+mn-lt"/>
              <a:ea typeface="+mn-ea"/>
              <a:cs typeface="+mn-cs"/>
            </a:rPr>
            <a:t>百万円取り崩したものの、ふるさと納税等の寄附金を約</a:t>
          </a:r>
          <a:r>
            <a:rPr kumimoji="1" lang="en-US" altLang="ja-JP" sz="1100" b="0" i="0" baseline="0">
              <a:solidFill>
                <a:schemeClr val="dk1"/>
              </a:solidFill>
              <a:effectLst/>
              <a:latin typeface="+mn-lt"/>
              <a:ea typeface="+mn-ea"/>
              <a:cs typeface="+mn-cs"/>
            </a:rPr>
            <a:t>70</a:t>
          </a:r>
          <a:r>
            <a:rPr kumimoji="1" lang="ja-JP" altLang="ja-JP" sz="1100" b="0" i="0" baseline="0">
              <a:solidFill>
                <a:schemeClr val="dk1"/>
              </a:solidFill>
              <a:effectLst/>
              <a:latin typeface="+mn-lt"/>
              <a:ea typeface="+mn-ea"/>
              <a:cs typeface="+mn-cs"/>
            </a:rPr>
            <a:t>百万円を積み立てたこと等による増加。</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・職員退職手当基金：退職金の増加に対応するため、</a:t>
          </a:r>
          <a:r>
            <a:rPr kumimoji="1" lang="en-US" altLang="ja-JP" sz="1100" b="0" i="0" baseline="0">
              <a:solidFill>
                <a:schemeClr val="dk1"/>
              </a:solidFill>
              <a:effectLst/>
              <a:latin typeface="+mn-lt"/>
              <a:ea typeface="+mn-ea"/>
              <a:cs typeface="+mn-cs"/>
            </a:rPr>
            <a:t>50</a:t>
          </a:r>
          <a:r>
            <a:rPr kumimoji="1" lang="ja-JP" altLang="ja-JP" sz="1100" b="0" i="0" baseline="0">
              <a:solidFill>
                <a:schemeClr val="dk1"/>
              </a:solidFill>
              <a:effectLst/>
              <a:latin typeface="+mn-lt"/>
              <a:ea typeface="+mn-ea"/>
              <a:cs typeface="+mn-cs"/>
            </a:rPr>
            <a:t>百万円を取り崩したものの、市税の増収等による歳計剰余金を</a:t>
          </a:r>
          <a:r>
            <a:rPr kumimoji="1" lang="en-US" altLang="ja-JP" sz="1100" b="0" i="0" baseline="0">
              <a:solidFill>
                <a:schemeClr val="dk1"/>
              </a:solidFill>
              <a:effectLst/>
              <a:latin typeface="+mn-lt"/>
              <a:ea typeface="+mn-ea"/>
              <a:cs typeface="+mn-cs"/>
            </a:rPr>
            <a:t>100</a:t>
          </a:r>
          <a:r>
            <a:rPr kumimoji="1" lang="ja-JP" altLang="ja-JP" sz="1100" b="0" i="0" baseline="0">
              <a:solidFill>
                <a:schemeClr val="dk1"/>
              </a:solidFill>
              <a:effectLst/>
              <a:latin typeface="+mn-lt"/>
              <a:ea typeface="+mn-ea"/>
              <a:cs typeface="+mn-cs"/>
            </a:rPr>
            <a:t>百万円積み立てたこと等による増加。</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・公共施設建設基金：場外車券売場交付金を</a:t>
          </a:r>
          <a:r>
            <a:rPr kumimoji="1" lang="en-US" altLang="ja-JP" sz="1100" b="0" i="0" baseline="0">
              <a:solidFill>
                <a:schemeClr val="dk1"/>
              </a:solidFill>
              <a:effectLst/>
              <a:latin typeface="+mn-lt"/>
              <a:ea typeface="+mn-ea"/>
              <a:cs typeface="+mn-cs"/>
            </a:rPr>
            <a:t>40</a:t>
          </a:r>
          <a:r>
            <a:rPr kumimoji="1" lang="ja-JP" altLang="ja-JP" sz="1100" b="0" i="0" baseline="0">
              <a:solidFill>
                <a:schemeClr val="dk1"/>
              </a:solidFill>
              <a:effectLst/>
              <a:latin typeface="+mn-lt"/>
              <a:ea typeface="+mn-ea"/>
              <a:cs typeface="+mn-cs"/>
            </a:rPr>
            <a:t>百万円、市有地売払収入を約</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百万円積み立てたものの、小学校施設管理事業等のため、</a:t>
          </a:r>
          <a:r>
            <a:rPr kumimoji="1" lang="en-US" altLang="ja-JP" sz="1100" b="0" i="0" baseline="0">
              <a:solidFill>
                <a:schemeClr val="dk1"/>
              </a:solidFill>
              <a:effectLst/>
              <a:latin typeface="+mn-lt"/>
              <a:ea typeface="+mn-ea"/>
              <a:cs typeface="+mn-cs"/>
            </a:rPr>
            <a:t>50</a:t>
          </a:r>
          <a:r>
            <a:rPr kumimoji="1" lang="ja-JP" altLang="ja-JP" sz="1100" b="0" i="0" baseline="0">
              <a:solidFill>
                <a:schemeClr val="dk1"/>
              </a:solidFill>
              <a:effectLst/>
              <a:latin typeface="+mn-lt"/>
              <a:ea typeface="+mn-ea"/>
              <a:cs typeface="+mn-cs"/>
            </a:rPr>
            <a:t>百万円取り崩したことによる減少。</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・地域環境基金：ふるさと納税等の寄附金を約</a:t>
          </a:r>
          <a:r>
            <a:rPr kumimoji="1" lang="en-US" altLang="ja-JP" sz="1100" b="0" i="0" baseline="0">
              <a:solidFill>
                <a:schemeClr val="dk1"/>
              </a:solidFill>
              <a:effectLst/>
              <a:latin typeface="+mn-lt"/>
              <a:ea typeface="+mn-ea"/>
              <a:cs typeface="+mn-cs"/>
            </a:rPr>
            <a:t>5</a:t>
          </a:r>
          <a:r>
            <a:rPr kumimoji="1" lang="ja-JP" altLang="ja-JP" sz="1100" b="0" i="0" baseline="0">
              <a:solidFill>
                <a:schemeClr val="dk1"/>
              </a:solidFill>
              <a:effectLst/>
              <a:latin typeface="+mn-lt"/>
              <a:ea typeface="+mn-ea"/>
              <a:cs typeface="+mn-cs"/>
            </a:rPr>
            <a:t>百万円積み立てたこと等による増加。</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・地域福祉基金：ふるさと納税等の寄附金を約</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百万円積み立てたこと等による増加。</a:t>
          </a:r>
          <a:endParaRPr kumimoji="1" lang="en-US" altLang="ja-JP" sz="1100" b="0" i="0" baseline="0">
            <a:solidFill>
              <a:schemeClr val="dk1"/>
            </a:solidFill>
            <a:effectLst/>
            <a:latin typeface="+mn-lt"/>
            <a:ea typeface="+mn-ea"/>
            <a:cs typeface="+mn-cs"/>
          </a:endParaRPr>
        </a:p>
        <a:p>
          <a:pPr eaLnBrk="1" fontAlgn="auto" latinLnBrk="0" hangingPunct="1"/>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・ふるさとパートナー基金：市民等と協働したふるさとづくりのため、適正な運用に努めていく。</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職員退職手当基金：今後の定年退職者数などを考慮しながら、計画的に基金の運用を図っていく。</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・公共施設建設基金：老朽化施設等への対応のため、適正な運用に努めていく。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一部事務組合の施設整備等への負担金に対処するため約</a:t>
          </a:r>
          <a:r>
            <a:rPr kumimoji="1" lang="en-US" altLang="ja-JP" sz="1100" b="0" i="0" baseline="0">
              <a:solidFill>
                <a:schemeClr val="dk1"/>
              </a:solidFill>
              <a:effectLst/>
              <a:latin typeface="+mn-lt"/>
              <a:ea typeface="+mn-ea"/>
              <a:cs typeface="+mn-cs"/>
            </a:rPr>
            <a:t>1,752</a:t>
          </a:r>
          <a:r>
            <a:rPr kumimoji="1" lang="ja-JP" altLang="ja-JP" sz="1100" b="0" i="0" baseline="0">
              <a:solidFill>
                <a:schemeClr val="dk1"/>
              </a:solidFill>
              <a:effectLst/>
              <a:latin typeface="+mn-lt"/>
              <a:ea typeface="+mn-ea"/>
              <a:cs typeface="+mn-cs"/>
            </a:rPr>
            <a:t>百万円を取り崩したものの、市税の増収等による歳計剰余金を</a:t>
          </a:r>
          <a:r>
            <a:rPr kumimoji="1" lang="en-US" altLang="ja-JP" sz="1100" b="0" i="0" baseline="0">
              <a:solidFill>
                <a:schemeClr val="dk1"/>
              </a:solidFill>
              <a:effectLst/>
              <a:latin typeface="+mn-lt"/>
              <a:ea typeface="+mn-ea"/>
              <a:cs typeface="+mn-cs"/>
            </a:rPr>
            <a:t>2,100</a:t>
          </a:r>
          <a:r>
            <a:rPr kumimoji="1" lang="ja-JP" altLang="ja-JP" sz="1100" b="0" i="0" baseline="0">
              <a:solidFill>
                <a:schemeClr val="dk1"/>
              </a:solidFill>
              <a:effectLst/>
              <a:latin typeface="+mn-lt"/>
              <a:ea typeface="+mn-ea"/>
              <a:cs typeface="+mn-cs"/>
            </a:rPr>
            <a:t>百万円積み立てたこと等による増加。</a:t>
          </a:r>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今後も一部事務組合の施設整備等への負担金への対処として、財政調整基金の取り崩しが見込まれるため、適正な基金の運用に努めていく。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市有地売払収入等を</a:t>
          </a:r>
          <a:r>
            <a:rPr kumimoji="1" lang="en-US" altLang="ja-JP" sz="1100" b="0" i="0" baseline="0">
              <a:solidFill>
                <a:schemeClr val="dk1"/>
              </a:solidFill>
              <a:effectLst/>
              <a:latin typeface="+mn-lt"/>
              <a:ea typeface="+mn-ea"/>
              <a:cs typeface="+mn-cs"/>
            </a:rPr>
            <a:t>16</a:t>
          </a:r>
          <a:r>
            <a:rPr kumimoji="1" lang="ja-JP" altLang="ja-JP" sz="1100" b="0" i="0" baseline="0">
              <a:solidFill>
                <a:schemeClr val="dk1"/>
              </a:solidFill>
              <a:effectLst/>
              <a:latin typeface="+mn-lt"/>
              <a:ea typeface="+mn-ea"/>
              <a:cs typeface="+mn-cs"/>
            </a:rPr>
            <a:t>百万円積み立てたことによる増加。</a:t>
          </a:r>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臨時財政対策債償還基金費以外の残高については、平成</a:t>
          </a:r>
          <a:r>
            <a:rPr kumimoji="1" lang="en-US" altLang="ja-JP" sz="1100" b="0" i="0" baseline="0">
              <a:solidFill>
                <a:schemeClr val="dk1"/>
              </a:solidFill>
              <a:effectLst/>
              <a:latin typeface="+mn-lt"/>
              <a:ea typeface="+mn-ea"/>
              <a:cs typeface="+mn-cs"/>
            </a:rPr>
            <a:t>25</a:t>
          </a:r>
          <a:r>
            <a:rPr kumimoji="1" lang="ja-JP" altLang="ja-JP" sz="1100" b="0" i="0" baseline="0">
              <a:solidFill>
                <a:schemeClr val="dk1"/>
              </a:solidFill>
              <a:effectLst/>
              <a:latin typeface="+mn-lt"/>
              <a:ea typeface="+mn-ea"/>
              <a:cs typeface="+mn-cs"/>
            </a:rPr>
            <a:t>年度における土地開発公社の解散に伴う第三セクター等改革推進債の元金償還のための取り崩しにより、令和</a:t>
          </a:r>
          <a:r>
            <a:rPr kumimoji="1" lang="en-US" altLang="ja-JP" sz="1100" b="0" i="0" baseline="0">
              <a:solidFill>
                <a:schemeClr val="dk1"/>
              </a:solidFill>
              <a:effectLst/>
              <a:latin typeface="+mn-lt"/>
              <a:ea typeface="+mn-ea"/>
              <a:cs typeface="+mn-cs"/>
            </a:rPr>
            <a:t>4</a:t>
          </a:r>
          <a:r>
            <a:rPr kumimoji="1" lang="ja-JP" altLang="ja-JP" sz="1100" b="0" i="0" baseline="0">
              <a:solidFill>
                <a:schemeClr val="dk1"/>
              </a:solidFill>
              <a:effectLst/>
              <a:latin typeface="+mn-lt"/>
              <a:ea typeface="+mn-ea"/>
              <a:cs typeface="+mn-cs"/>
            </a:rPr>
            <a:t>年度末現在高は約</a:t>
          </a:r>
          <a:r>
            <a:rPr kumimoji="1" lang="en-US" altLang="ja-JP" sz="1100" b="0" i="0" baseline="0">
              <a:solidFill>
                <a:schemeClr val="dk1"/>
              </a:solidFill>
              <a:effectLst/>
              <a:latin typeface="+mn-lt"/>
              <a:ea typeface="+mn-ea"/>
              <a:cs typeface="+mn-cs"/>
            </a:rPr>
            <a:t>22</a:t>
          </a:r>
          <a:r>
            <a:rPr kumimoji="1" lang="ja-JP" altLang="ja-JP" sz="1100" b="0" i="0" baseline="0">
              <a:solidFill>
                <a:schemeClr val="dk1"/>
              </a:solidFill>
              <a:effectLst/>
              <a:latin typeface="+mn-lt"/>
              <a:ea typeface="+mn-ea"/>
              <a:cs typeface="+mn-cs"/>
            </a:rPr>
            <a:t>百万円であり、ほぼ底を突いている。旧土地開発公社が所有していた土地の売却に努め、基金残高の確保を図っていく。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4822CA44-8830-421B-9990-B1DB2411F29F}"/>
            </a:ext>
          </a:extLst>
        </xdr:cNvPr>
        <xdr:cNvSpPr/>
      </xdr:nvSpPr>
      <xdr:spPr>
        <a:xfrm>
          <a:off x="666750" y="406400"/>
          <a:ext cx="115379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945456C3-AC1F-48E3-B588-5E951AD88CD8}"/>
            </a:ext>
          </a:extLst>
        </xdr:cNvPr>
        <xdr:cNvSpPr/>
      </xdr:nvSpPr>
      <xdr:spPr>
        <a:xfrm>
          <a:off x="18364200" y="393700"/>
          <a:ext cx="35687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970BDB70-511A-4400-8201-4BB24BACDB53}"/>
            </a:ext>
          </a:extLst>
        </xdr:cNvPr>
        <xdr:cNvSpPr/>
      </xdr:nvSpPr>
      <xdr:spPr>
        <a:xfrm>
          <a:off x="18389600" y="419100"/>
          <a:ext cx="35242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4BB333C9-24BC-4B41-BCCF-B77A83DD16A4}"/>
            </a:ext>
          </a:extLst>
        </xdr:cNvPr>
        <xdr:cNvSpPr/>
      </xdr:nvSpPr>
      <xdr:spPr>
        <a:xfrm>
          <a:off x="18415000" y="444500"/>
          <a:ext cx="34861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群馬県館林市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F869C475-3AB3-4CFD-B0EF-E026A616B0FE}"/>
            </a:ext>
          </a:extLst>
        </xdr:cNvPr>
        <xdr:cNvSpPr/>
      </xdr:nvSpPr>
      <xdr:spPr>
        <a:xfrm>
          <a:off x="15817850" y="393700"/>
          <a:ext cx="24320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926DBC6A-3080-4C03-8645-67AD4B57C137}"/>
            </a:ext>
          </a:extLst>
        </xdr:cNvPr>
        <xdr:cNvSpPr/>
      </xdr:nvSpPr>
      <xdr:spPr>
        <a:xfrm>
          <a:off x="15843250" y="419100"/>
          <a:ext cx="23876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1FD4C823-E319-4802-A972-51ABD04D9DD0}"/>
            </a:ext>
          </a:extLst>
        </xdr:cNvPr>
        <xdr:cNvSpPr/>
      </xdr:nvSpPr>
      <xdr:spPr>
        <a:xfrm>
          <a:off x="15868650" y="444500"/>
          <a:ext cx="23304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42CECF61-A637-4CDA-B5FD-F6099A0257A4}"/>
            </a:ext>
          </a:extLst>
        </xdr:cNvPr>
        <xdr:cNvSpPr/>
      </xdr:nvSpPr>
      <xdr:spPr>
        <a:xfrm>
          <a:off x="762000" y="1162050"/>
          <a:ext cx="8763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9B672961-FCA7-46F9-A797-9D6B24E14729}"/>
            </a:ext>
          </a:extLst>
        </xdr:cNvPr>
        <xdr:cNvSpPr/>
      </xdr:nvSpPr>
      <xdr:spPr>
        <a:xfrm>
          <a:off x="876300" y="1193800"/>
          <a:ext cx="1263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743FEC6E-45BB-4F3C-B085-0F49718B01B5}"/>
            </a:ext>
          </a:extLst>
        </xdr:cNvPr>
        <xdr:cNvSpPr/>
      </xdr:nvSpPr>
      <xdr:spPr>
        <a:xfrm>
          <a:off x="2095500" y="1193800"/>
          <a:ext cx="1143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74,427
71,332
60.97
32,401,969
29,659,795
2,712,458
17,164,719
26,843,035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486F06AC-AD5B-4A09-ABA2-68E8AC11D119}"/>
            </a:ext>
          </a:extLst>
        </xdr:cNvPr>
        <xdr:cNvSpPr/>
      </xdr:nvSpPr>
      <xdr:spPr>
        <a:xfrm>
          <a:off x="3295650" y="1193800"/>
          <a:ext cx="1390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858E561C-FAEC-4D15-A9E6-C2910EB303EF}"/>
            </a:ext>
          </a:extLst>
        </xdr:cNvPr>
        <xdr:cNvSpPr/>
      </xdr:nvSpPr>
      <xdr:spPr>
        <a:xfrm>
          <a:off x="4686300" y="1212850"/>
          <a:ext cx="18415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6817C378-49B2-49A8-9FDF-5E4A4ED182DE}"/>
            </a:ext>
          </a:extLst>
        </xdr:cNvPr>
        <xdr:cNvSpPr/>
      </xdr:nvSpPr>
      <xdr:spPr>
        <a:xfrm>
          <a:off x="6527800" y="1212850"/>
          <a:ext cx="11557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85.3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60CC6B38-C281-46E9-A170-1D2A98C45A0A}"/>
            </a:ext>
          </a:extLst>
        </xdr:cNvPr>
        <xdr:cNvSpPr/>
      </xdr:nvSpPr>
      <xdr:spPr>
        <a:xfrm>
          <a:off x="7747000" y="1212850"/>
          <a:ext cx="57785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AFE0C787-5412-4E82-90E4-9E475D61A098}"/>
            </a:ext>
          </a:extLst>
        </xdr:cNvPr>
        <xdr:cNvSpPr/>
      </xdr:nvSpPr>
      <xdr:spPr>
        <a:xfrm>
          <a:off x="4686300" y="2019300"/>
          <a:ext cx="18415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FD189247-0B1F-4D93-8AA4-301EAB9D083D}"/>
            </a:ext>
          </a:extLst>
        </xdr:cNvPr>
        <xdr:cNvSpPr/>
      </xdr:nvSpPr>
      <xdr:spPr>
        <a:xfrm>
          <a:off x="6591300" y="2019300"/>
          <a:ext cx="31242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CE106D59-7750-4316-807D-96EB3D8A9AB2}"/>
            </a:ext>
          </a:extLst>
        </xdr:cNvPr>
        <xdr:cNvSpPr/>
      </xdr:nvSpPr>
      <xdr:spPr>
        <a:xfrm>
          <a:off x="9747250" y="1162050"/>
          <a:ext cx="130175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D434B6FF-C4B8-4AF3-A9A7-28ABFEC74793}"/>
            </a:ext>
          </a:extLst>
        </xdr:cNvPr>
        <xdr:cNvSpPr/>
      </xdr:nvSpPr>
      <xdr:spPr>
        <a:xfrm>
          <a:off x="9963150" y="12255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5D90E568-CE88-4023-87FE-46DBB7889342}"/>
            </a:ext>
          </a:extLst>
        </xdr:cNvPr>
        <xdr:cNvSpPr/>
      </xdr:nvSpPr>
      <xdr:spPr>
        <a:xfrm>
          <a:off x="9963150" y="14859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8F96AD15-5D54-4481-88F3-8093AC8BB132}"/>
            </a:ext>
          </a:extLst>
        </xdr:cNvPr>
        <xdr:cNvSpPr/>
      </xdr:nvSpPr>
      <xdr:spPr>
        <a:xfrm>
          <a:off x="9963150" y="1803400"/>
          <a:ext cx="11557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39B22B95-150E-4026-BAD5-BA488B839CDF}"/>
            </a:ext>
          </a:extLst>
        </xdr:cNvPr>
        <xdr:cNvCxnSpPr/>
      </xdr:nvCxnSpPr>
      <xdr:spPr>
        <a:xfrm>
          <a:off x="9823450" y="131445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1F56CDA3-81A1-431B-B8F5-A322503F2EEE}"/>
            </a:ext>
          </a:extLst>
        </xdr:cNvPr>
        <xdr:cNvCxnSpPr/>
      </xdr:nvCxnSpPr>
      <xdr:spPr>
        <a:xfrm>
          <a:off x="99060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35468826-7901-4C30-A013-E33AD1697E7F}"/>
            </a:ext>
          </a:extLst>
        </xdr:cNvPr>
        <xdr:cNvCxnSpPr/>
      </xdr:nvCxnSpPr>
      <xdr:spPr>
        <a:xfrm>
          <a:off x="9823450" y="17780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68B475B1-C7C2-45C1-9285-9E005B22F374}"/>
            </a:ext>
          </a:extLst>
        </xdr:cNvPr>
        <xdr:cNvCxnSpPr/>
      </xdr:nvCxnSpPr>
      <xdr:spPr>
        <a:xfrm flipV="1">
          <a:off x="9906000" y="20034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108EF2F8-AA2B-4121-8DD1-99CB79D111AA}"/>
            </a:ext>
          </a:extLst>
        </xdr:cNvPr>
        <xdr:cNvCxnSpPr/>
      </xdr:nvCxnSpPr>
      <xdr:spPr>
        <a:xfrm>
          <a:off x="9823450" y="21463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CAB45BB5-D5D0-4864-B604-CDB813FC0286}"/>
            </a:ext>
          </a:extLst>
        </xdr:cNvPr>
        <xdr:cNvSpPr/>
      </xdr:nvSpPr>
      <xdr:spPr>
        <a:xfrm>
          <a:off x="9858375" y="1263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5264E285-B466-44A9-8F3E-1C2BCBA37D42}"/>
            </a:ext>
          </a:extLst>
        </xdr:cNvPr>
        <xdr:cNvSpPr/>
      </xdr:nvSpPr>
      <xdr:spPr>
        <a:xfrm>
          <a:off x="9858375" y="1517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BD9ECBCD-F99F-4936-8891-E594300903C8}"/>
            </a:ext>
          </a:extLst>
        </xdr:cNvPr>
        <xdr:cNvSpPr txBox="1"/>
      </xdr:nvSpPr>
      <xdr:spPr>
        <a:xfrm>
          <a:off x="704850" y="290195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5DE36CB1-379F-40B4-99D9-2A619A6F159A}"/>
            </a:ext>
          </a:extLst>
        </xdr:cNvPr>
        <xdr:cNvSpPr txBox="1"/>
      </xdr:nvSpPr>
      <xdr:spPr>
        <a:xfrm>
          <a:off x="704850" y="314325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D2C33007-0084-45DA-836D-F5B56A9E6B31}"/>
            </a:ext>
          </a:extLst>
        </xdr:cNvPr>
        <xdr:cNvSpPr txBox="1"/>
      </xdr:nvSpPr>
      <xdr:spPr>
        <a:xfrm>
          <a:off x="704850" y="3390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8848FE52-59C0-49CE-A518-DBC20E6E9363}"/>
            </a:ext>
          </a:extLst>
        </xdr:cNvPr>
        <xdr:cNvSpPr txBox="1"/>
      </xdr:nvSpPr>
      <xdr:spPr>
        <a:xfrm>
          <a:off x="704850" y="36322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A61F8D34-0A8E-4644-81AA-76EB8FA3C714}"/>
            </a:ext>
          </a:extLst>
        </xdr:cNvPr>
        <xdr:cNvSpPr txBox="1"/>
      </xdr:nvSpPr>
      <xdr:spPr>
        <a:xfrm>
          <a:off x="704850" y="387985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546BCD5F-1F39-45D3-95AE-DB0F39F45075}"/>
            </a:ext>
          </a:extLst>
        </xdr:cNvPr>
        <xdr:cNvSpPr txBox="1"/>
      </xdr:nvSpPr>
      <xdr:spPr>
        <a:xfrm>
          <a:off x="704850" y="41275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329D62C4-9BA3-4B90-B551-755BCBD1A04B}"/>
            </a:ext>
          </a:extLst>
        </xdr:cNvPr>
        <xdr:cNvSpPr txBox="1"/>
      </xdr:nvSpPr>
      <xdr:spPr>
        <a:xfrm>
          <a:off x="704850" y="43688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F0D3A45F-7473-4A99-95D1-4A38E7302EA3}"/>
            </a:ext>
          </a:extLst>
        </xdr:cNvPr>
        <xdr:cNvSpPr/>
      </xdr:nvSpPr>
      <xdr:spPr>
        <a:xfrm>
          <a:off x="7048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F25B4E4B-3C6B-4D84-88C5-7911BEFED518}"/>
            </a:ext>
          </a:extLst>
        </xdr:cNvPr>
        <xdr:cNvSpPr txBox="1"/>
      </xdr:nvSpPr>
      <xdr:spPr>
        <a:xfrm>
          <a:off x="1624487" y="518160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5D232897-8FB1-44FE-980E-A527EA2928B2}"/>
            </a:ext>
          </a:extLst>
        </xdr:cNvPr>
        <xdr:cNvSpPr txBox="1"/>
      </xdr:nvSpPr>
      <xdr:spPr>
        <a:xfrm>
          <a:off x="2890364"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3FC90720-96CE-449D-A423-CD7ADBA23FA0}"/>
            </a:ext>
          </a:extLst>
        </xdr:cNvPr>
        <xdr:cNvSpPr/>
      </xdr:nvSpPr>
      <xdr:spPr>
        <a:xfrm>
          <a:off x="5372100" y="50800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7EACF70C-313D-4C54-A2F5-AD37C67C7CE6}"/>
            </a:ext>
          </a:extLst>
        </xdr:cNvPr>
        <xdr:cNvSpPr/>
      </xdr:nvSpPr>
      <xdr:spPr>
        <a:xfrm>
          <a:off x="5372100" y="526415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ECF59DBA-BE55-4488-86D0-275E1470FE32}"/>
            </a:ext>
          </a:extLst>
        </xdr:cNvPr>
        <xdr:cNvSpPr/>
      </xdr:nvSpPr>
      <xdr:spPr>
        <a:xfrm>
          <a:off x="68707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CC664F7D-9E5B-40F6-8DC9-B77E04E79260}"/>
            </a:ext>
          </a:extLst>
        </xdr:cNvPr>
        <xdr:cNvSpPr/>
      </xdr:nvSpPr>
      <xdr:spPr>
        <a:xfrm>
          <a:off x="68707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4AB0F659-8A0B-4FBD-BF6A-6FB6554169EF}"/>
            </a:ext>
          </a:extLst>
        </xdr:cNvPr>
        <xdr:cNvSpPr/>
      </xdr:nvSpPr>
      <xdr:spPr>
        <a:xfrm>
          <a:off x="8197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919513CA-6184-4A31-B34B-F098F0329DC6}"/>
            </a:ext>
          </a:extLst>
        </xdr:cNvPr>
        <xdr:cNvSpPr/>
      </xdr:nvSpPr>
      <xdr:spPr>
        <a:xfrm>
          <a:off x="8197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5C566658-BD2C-401C-A9FA-3862D671101E}"/>
            </a:ext>
          </a:extLst>
        </xdr:cNvPr>
        <xdr:cNvSpPr/>
      </xdr:nvSpPr>
      <xdr:spPr>
        <a:xfrm>
          <a:off x="7048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4ABA01A7-F3FD-4AC3-97BF-9C09E4699BF0}"/>
            </a:ext>
          </a:extLst>
        </xdr:cNvPr>
        <xdr:cNvSpPr/>
      </xdr:nvSpPr>
      <xdr:spPr>
        <a:xfrm>
          <a:off x="54991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94154E5-B1DF-42C2-B0B4-B6C446911383}"/>
            </a:ext>
          </a:extLst>
        </xdr:cNvPr>
        <xdr:cNvSpPr/>
      </xdr:nvSpPr>
      <xdr:spPr>
        <a:xfrm>
          <a:off x="5499100" y="55689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D375D2AA-1F15-42FA-A70D-8A7A83201EE6}"/>
            </a:ext>
          </a:extLst>
        </xdr:cNvPr>
        <xdr:cNvSpPr txBox="1"/>
      </xdr:nvSpPr>
      <xdr:spPr>
        <a:xfrm>
          <a:off x="5607050" y="58737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類似団体平均を上回って推移している。引き続き、歳出の見直しを推進するとともに、自主財源確保に努め、財政基盤の強化を図る。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A0B97851-46E0-41D0-B7E9-67B33C72C7CB}"/>
            </a:ext>
          </a:extLst>
        </xdr:cNvPr>
        <xdr:cNvCxnSpPr/>
      </xdr:nvCxnSpPr>
      <xdr:spPr>
        <a:xfrm>
          <a:off x="7048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C674C3BF-EFCC-491B-8258-D182F198DB90}"/>
            </a:ext>
          </a:extLst>
        </xdr:cNvPr>
        <xdr:cNvSpPr txBox="1"/>
      </xdr:nvSpPr>
      <xdr:spPr>
        <a:xfrm>
          <a:off x="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608DBC8C-1724-4A2C-8C78-3C346CE32B3F}"/>
            </a:ext>
          </a:extLst>
        </xdr:cNvPr>
        <xdr:cNvCxnSpPr/>
      </xdr:nvCxnSpPr>
      <xdr:spPr>
        <a:xfrm>
          <a:off x="704850" y="75035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D6F386D4-BE9A-43C2-8BE6-740D5A61B565}"/>
            </a:ext>
          </a:extLst>
        </xdr:cNvPr>
        <xdr:cNvSpPr txBox="1"/>
      </xdr:nvSpPr>
      <xdr:spPr>
        <a:xfrm>
          <a:off x="0" y="736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2D0900AB-1140-439B-ADA4-586B90631798}"/>
            </a:ext>
          </a:extLst>
        </xdr:cNvPr>
        <xdr:cNvCxnSpPr/>
      </xdr:nvCxnSpPr>
      <xdr:spPr>
        <a:xfrm>
          <a:off x="704850" y="7114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40A71C5B-DC17-4293-9D01-B7AAEC3B65EF}"/>
            </a:ext>
          </a:extLst>
        </xdr:cNvPr>
        <xdr:cNvSpPr txBox="1"/>
      </xdr:nvSpPr>
      <xdr:spPr>
        <a:xfrm>
          <a:off x="0" y="697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3F113C10-C8BD-46A7-A2E7-4518CB443EAB}"/>
            </a:ext>
          </a:extLst>
        </xdr:cNvPr>
        <xdr:cNvCxnSpPr/>
      </xdr:nvCxnSpPr>
      <xdr:spPr>
        <a:xfrm>
          <a:off x="704850" y="6731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1139A6B3-FA3C-48B8-B9BA-F133D05D72F5}"/>
            </a:ext>
          </a:extLst>
        </xdr:cNvPr>
        <xdr:cNvSpPr txBox="1"/>
      </xdr:nvSpPr>
      <xdr:spPr>
        <a:xfrm>
          <a:off x="0" y="659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2AEE2664-89E9-428D-8F90-F2151BF03743}"/>
            </a:ext>
          </a:extLst>
        </xdr:cNvPr>
        <xdr:cNvCxnSpPr/>
      </xdr:nvCxnSpPr>
      <xdr:spPr>
        <a:xfrm>
          <a:off x="704850" y="63415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ABB8378B-021C-4BEA-AE9A-5ACB863BB9C0}"/>
            </a:ext>
          </a:extLst>
        </xdr:cNvPr>
        <xdr:cNvSpPr txBox="1"/>
      </xdr:nvSpPr>
      <xdr:spPr>
        <a:xfrm>
          <a:off x="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825F2098-7C1D-4759-A468-3ADD8EE6ABE0}"/>
            </a:ext>
          </a:extLst>
        </xdr:cNvPr>
        <xdr:cNvCxnSpPr/>
      </xdr:nvCxnSpPr>
      <xdr:spPr>
        <a:xfrm>
          <a:off x="704850" y="59520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58FB35FB-F339-46E9-BC5F-EA25BDC6DADF}"/>
            </a:ext>
          </a:extLst>
        </xdr:cNvPr>
        <xdr:cNvSpPr txBox="1"/>
      </xdr:nvSpPr>
      <xdr:spPr>
        <a:xfrm>
          <a:off x="0" y="581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DB79AF15-532E-4F77-9833-EB678E79B2CA}"/>
            </a:ext>
          </a:extLst>
        </xdr:cNvPr>
        <xdr:cNvCxnSpPr/>
      </xdr:nvCxnSpPr>
      <xdr:spPr>
        <a:xfrm>
          <a:off x="7048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F39CBC90-0327-4D05-A184-4349ED305806}"/>
            </a:ext>
          </a:extLst>
        </xdr:cNvPr>
        <xdr:cNvSpPr txBox="1"/>
      </xdr:nvSpPr>
      <xdr:spPr>
        <a:xfrm>
          <a:off x="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77751E99-5687-4DC7-B51C-63F814DD7171}"/>
            </a:ext>
          </a:extLst>
        </xdr:cNvPr>
        <xdr:cNvSpPr/>
      </xdr:nvSpPr>
      <xdr:spPr>
        <a:xfrm>
          <a:off x="7048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38100</xdr:rowOff>
    </xdr:from>
    <xdr:to>
      <xdr:col>23</xdr:col>
      <xdr:colOff>133350</xdr:colOff>
      <xdr:row>45</xdr:row>
      <xdr:rowOff>33867</xdr:rowOff>
    </xdr:to>
    <xdr:cxnSp macro="">
      <xdr:nvCxnSpPr>
        <xdr:cNvPr id="64" name="直線コネクタ 63">
          <a:extLst>
            <a:ext uri="{FF2B5EF4-FFF2-40B4-BE49-F238E27FC236}">
              <a16:creationId xmlns:a16="http://schemas.microsoft.com/office/drawing/2014/main" id="{2E814090-4A92-48BF-BAF0-57D81E2990F6}"/>
            </a:ext>
          </a:extLst>
        </xdr:cNvPr>
        <xdr:cNvCxnSpPr/>
      </xdr:nvCxnSpPr>
      <xdr:spPr>
        <a:xfrm flipV="1">
          <a:off x="4514850" y="6146800"/>
          <a:ext cx="0" cy="13165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a:extLst>
            <a:ext uri="{FF2B5EF4-FFF2-40B4-BE49-F238E27FC236}">
              <a16:creationId xmlns:a16="http://schemas.microsoft.com/office/drawing/2014/main" id="{E47E04EF-48F2-431A-AE41-DA9145029F61}"/>
            </a:ext>
          </a:extLst>
        </xdr:cNvPr>
        <xdr:cNvSpPr txBox="1"/>
      </xdr:nvSpPr>
      <xdr:spPr>
        <a:xfrm>
          <a:off x="4584700" y="743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a:extLst>
            <a:ext uri="{FF2B5EF4-FFF2-40B4-BE49-F238E27FC236}">
              <a16:creationId xmlns:a16="http://schemas.microsoft.com/office/drawing/2014/main" id="{7E946F70-19E5-4779-810D-409104D804F9}"/>
            </a:ext>
          </a:extLst>
        </xdr:cNvPr>
        <xdr:cNvCxnSpPr/>
      </xdr:nvCxnSpPr>
      <xdr:spPr>
        <a:xfrm>
          <a:off x="4425950" y="74633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124477</xdr:rowOff>
    </xdr:from>
    <xdr:ext cx="762000" cy="259045"/>
    <xdr:sp macro="" textlink="">
      <xdr:nvSpPr>
        <xdr:cNvPr id="67" name="財政力最大値テキスト">
          <a:extLst>
            <a:ext uri="{FF2B5EF4-FFF2-40B4-BE49-F238E27FC236}">
              <a16:creationId xmlns:a16="http://schemas.microsoft.com/office/drawing/2014/main" id="{071263EC-37C2-4D22-84C1-ADE2D0A59F68}"/>
            </a:ext>
          </a:extLst>
        </xdr:cNvPr>
        <xdr:cNvSpPr txBox="1"/>
      </xdr:nvSpPr>
      <xdr:spPr>
        <a:xfrm>
          <a:off x="45847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38100</xdr:rowOff>
    </xdr:from>
    <xdr:to>
      <xdr:col>24</xdr:col>
      <xdr:colOff>12700</xdr:colOff>
      <xdr:row>37</xdr:row>
      <xdr:rowOff>38100</xdr:rowOff>
    </xdr:to>
    <xdr:cxnSp macro="">
      <xdr:nvCxnSpPr>
        <xdr:cNvPr id="68" name="直線コネクタ 67">
          <a:extLst>
            <a:ext uri="{FF2B5EF4-FFF2-40B4-BE49-F238E27FC236}">
              <a16:creationId xmlns:a16="http://schemas.microsoft.com/office/drawing/2014/main" id="{1D733710-7854-4715-8B5A-59842F1B458D}"/>
            </a:ext>
          </a:extLst>
        </xdr:cNvPr>
        <xdr:cNvCxnSpPr/>
      </xdr:nvCxnSpPr>
      <xdr:spPr>
        <a:xfrm>
          <a:off x="4425950" y="61468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35983</xdr:rowOff>
    </xdr:from>
    <xdr:to>
      <xdr:col>23</xdr:col>
      <xdr:colOff>133350</xdr:colOff>
      <xdr:row>41</xdr:row>
      <xdr:rowOff>62795</xdr:rowOff>
    </xdr:to>
    <xdr:cxnSp macro="">
      <xdr:nvCxnSpPr>
        <xdr:cNvPr id="69" name="直線コネクタ 68">
          <a:extLst>
            <a:ext uri="{FF2B5EF4-FFF2-40B4-BE49-F238E27FC236}">
              <a16:creationId xmlns:a16="http://schemas.microsoft.com/office/drawing/2014/main" id="{7F906323-35EC-462F-BE7B-58E36C9DEED9}"/>
            </a:ext>
          </a:extLst>
        </xdr:cNvPr>
        <xdr:cNvCxnSpPr/>
      </xdr:nvCxnSpPr>
      <xdr:spPr>
        <a:xfrm>
          <a:off x="3752850" y="6805083"/>
          <a:ext cx="762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131532</xdr:rowOff>
    </xdr:from>
    <xdr:ext cx="762000" cy="259045"/>
    <xdr:sp macro="" textlink="">
      <xdr:nvSpPr>
        <xdr:cNvPr id="70" name="財政力平均値テキスト">
          <a:extLst>
            <a:ext uri="{FF2B5EF4-FFF2-40B4-BE49-F238E27FC236}">
              <a16:creationId xmlns:a16="http://schemas.microsoft.com/office/drawing/2014/main" id="{D46697E0-08D5-4410-9F27-43CCF4E6BA33}"/>
            </a:ext>
          </a:extLst>
        </xdr:cNvPr>
        <xdr:cNvSpPr txBox="1"/>
      </xdr:nvSpPr>
      <xdr:spPr>
        <a:xfrm>
          <a:off x="4584700" y="6900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71" name="フローチャート: 判断 70">
          <a:extLst>
            <a:ext uri="{FF2B5EF4-FFF2-40B4-BE49-F238E27FC236}">
              <a16:creationId xmlns:a16="http://schemas.microsoft.com/office/drawing/2014/main" id="{F5A55A72-72A1-4F8A-AB46-C820F6F53E1F}"/>
            </a:ext>
          </a:extLst>
        </xdr:cNvPr>
        <xdr:cNvSpPr/>
      </xdr:nvSpPr>
      <xdr:spPr>
        <a:xfrm>
          <a:off x="4464050" y="69285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9172</xdr:rowOff>
    </xdr:from>
    <xdr:to>
      <xdr:col>19</xdr:col>
      <xdr:colOff>133350</xdr:colOff>
      <xdr:row>41</xdr:row>
      <xdr:rowOff>35983</xdr:rowOff>
    </xdr:to>
    <xdr:cxnSp macro="">
      <xdr:nvCxnSpPr>
        <xdr:cNvPr id="72" name="直線コネクタ 71">
          <a:extLst>
            <a:ext uri="{FF2B5EF4-FFF2-40B4-BE49-F238E27FC236}">
              <a16:creationId xmlns:a16="http://schemas.microsoft.com/office/drawing/2014/main" id="{E721BA25-5013-47CC-95E1-B8E2D6628A22}"/>
            </a:ext>
          </a:extLst>
        </xdr:cNvPr>
        <xdr:cNvCxnSpPr/>
      </xdr:nvCxnSpPr>
      <xdr:spPr>
        <a:xfrm>
          <a:off x="2940050" y="6778272"/>
          <a:ext cx="8128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3" name="フローチャート: 判断 72">
          <a:extLst>
            <a:ext uri="{FF2B5EF4-FFF2-40B4-BE49-F238E27FC236}">
              <a16:creationId xmlns:a16="http://schemas.microsoft.com/office/drawing/2014/main" id="{E769953B-4CC5-44DF-87BA-2C61B0DE4433}"/>
            </a:ext>
          </a:extLst>
        </xdr:cNvPr>
        <xdr:cNvSpPr/>
      </xdr:nvSpPr>
      <xdr:spPr>
        <a:xfrm>
          <a:off x="3702050" y="69151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74" name="テキスト ボックス 73">
          <a:extLst>
            <a:ext uri="{FF2B5EF4-FFF2-40B4-BE49-F238E27FC236}">
              <a16:creationId xmlns:a16="http://schemas.microsoft.com/office/drawing/2014/main" id="{AA858A0E-7A25-4741-B128-348A1E211A59}"/>
            </a:ext>
          </a:extLst>
        </xdr:cNvPr>
        <xdr:cNvSpPr txBox="1"/>
      </xdr:nvSpPr>
      <xdr:spPr>
        <a:xfrm>
          <a:off x="3409950" y="699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9172</xdr:rowOff>
    </xdr:from>
    <xdr:to>
      <xdr:col>15</xdr:col>
      <xdr:colOff>82550</xdr:colOff>
      <xdr:row>41</xdr:row>
      <xdr:rowOff>9172</xdr:rowOff>
    </xdr:to>
    <xdr:cxnSp macro="">
      <xdr:nvCxnSpPr>
        <xdr:cNvPr id="75" name="直線コネクタ 74">
          <a:extLst>
            <a:ext uri="{FF2B5EF4-FFF2-40B4-BE49-F238E27FC236}">
              <a16:creationId xmlns:a16="http://schemas.microsoft.com/office/drawing/2014/main" id="{A3CA7D38-CC2B-4B89-AB58-133E1DBD2DC1}"/>
            </a:ext>
          </a:extLst>
        </xdr:cNvPr>
        <xdr:cNvCxnSpPr/>
      </xdr:nvCxnSpPr>
      <xdr:spPr>
        <a:xfrm>
          <a:off x="2127250" y="6778272"/>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105833</xdr:rowOff>
    </xdr:from>
    <xdr:to>
      <xdr:col>15</xdr:col>
      <xdr:colOff>133350</xdr:colOff>
      <xdr:row>42</xdr:row>
      <xdr:rowOff>35983</xdr:rowOff>
    </xdr:to>
    <xdr:sp macro="" textlink="">
      <xdr:nvSpPr>
        <xdr:cNvPr id="76" name="フローチャート: 判断 75">
          <a:extLst>
            <a:ext uri="{FF2B5EF4-FFF2-40B4-BE49-F238E27FC236}">
              <a16:creationId xmlns:a16="http://schemas.microsoft.com/office/drawing/2014/main" id="{537B0FE3-B330-49BE-87C3-E52006168D92}"/>
            </a:ext>
          </a:extLst>
        </xdr:cNvPr>
        <xdr:cNvSpPr/>
      </xdr:nvSpPr>
      <xdr:spPr>
        <a:xfrm>
          <a:off x="2889250" y="687493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20760</xdr:rowOff>
    </xdr:from>
    <xdr:ext cx="762000" cy="259045"/>
    <xdr:sp macro="" textlink="">
      <xdr:nvSpPr>
        <xdr:cNvPr id="77" name="テキスト ボックス 76">
          <a:extLst>
            <a:ext uri="{FF2B5EF4-FFF2-40B4-BE49-F238E27FC236}">
              <a16:creationId xmlns:a16="http://schemas.microsoft.com/office/drawing/2014/main" id="{BEC6F376-5490-4691-99C1-D7E367EBBF03}"/>
            </a:ext>
          </a:extLst>
        </xdr:cNvPr>
        <xdr:cNvSpPr txBox="1"/>
      </xdr:nvSpPr>
      <xdr:spPr>
        <a:xfrm>
          <a:off x="2597150" y="6954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9172</xdr:rowOff>
    </xdr:from>
    <xdr:to>
      <xdr:col>11</xdr:col>
      <xdr:colOff>31750</xdr:colOff>
      <xdr:row>41</xdr:row>
      <xdr:rowOff>22578</xdr:rowOff>
    </xdr:to>
    <xdr:cxnSp macro="">
      <xdr:nvCxnSpPr>
        <xdr:cNvPr id="78" name="直線コネクタ 77">
          <a:extLst>
            <a:ext uri="{FF2B5EF4-FFF2-40B4-BE49-F238E27FC236}">
              <a16:creationId xmlns:a16="http://schemas.microsoft.com/office/drawing/2014/main" id="{9F5BF8C0-DB6A-4CD8-9027-CBF199DB3417}"/>
            </a:ext>
          </a:extLst>
        </xdr:cNvPr>
        <xdr:cNvCxnSpPr/>
      </xdr:nvCxnSpPr>
      <xdr:spPr>
        <a:xfrm flipV="1">
          <a:off x="1333500" y="6778272"/>
          <a:ext cx="79375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a:extLst>
            <a:ext uri="{FF2B5EF4-FFF2-40B4-BE49-F238E27FC236}">
              <a16:creationId xmlns:a16="http://schemas.microsoft.com/office/drawing/2014/main" id="{F0B9BA6E-20BE-4443-83CB-EEA8CDE3E655}"/>
            </a:ext>
          </a:extLst>
        </xdr:cNvPr>
        <xdr:cNvSpPr/>
      </xdr:nvSpPr>
      <xdr:spPr>
        <a:xfrm>
          <a:off x="2095500" y="690174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47572</xdr:rowOff>
    </xdr:from>
    <xdr:ext cx="762000" cy="259045"/>
    <xdr:sp macro="" textlink="">
      <xdr:nvSpPr>
        <xdr:cNvPr id="80" name="テキスト ボックス 79">
          <a:extLst>
            <a:ext uri="{FF2B5EF4-FFF2-40B4-BE49-F238E27FC236}">
              <a16:creationId xmlns:a16="http://schemas.microsoft.com/office/drawing/2014/main" id="{75FF82FB-F7EB-4B89-A418-CDCE88F6D8EB}"/>
            </a:ext>
          </a:extLst>
        </xdr:cNvPr>
        <xdr:cNvSpPr txBox="1"/>
      </xdr:nvSpPr>
      <xdr:spPr>
        <a:xfrm>
          <a:off x="1784350" y="6981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a:extLst>
            <a:ext uri="{FF2B5EF4-FFF2-40B4-BE49-F238E27FC236}">
              <a16:creationId xmlns:a16="http://schemas.microsoft.com/office/drawing/2014/main" id="{DB038740-9809-4473-A89C-C49D482C4FA4}"/>
            </a:ext>
          </a:extLst>
        </xdr:cNvPr>
        <xdr:cNvSpPr/>
      </xdr:nvSpPr>
      <xdr:spPr>
        <a:xfrm>
          <a:off x="1282700" y="688833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34166</xdr:rowOff>
    </xdr:from>
    <xdr:ext cx="762000" cy="259045"/>
    <xdr:sp macro="" textlink="">
      <xdr:nvSpPr>
        <xdr:cNvPr id="82" name="テキスト ボックス 81">
          <a:extLst>
            <a:ext uri="{FF2B5EF4-FFF2-40B4-BE49-F238E27FC236}">
              <a16:creationId xmlns:a16="http://schemas.microsoft.com/office/drawing/2014/main" id="{408B80F4-874C-4E7D-8518-2775CA23D259}"/>
            </a:ext>
          </a:extLst>
        </xdr:cNvPr>
        <xdr:cNvSpPr txBox="1"/>
      </xdr:nvSpPr>
      <xdr:spPr>
        <a:xfrm>
          <a:off x="971550" y="6968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AE4CA1BE-B825-4793-9803-A088AD298D47}"/>
            </a:ext>
          </a:extLst>
        </xdr:cNvPr>
        <xdr:cNvSpPr txBox="1"/>
      </xdr:nvSpPr>
      <xdr:spPr>
        <a:xfrm>
          <a:off x="4318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D1A3B722-AC25-4059-A24D-85E2EB711E12}"/>
            </a:ext>
          </a:extLst>
        </xdr:cNvPr>
        <xdr:cNvSpPr txBox="1"/>
      </xdr:nvSpPr>
      <xdr:spPr>
        <a:xfrm>
          <a:off x="355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EFAEF3F6-DB71-4A69-B632-C6DA5D0D6D39}"/>
            </a:ext>
          </a:extLst>
        </xdr:cNvPr>
        <xdr:cNvSpPr txBox="1"/>
      </xdr:nvSpPr>
      <xdr:spPr>
        <a:xfrm>
          <a:off x="27432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34CD372-2EF4-4E25-8D32-4A066F4EE3F1}"/>
            </a:ext>
          </a:extLst>
        </xdr:cNvPr>
        <xdr:cNvSpPr txBox="1"/>
      </xdr:nvSpPr>
      <xdr:spPr>
        <a:xfrm>
          <a:off x="19304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586AFE2-1C9D-486E-BE32-00708A41101E}"/>
            </a:ext>
          </a:extLst>
        </xdr:cNvPr>
        <xdr:cNvSpPr txBox="1"/>
      </xdr:nvSpPr>
      <xdr:spPr>
        <a:xfrm>
          <a:off x="11366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11995</xdr:rowOff>
    </xdr:from>
    <xdr:to>
      <xdr:col>23</xdr:col>
      <xdr:colOff>184150</xdr:colOff>
      <xdr:row>41</xdr:row>
      <xdr:rowOff>113595</xdr:rowOff>
    </xdr:to>
    <xdr:sp macro="" textlink="">
      <xdr:nvSpPr>
        <xdr:cNvPr id="88" name="楕円 87">
          <a:extLst>
            <a:ext uri="{FF2B5EF4-FFF2-40B4-BE49-F238E27FC236}">
              <a16:creationId xmlns:a16="http://schemas.microsoft.com/office/drawing/2014/main" id="{424A1FE5-D437-4B45-9D85-FB53C19430EC}"/>
            </a:ext>
          </a:extLst>
        </xdr:cNvPr>
        <xdr:cNvSpPr/>
      </xdr:nvSpPr>
      <xdr:spPr>
        <a:xfrm>
          <a:off x="4464050" y="678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28522</xdr:rowOff>
    </xdr:from>
    <xdr:ext cx="762000" cy="259045"/>
    <xdr:sp macro="" textlink="">
      <xdr:nvSpPr>
        <xdr:cNvPr id="89" name="財政力該当値テキスト">
          <a:extLst>
            <a:ext uri="{FF2B5EF4-FFF2-40B4-BE49-F238E27FC236}">
              <a16:creationId xmlns:a16="http://schemas.microsoft.com/office/drawing/2014/main" id="{A1DD1A19-AE7D-4EC9-BBB2-57BB4E592642}"/>
            </a:ext>
          </a:extLst>
        </xdr:cNvPr>
        <xdr:cNvSpPr txBox="1"/>
      </xdr:nvSpPr>
      <xdr:spPr>
        <a:xfrm>
          <a:off x="4584700" y="6632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156633</xdr:rowOff>
    </xdr:from>
    <xdr:to>
      <xdr:col>19</xdr:col>
      <xdr:colOff>184150</xdr:colOff>
      <xdr:row>41</xdr:row>
      <xdr:rowOff>86783</xdr:rowOff>
    </xdr:to>
    <xdr:sp macro="" textlink="">
      <xdr:nvSpPr>
        <xdr:cNvPr id="90" name="楕円 89">
          <a:extLst>
            <a:ext uri="{FF2B5EF4-FFF2-40B4-BE49-F238E27FC236}">
              <a16:creationId xmlns:a16="http://schemas.microsoft.com/office/drawing/2014/main" id="{052DE426-4696-4438-B936-C739406C4878}"/>
            </a:ext>
          </a:extLst>
        </xdr:cNvPr>
        <xdr:cNvSpPr/>
      </xdr:nvSpPr>
      <xdr:spPr>
        <a:xfrm>
          <a:off x="3702050" y="676063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96960</xdr:rowOff>
    </xdr:from>
    <xdr:ext cx="736600" cy="259045"/>
    <xdr:sp macro="" textlink="">
      <xdr:nvSpPr>
        <xdr:cNvPr id="91" name="テキスト ボックス 90">
          <a:extLst>
            <a:ext uri="{FF2B5EF4-FFF2-40B4-BE49-F238E27FC236}">
              <a16:creationId xmlns:a16="http://schemas.microsoft.com/office/drawing/2014/main" id="{3CFCB151-64D0-4235-B85E-3528A15AC203}"/>
            </a:ext>
          </a:extLst>
        </xdr:cNvPr>
        <xdr:cNvSpPr txBox="1"/>
      </xdr:nvSpPr>
      <xdr:spPr>
        <a:xfrm>
          <a:off x="3409950" y="6535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129822</xdr:rowOff>
    </xdr:from>
    <xdr:to>
      <xdr:col>15</xdr:col>
      <xdr:colOff>133350</xdr:colOff>
      <xdr:row>41</xdr:row>
      <xdr:rowOff>59972</xdr:rowOff>
    </xdr:to>
    <xdr:sp macro="" textlink="">
      <xdr:nvSpPr>
        <xdr:cNvPr id="92" name="楕円 91">
          <a:extLst>
            <a:ext uri="{FF2B5EF4-FFF2-40B4-BE49-F238E27FC236}">
              <a16:creationId xmlns:a16="http://schemas.microsoft.com/office/drawing/2014/main" id="{CE2E53BB-0D5B-4E3E-A512-F4E6FFF4E44F}"/>
            </a:ext>
          </a:extLst>
        </xdr:cNvPr>
        <xdr:cNvSpPr/>
      </xdr:nvSpPr>
      <xdr:spPr>
        <a:xfrm>
          <a:off x="2889250" y="673382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70149</xdr:rowOff>
    </xdr:from>
    <xdr:ext cx="762000" cy="259045"/>
    <xdr:sp macro="" textlink="">
      <xdr:nvSpPr>
        <xdr:cNvPr id="93" name="テキスト ボックス 92">
          <a:extLst>
            <a:ext uri="{FF2B5EF4-FFF2-40B4-BE49-F238E27FC236}">
              <a16:creationId xmlns:a16="http://schemas.microsoft.com/office/drawing/2014/main" id="{B8F3DC78-CEE3-484C-9AFA-9B5725A7821A}"/>
            </a:ext>
          </a:extLst>
        </xdr:cNvPr>
        <xdr:cNvSpPr txBox="1"/>
      </xdr:nvSpPr>
      <xdr:spPr>
        <a:xfrm>
          <a:off x="2597150" y="650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129822</xdr:rowOff>
    </xdr:from>
    <xdr:to>
      <xdr:col>11</xdr:col>
      <xdr:colOff>82550</xdr:colOff>
      <xdr:row>41</xdr:row>
      <xdr:rowOff>59972</xdr:rowOff>
    </xdr:to>
    <xdr:sp macro="" textlink="">
      <xdr:nvSpPr>
        <xdr:cNvPr id="94" name="楕円 93">
          <a:extLst>
            <a:ext uri="{FF2B5EF4-FFF2-40B4-BE49-F238E27FC236}">
              <a16:creationId xmlns:a16="http://schemas.microsoft.com/office/drawing/2014/main" id="{412130E1-8FD0-496E-AF39-64A0F6F1D4B7}"/>
            </a:ext>
          </a:extLst>
        </xdr:cNvPr>
        <xdr:cNvSpPr/>
      </xdr:nvSpPr>
      <xdr:spPr>
        <a:xfrm>
          <a:off x="2095500" y="673382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70149</xdr:rowOff>
    </xdr:from>
    <xdr:ext cx="762000" cy="259045"/>
    <xdr:sp macro="" textlink="">
      <xdr:nvSpPr>
        <xdr:cNvPr id="95" name="テキスト ボックス 94">
          <a:extLst>
            <a:ext uri="{FF2B5EF4-FFF2-40B4-BE49-F238E27FC236}">
              <a16:creationId xmlns:a16="http://schemas.microsoft.com/office/drawing/2014/main" id="{B4A00D2B-C8A1-4301-93E7-368625929F7C}"/>
            </a:ext>
          </a:extLst>
        </xdr:cNvPr>
        <xdr:cNvSpPr txBox="1"/>
      </xdr:nvSpPr>
      <xdr:spPr>
        <a:xfrm>
          <a:off x="1784350" y="650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143228</xdr:rowOff>
    </xdr:from>
    <xdr:to>
      <xdr:col>7</xdr:col>
      <xdr:colOff>31750</xdr:colOff>
      <xdr:row>41</xdr:row>
      <xdr:rowOff>73378</xdr:rowOff>
    </xdr:to>
    <xdr:sp macro="" textlink="">
      <xdr:nvSpPr>
        <xdr:cNvPr id="96" name="楕円 95">
          <a:extLst>
            <a:ext uri="{FF2B5EF4-FFF2-40B4-BE49-F238E27FC236}">
              <a16:creationId xmlns:a16="http://schemas.microsoft.com/office/drawing/2014/main" id="{699A102E-B328-4FE7-98BF-2D5967498B1C}"/>
            </a:ext>
          </a:extLst>
        </xdr:cNvPr>
        <xdr:cNvSpPr/>
      </xdr:nvSpPr>
      <xdr:spPr>
        <a:xfrm>
          <a:off x="1282700" y="674722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83555</xdr:rowOff>
    </xdr:from>
    <xdr:ext cx="762000" cy="259045"/>
    <xdr:sp macro="" textlink="">
      <xdr:nvSpPr>
        <xdr:cNvPr id="97" name="テキスト ボックス 96">
          <a:extLst>
            <a:ext uri="{FF2B5EF4-FFF2-40B4-BE49-F238E27FC236}">
              <a16:creationId xmlns:a16="http://schemas.microsoft.com/office/drawing/2014/main" id="{56A923E8-FCA6-49DD-B34D-0F1825043476}"/>
            </a:ext>
          </a:extLst>
        </xdr:cNvPr>
        <xdr:cNvSpPr txBox="1"/>
      </xdr:nvSpPr>
      <xdr:spPr>
        <a:xfrm>
          <a:off x="971550" y="652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DED1455-B570-42AA-8C66-EA923BECB75F}"/>
            </a:ext>
          </a:extLst>
        </xdr:cNvPr>
        <xdr:cNvSpPr/>
      </xdr:nvSpPr>
      <xdr:spPr>
        <a:xfrm>
          <a:off x="7048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449C80A4-5BB1-4B4E-9FD8-793DC7B7D7D5}"/>
            </a:ext>
          </a:extLst>
        </xdr:cNvPr>
        <xdr:cNvSpPr txBox="1"/>
      </xdr:nvSpPr>
      <xdr:spPr>
        <a:xfrm>
          <a:off x="1541130" y="88519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AD8B71A0-3E48-4BD4-8ECA-4F1EB5F0A1A5}"/>
            </a:ext>
          </a:extLst>
        </xdr:cNvPr>
        <xdr:cNvSpPr txBox="1"/>
      </xdr:nvSpPr>
      <xdr:spPr>
        <a:xfrm>
          <a:off x="2973720"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7DDFA16B-101B-4F47-BEFA-979B126A29A3}"/>
            </a:ext>
          </a:extLst>
        </xdr:cNvPr>
        <xdr:cNvSpPr/>
      </xdr:nvSpPr>
      <xdr:spPr>
        <a:xfrm>
          <a:off x="5372100" y="87503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C5600CE1-8340-4387-9C83-A84EC2D2FD9E}"/>
            </a:ext>
          </a:extLst>
        </xdr:cNvPr>
        <xdr:cNvSpPr/>
      </xdr:nvSpPr>
      <xdr:spPr>
        <a:xfrm>
          <a:off x="5372100" y="89281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A55C3000-F969-4094-A4B8-C9117DC69499}"/>
            </a:ext>
          </a:extLst>
        </xdr:cNvPr>
        <xdr:cNvSpPr/>
      </xdr:nvSpPr>
      <xdr:spPr>
        <a:xfrm>
          <a:off x="68707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DE5D0957-8DE7-490A-8767-164C3514AEE4}"/>
            </a:ext>
          </a:extLst>
        </xdr:cNvPr>
        <xdr:cNvSpPr/>
      </xdr:nvSpPr>
      <xdr:spPr>
        <a:xfrm>
          <a:off x="68707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5D4A58CF-4B9C-4CB3-B19E-B98DA42BB7A1}"/>
            </a:ext>
          </a:extLst>
        </xdr:cNvPr>
        <xdr:cNvSpPr/>
      </xdr:nvSpPr>
      <xdr:spPr>
        <a:xfrm>
          <a:off x="8197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A8802685-7900-4DA6-A769-D830A5C57DBE}"/>
            </a:ext>
          </a:extLst>
        </xdr:cNvPr>
        <xdr:cNvSpPr/>
      </xdr:nvSpPr>
      <xdr:spPr>
        <a:xfrm>
          <a:off x="8197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13DA93BE-3399-4024-8AEF-6EAA0B245E40}"/>
            </a:ext>
          </a:extLst>
        </xdr:cNvPr>
        <xdr:cNvSpPr/>
      </xdr:nvSpPr>
      <xdr:spPr>
        <a:xfrm>
          <a:off x="7048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23579177-0A86-4F79-8D45-27EB1DD25D87}"/>
            </a:ext>
          </a:extLst>
        </xdr:cNvPr>
        <xdr:cNvSpPr/>
      </xdr:nvSpPr>
      <xdr:spPr>
        <a:xfrm>
          <a:off x="54991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537D19D1-CED2-4471-AEF0-63E29537262C}"/>
            </a:ext>
          </a:extLst>
        </xdr:cNvPr>
        <xdr:cNvSpPr/>
      </xdr:nvSpPr>
      <xdr:spPr>
        <a:xfrm>
          <a:off x="5499100" y="92392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60B8B056-7799-4799-8D02-00DCCB78207C}"/>
            </a:ext>
          </a:extLst>
        </xdr:cNvPr>
        <xdr:cNvSpPr txBox="1"/>
      </xdr:nvSpPr>
      <xdr:spPr>
        <a:xfrm>
          <a:off x="5607050" y="95440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面において、退職手当（一般職分）や会計年度任用職員人件費、ごみ処理施設整備にかかる元利償還金の増による館林衛生施設組合負担金の増などにより、経常経費充当一般財源が増加したうえ、新型コロナウイルス感染症対策地方税減収補填特別交付金や臨時財政対策債の減少などにより経常一般財源収入が減少したため、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ポイント増加した。類似団体平均を上回って推移しており、今後も一般財源の増収と、さらなる経常経費の節減合理化を進めていく。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9F8CFF00-1F33-495A-88AC-2AEF3E4BB2D8}"/>
            </a:ext>
          </a:extLst>
        </xdr:cNvPr>
        <xdr:cNvSpPr txBox="1"/>
      </xdr:nvSpPr>
      <xdr:spPr>
        <a:xfrm>
          <a:off x="666750" y="9055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A11600C9-A2C2-4FD1-82C0-3E45614C82EC}"/>
            </a:ext>
          </a:extLst>
        </xdr:cNvPr>
        <xdr:cNvCxnSpPr/>
      </xdr:nvCxnSpPr>
      <xdr:spPr>
        <a:xfrm>
          <a:off x="7048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AB03F720-DD2B-46A3-9BCD-617C6DA33855}"/>
            </a:ext>
          </a:extLst>
        </xdr:cNvPr>
        <xdr:cNvSpPr txBox="1"/>
      </xdr:nvSpPr>
      <xdr:spPr>
        <a:xfrm>
          <a:off x="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D758C17C-ACF1-4207-9EC8-81DB6F49CAE8}"/>
            </a:ext>
          </a:extLst>
        </xdr:cNvPr>
        <xdr:cNvCxnSpPr/>
      </xdr:nvCxnSpPr>
      <xdr:spPr>
        <a:xfrm>
          <a:off x="704850" y="10979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65C9B695-52F8-4868-A84C-EE95608830E4}"/>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4B2DE740-E14B-4E3B-8AFA-39A9AD69AC0F}"/>
            </a:ext>
          </a:extLst>
        </xdr:cNvPr>
        <xdr:cNvCxnSpPr/>
      </xdr:nvCxnSpPr>
      <xdr:spPr>
        <a:xfrm>
          <a:off x="704850" y="10401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12DA1DE5-36DC-4739-B65E-B5162A505E87}"/>
            </a:ext>
          </a:extLst>
        </xdr:cNvPr>
        <xdr:cNvSpPr txBox="1"/>
      </xdr:nvSpPr>
      <xdr:spPr>
        <a:xfrm>
          <a:off x="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C30D7F46-FD01-40EF-A288-9ACB3DAEC90F}"/>
            </a:ext>
          </a:extLst>
        </xdr:cNvPr>
        <xdr:cNvCxnSpPr/>
      </xdr:nvCxnSpPr>
      <xdr:spPr>
        <a:xfrm>
          <a:off x="704850" y="98171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E75733BE-737E-4B56-80AD-74EB5C9958B1}"/>
            </a:ext>
          </a:extLst>
        </xdr:cNvPr>
        <xdr:cNvSpPr txBox="1"/>
      </xdr:nvSpPr>
      <xdr:spPr>
        <a:xfrm>
          <a:off x="0" y="968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7EB5BEE9-596B-44FC-93C1-84252BD73796}"/>
            </a:ext>
          </a:extLst>
        </xdr:cNvPr>
        <xdr:cNvCxnSpPr/>
      </xdr:nvCxnSpPr>
      <xdr:spPr>
        <a:xfrm>
          <a:off x="7048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CCB140B8-3B3A-465F-ADCB-7493C1C4471E}"/>
            </a:ext>
          </a:extLst>
        </xdr:cNvPr>
        <xdr:cNvSpPr txBox="1"/>
      </xdr:nvSpPr>
      <xdr:spPr>
        <a:xfrm>
          <a:off x="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851560F0-00B0-41DD-AF7E-B3D67B3755FA}"/>
            </a:ext>
          </a:extLst>
        </xdr:cNvPr>
        <xdr:cNvSpPr/>
      </xdr:nvSpPr>
      <xdr:spPr>
        <a:xfrm>
          <a:off x="7048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133032</xdr:rowOff>
    </xdr:from>
    <xdr:to>
      <xdr:col>23</xdr:col>
      <xdr:colOff>133350</xdr:colOff>
      <xdr:row>66</xdr:row>
      <xdr:rowOff>34290</xdr:rowOff>
    </xdr:to>
    <xdr:cxnSp macro="">
      <xdr:nvCxnSpPr>
        <xdr:cNvPr id="123" name="直線コネクタ 122">
          <a:extLst>
            <a:ext uri="{FF2B5EF4-FFF2-40B4-BE49-F238E27FC236}">
              <a16:creationId xmlns:a16="http://schemas.microsoft.com/office/drawing/2014/main" id="{FCE3ACCB-7EC5-4165-A8CB-03CFF8BC72E7}"/>
            </a:ext>
          </a:extLst>
        </xdr:cNvPr>
        <xdr:cNvCxnSpPr/>
      </xdr:nvCxnSpPr>
      <xdr:spPr>
        <a:xfrm flipV="1">
          <a:off x="4514850" y="9708832"/>
          <a:ext cx="0" cy="12220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6367</xdr:rowOff>
    </xdr:from>
    <xdr:ext cx="762000" cy="259045"/>
    <xdr:sp macro="" textlink="">
      <xdr:nvSpPr>
        <xdr:cNvPr id="124" name="財政構造の弾力性最小値テキスト">
          <a:extLst>
            <a:ext uri="{FF2B5EF4-FFF2-40B4-BE49-F238E27FC236}">
              <a16:creationId xmlns:a16="http://schemas.microsoft.com/office/drawing/2014/main" id="{ED1E415E-E8AB-4D6B-8950-D2BCFB9D37E1}"/>
            </a:ext>
          </a:extLst>
        </xdr:cNvPr>
        <xdr:cNvSpPr txBox="1"/>
      </xdr:nvSpPr>
      <xdr:spPr>
        <a:xfrm>
          <a:off x="45847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34290</xdr:rowOff>
    </xdr:from>
    <xdr:to>
      <xdr:col>24</xdr:col>
      <xdr:colOff>12700</xdr:colOff>
      <xdr:row>66</xdr:row>
      <xdr:rowOff>34290</xdr:rowOff>
    </xdr:to>
    <xdr:cxnSp macro="">
      <xdr:nvCxnSpPr>
        <xdr:cNvPr id="125" name="直線コネクタ 124">
          <a:extLst>
            <a:ext uri="{FF2B5EF4-FFF2-40B4-BE49-F238E27FC236}">
              <a16:creationId xmlns:a16="http://schemas.microsoft.com/office/drawing/2014/main" id="{F27D615F-B0C7-44FD-A9B4-08E59182940B}"/>
            </a:ext>
          </a:extLst>
        </xdr:cNvPr>
        <xdr:cNvCxnSpPr/>
      </xdr:nvCxnSpPr>
      <xdr:spPr>
        <a:xfrm>
          <a:off x="4425950" y="109308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47959</xdr:rowOff>
    </xdr:from>
    <xdr:ext cx="762000" cy="259045"/>
    <xdr:sp macro="" textlink="">
      <xdr:nvSpPr>
        <xdr:cNvPr id="126" name="財政構造の弾力性最大値テキスト">
          <a:extLst>
            <a:ext uri="{FF2B5EF4-FFF2-40B4-BE49-F238E27FC236}">
              <a16:creationId xmlns:a16="http://schemas.microsoft.com/office/drawing/2014/main" id="{59EE18A5-153C-4E2A-B809-11F0503CA036}"/>
            </a:ext>
          </a:extLst>
        </xdr:cNvPr>
        <xdr:cNvSpPr txBox="1"/>
      </xdr:nvSpPr>
      <xdr:spPr>
        <a:xfrm>
          <a:off x="4584700" y="9458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133032</xdr:rowOff>
    </xdr:from>
    <xdr:to>
      <xdr:col>24</xdr:col>
      <xdr:colOff>12700</xdr:colOff>
      <xdr:row>58</xdr:row>
      <xdr:rowOff>133032</xdr:rowOff>
    </xdr:to>
    <xdr:cxnSp macro="">
      <xdr:nvCxnSpPr>
        <xdr:cNvPr id="127" name="直線コネクタ 126">
          <a:extLst>
            <a:ext uri="{FF2B5EF4-FFF2-40B4-BE49-F238E27FC236}">
              <a16:creationId xmlns:a16="http://schemas.microsoft.com/office/drawing/2014/main" id="{ABC5B5FC-22AA-459E-9324-7EBD57599F8C}"/>
            </a:ext>
          </a:extLst>
        </xdr:cNvPr>
        <xdr:cNvCxnSpPr/>
      </xdr:nvCxnSpPr>
      <xdr:spPr>
        <a:xfrm>
          <a:off x="4425950" y="970883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153035</xdr:rowOff>
    </xdr:from>
    <xdr:to>
      <xdr:col>23</xdr:col>
      <xdr:colOff>133350</xdr:colOff>
      <xdr:row>64</xdr:row>
      <xdr:rowOff>111760</xdr:rowOff>
    </xdr:to>
    <xdr:cxnSp macro="">
      <xdr:nvCxnSpPr>
        <xdr:cNvPr id="128" name="直線コネクタ 127">
          <a:extLst>
            <a:ext uri="{FF2B5EF4-FFF2-40B4-BE49-F238E27FC236}">
              <a16:creationId xmlns:a16="http://schemas.microsoft.com/office/drawing/2014/main" id="{031C1ED8-ECAC-4458-A041-AADB942FB930}"/>
            </a:ext>
          </a:extLst>
        </xdr:cNvPr>
        <xdr:cNvCxnSpPr/>
      </xdr:nvCxnSpPr>
      <xdr:spPr>
        <a:xfrm>
          <a:off x="3752850" y="10389235"/>
          <a:ext cx="762000" cy="288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19702</xdr:rowOff>
    </xdr:from>
    <xdr:ext cx="762000" cy="259045"/>
    <xdr:sp macro="" textlink="">
      <xdr:nvSpPr>
        <xdr:cNvPr id="129" name="財政構造の弾力性平均値テキスト">
          <a:extLst>
            <a:ext uri="{FF2B5EF4-FFF2-40B4-BE49-F238E27FC236}">
              <a16:creationId xmlns:a16="http://schemas.microsoft.com/office/drawing/2014/main" id="{D4134593-2997-4594-8701-0D998B7B979A}"/>
            </a:ext>
          </a:extLst>
        </xdr:cNvPr>
        <xdr:cNvSpPr txBox="1"/>
      </xdr:nvSpPr>
      <xdr:spPr>
        <a:xfrm>
          <a:off x="4584700" y="10255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3175</xdr:rowOff>
    </xdr:from>
    <xdr:to>
      <xdr:col>23</xdr:col>
      <xdr:colOff>184150</xdr:colOff>
      <xdr:row>63</xdr:row>
      <xdr:rowOff>104775</xdr:rowOff>
    </xdr:to>
    <xdr:sp macro="" textlink="">
      <xdr:nvSpPr>
        <xdr:cNvPr id="130" name="フローチャート: 判断 129">
          <a:extLst>
            <a:ext uri="{FF2B5EF4-FFF2-40B4-BE49-F238E27FC236}">
              <a16:creationId xmlns:a16="http://schemas.microsoft.com/office/drawing/2014/main" id="{3724181D-962E-43C8-A4CB-5F5E9F49EBC0}"/>
            </a:ext>
          </a:extLst>
        </xdr:cNvPr>
        <xdr:cNvSpPr/>
      </xdr:nvSpPr>
      <xdr:spPr>
        <a:xfrm>
          <a:off x="4464050" y="1040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153035</xdr:rowOff>
    </xdr:from>
    <xdr:to>
      <xdr:col>19</xdr:col>
      <xdr:colOff>133350</xdr:colOff>
      <xdr:row>65</xdr:row>
      <xdr:rowOff>66993</xdr:rowOff>
    </xdr:to>
    <xdr:cxnSp macro="">
      <xdr:nvCxnSpPr>
        <xdr:cNvPr id="131" name="直線コネクタ 130">
          <a:extLst>
            <a:ext uri="{FF2B5EF4-FFF2-40B4-BE49-F238E27FC236}">
              <a16:creationId xmlns:a16="http://schemas.microsoft.com/office/drawing/2014/main" id="{02FC42BE-1BCF-46B3-BA20-3B7AEB32101C}"/>
            </a:ext>
          </a:extLst>
        </xdr:cNvPr>
        <xdr:cNvCxnSpPr/>
      </xdr:nvCxnSpPr>
      <xdr:spPr>
        <a:xfrm flipV="1">
          <a:off x="2940050" y="10389235"/>
          <a:ext cx="812800" cy="40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122872</xdr:rowOff>
    </xdr:from>
    <xdr:to>
      <xdr:col>19</xdr:col>
      <xdr:colOff>184150</xdr:colOff>
      <xdr:row>62</xdr:row>
      <xdr:rowOff>53022</xdr:rowOff>
    </xdr:to>
    <xdr:sp macro="" textlink="">
      <xdr:nvSpPr>
        <xdr:cNvPr id="132" name="フローチャート: 判断 131">
          <a:extLst>
            <a:ext uri="{FF2B5EF4-FFF2-40B4-BE49-F238E27FC236}">
              <a16:creationId xmlns:a16="http://schemas.microsoft.com/office/drawing/2014/main" id="{7F916A80-DAB9-4DCA-ACD3-12F33D680006}"/>
            </a:ext>
          </a:extLst>
        </xdr:cNvPr>
        <xdr:cNvSpPr/>
      </xdr:nvSpPr>
      <xdr:spPr>
        <a:xfrm>
          <a:off x="3702050" y="1019397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63199</xdr:rowOff>
    </xdr:from>
    <xdr:ext cx="736600" cy="259045"/>
    <xdr:sp macro="" textlink="">
      <xdr:nvSpPr>
        <xdr:cNvPr id="133" name="テキスト ボックス 132">
          <a:extLst>
            <a:ext uri="{FF2B5EF4-FFF2-40B4-BE49-F238E27FC236}">
              <a16:creationId xmlns:a16="http://schemas.microsoft.com/office/drawing/2014/main" id="{DA0AB22F-BA1A-4EA1-882E-355E23915F6D}"/>
            </a:ext>
          </a:extLst>
        </xdr:cNvPr>
        <xdr:cNvSpPr txBox="1"/>
      </xdr:nvSpPr>
      <xdr:spPr>
        <a:xfrm>
          <a:off x="3409950" y="9969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66993</xdr:rowOff>
    </xdr:from>
    <xdr:to>
      <xdr:col>15</xdr:col>
      <xdr:colOff>82550</xdr:colOff>
      <xdr:row>65</xdr:row>
      <xdr:rowOff>145415</xdr:rowOff>
    </xdr:to>
    <xdr:cxnSp macro="">
      <xdr:nvCxnSpPr>
        <xdr:cNvPr id="134" name="直線コネクタ 133">
          <a:extLst>
            <a:ext uri="{FF2B5EF4-FFF2-40B4-BE49-F238E27FC236}">
              <a16:creationId xmlns:a16="http://schemas.microsoft.com/office/drawing/2014/main" id="{DE19DDCE-E489-44BA-BF11-A9D83927812A}"/>
            </a:ext>
          </a:extLst>
        </xdr:cNvPr>
        <xdr:cNvCxnSpPr/>
      </xdr:nvCxnSpPr>
      <xdr:spPr>
        <a:xfrm flipV="1">
          <a:off x="2127250" y="10798493"/>
          <a:ext cx="8128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51435</xdr:rowOff>
    </xdr:from>
    <xdr:to>
      <xdr:col>15</xdr:col>
      <xdr:colOff>133350</xdr:colOff>
      <xdr:row>63</xdr:row>
      <xdr:rowOff>153035</xdr:rowOff>
    </xdr:to>
    <xdr:sp macro="" textlink="">
      <xdr:nvSpPr>
        <xdr:cNvPr id="135" name="フローチャート: 判断 134">
          <a:extLst>
            <a:ext uri="{FF2B5EF4-FFF2-40B4-BE49-F238E27FC236}">
              <a16:creationId xmlns:a16="http://schemas.microsoft.com/office/drawing/2014/main" id="{738B82B3-CCE8-47FE-91CD-AC5A16DFCD92}"/>
            </a:ext>
          </a:extLst>
        </xdr:cNvPr>
        <xdr:cNvSpPr/>
      </xdr:nvSpPr>
      <xdr:spPr>
        <a:xfrm>
          <a:off x="2889250" y="1045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163212</xdr:rowOff>
    </xdr:from>
    <xdr:ext cx="762000" cy="259045"/>
    <xdr:sp macro="" textlink="">
      <xdr:nvSpPr>
        <xdr:cNvPr id="136" name="テキスト ボックス 135">
          <a:extLst>
            <a:ext uri="{FF2B5EF4-FFF2-40B4-BE49-F238E27FC236}">
              <a16:creationId xmlns:a16="http://schemas.microsoft.com/office/drawing/2014/main" id="{14BDC6C7-1026-40FA-AA7F-12A5B75F22A0}"/>
            </a:ext>
          </a:extLst>
        </xdr:cNvPr>
        <xdr:cNvSpPr txBox="1"/>
      </xdr:nvSpPr>
      <xdr:spPr>
        <a:xfrm>
          <a:off x="2597150" y="10234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60960</xdr:rowOff>
    </xdr:from>
    <xdr:to>
      <xdr:col>11</xdr:col>
      <xdr:colOff>31750</xdr:colOff>
      <xdr:row>65</xdr:row>
      <xdr:rowOff>145415</xdr:rowOff>
    </xdr:to>
    <xdr:cxnSp macro="">
      <xdr:nvCxnSpPr>
        <xdr:cNvPr id="137" name="直線コネクタ 136">
          <a:extLst>
            <a:ext uri="{FF2B5EF4-FFF2-40B4-BE49-F238E27FC236}">
              <a16:creationId xmlns:a16="http://schemas.microsoft.com/office/drawing/2014/main" id="{879592BC-DB3F-412E-A6ED-2FD6580F574F}"/>
            </a:ext>
          </a:extLst>
        </xdr:cNvPr>
        <xdr:cNvCxnSpPr/>
      </xdr:nvCxnSpPr>
      <xdr:spPr>
        <a:xfrm>
          <a:off x="1333500" y="10792460"/>
          <a:ext cx="79375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38" name="フローチャート: 判断 137">
          <a:extLst>
            <a:ext uri="{FF2B5EF4-FFF2-40B4-BE49-F238E27FC236}">
              <a16:creationId xmlns:a16="http://schemas.microsoft.com/office/drawing/2014/main" id="{CE04C88B-43B2-4E1A-A097-2E0E50055D3B}"/>
            </a:ext>
          </a:extLst>
        </xdr:cNvPr>
        <xdr:cNvSpPr/>
      </xdr:nvSpPr>
      <xdr:spPr>
        <a:xfrm>
          <a:off x="2095500" y="104648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3827</xdr:rowOff>
    </xdr:from>
    <xdr:ext cx="762000" cy="259045"/>
    <xdr:sp macro="" textlink="">
      <xdr:nvSpPr>
        <xdr:cNvPr id="139" name="テキスト ボックス 138">
          <a:extLst>
            <a:ext uri="{FF2B5EF4-FFF2-40B4-BE49-F238E27FC236}">
              <a16:creationId xmlns:a16="http://schemas.microsoft.com/office/drawing/2014/main" id="{84919AA8-F977-4626-B76F-A6EEE4F68081}"/>
            </a:ext>
          </a:extLst>
        </xdr:cNvPr>
        <xdr:cNvSpPr txBox="1"/>
      </xdr:nvSpPr>
      <xdr:spPr>
        <a:xfrm>
          <a:off x="1784350" y="1024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27305</xdr:rowOff>
    </xdr:from>
    <xdr:to>
      <xdr:col>7</xdr:col>
      <xdr:colOff>31750</xdr:colOff>
      <xdr:row>63</xdr:row>
      <xdr:rowOff>128905</xdr:rowOff>
    </xdr:to>
    <xdr:sp macro="" textlink="">
      <xdr:nvSpPr>
        <xdr:cNvPr id="140" name="フローチャート: 判断 139">
          <a:extLst>
            <a:ext uri="{FF2B5EF4-FFF2-40B4-BE49-F238E27FC236}">
              <a16:creationId xmlns:a16="http://schemas.microsoft.com/office/drawing/2014/main" id="{62C493DA-89F1-47E3-8610-DD83345FE759}"/>
            </a:ext>
          </a:extLst>
        </xdr:cNvPr>
        <xdr:cNvSpPr/>
      </xdr:nvSpPr>
      <xdr:spPr>
        <a:xfrm>
          <a:off x="1282700" y="104286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139082</xdr:rowOff>
    </xdr:from>
    <xdr:ext cx="762000" cy="259045"/>
    <xdr:sp macro="" textlink="">
      <xdr:nvSpPr>
        <xdr:cNvPr id="141" name="テキスト ボックス 140">
          <a:extLst>
            <a:ext uri="{FF2B5EF4-FFF2-40B4-BE49-F238E27FC236}">
              <a16:creationId xmlns:a16="http://schemas.microsoft.com/office/drawing/2014/main" id="{CDAF2A38-FBE6-4F1E-92F3-FA444722FEDF}"/>
            </a:ext>
          </a:extLst>
        </xdr:cNvPr>
        <xdr:cNvSpPr txBox="1"/>
      </xdr:nvSpPr>
      <xdr:spPr>
        <a:xfrm>
          <a:off x="971550" y="1021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79A5E1C7-891A-46A3-94BD-2D13A66FE118}"/>
            </a:ext>
          </a:extLst>
        </xdr:cNvPr>
        <xdr:cNvSpPr txBox="1"/>
      </xdr:nvSpPr>
      <xdr:spPr>
        <a:xfrm>
          <a:off x="4318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79229FD-F505-4FFF-98FF-CC032A09CDBF}"/>
            </a:ext>
          </a:extLst>
        </xdr:cNvPr>
        <xdr:cNvSpPr txBox="1"/>
      </xdr:nvSpPr>
      <xdr:spPr>
        <a:xfrm>
          <a:off x="355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3DFD7361-A02F-443F-BB8F-1406110F4FA2}"/>
            </a:ext>
          </a:extLst>
        </xdr:cNvPr>
        <xdr:cNvSpPr txBox="1"/>
      </xdr:nvSpPr>
      <xdr:spPr>
        <a:xfrm>
          <a:off x="27432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E4220B1E-FEA2-4E0C-ABC6-402448722293}"/>
            </a:ext>
          </a:extLst>
        </xdr:cNvPr>
        <xdr:cNvSpPr txBox="1"/>
      </xdr:nvSpPr>
      <xdr:spPr>
        <a:xfrm>
          <a:off x="19304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E9F03F28-C84F-4C11-8E99-8BE67041EE4F}"/>
            </a:ext>
          </a:extLst>
        </xdr:cNvPr>
        <xdr:cNvSpPr txBox="1"/>
      </xdr:nvSpPr>
      <xdr:spPr>
        <a:xfrm>
          <a:off x="11366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60960</xdr:rowOff>
    </xdr:from>
    <xdr:to>
      <xdr:col>23</xdr:col>
      <xdr:colOff>184150</xdr:colOff>
      <xdr:row>64</xdr:row>
      <xdr:rowOff>162560</xdr:rowOff>
    </xdr:to>
    <xdr:sp macro="" textlink="">
      <xdr:nvSpPr>
        <xdr:cNvPr id="147" name="楕円 146">
          <a:extLst>
            <a:ext uri="{FF2B5EF4-FFF2-40B4-BE49-F238E27FC236}">
              <a16:creationId xmlns:a16="http://schemas.microsoft.com/office/drawing/2014/main" id="{C6E9AF4F-9DC8-48A5-8885-AA4175A364FA}"/>
            </a:ext>
          </a:extLst>
        </xdr:cNvPr>
        <xdr:cNvSpPr/>
      </xdr:nvSpPr>
      <xdr:spPr>
        <a:xfrm>
          <a:off x="4464050" y="1062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33037</xdr:rowOff>
    </xdr:from>
    <xdr:ext cx="762000" cy="259045"/>
    <xdr:sp macro="" textlink="">
      <xdr:nvSpPr>
        <xdr:cNvPr id="148" name="財政構造の弾力性該当値テキスト">
          <a:extLst>
            <a:ext uri="{FF2B5EF4-FFF2-40B4-BE49-F238E27FC236}">
              <a16:creationId xmlns:a16="http://schemas.microsoft.com/office/drawing/2014/main" id="{69F597F9-187A-4887-B2CF-4C6B2C3D0511}"/>
            </a:ext>
          </a:extLst>
        </xdr:cNvPr>
        <xdr:cNvSpPr txBox="1"/>
      </xdr:nvSpPr>
      <xdr:spPr>
        <a:xfrm>
          <a:off x="4584700" y="1059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102235</xdr:rowOff>
    </xdr:from>
    <xdr:to>
      <xdr:col>19</xdr:col>
      <xdr:colOff>184150</xdr:colOff>
      <xdr:row>63</xdr:row>
      <xdr:rowOff>32385</xdr:rowOff>
    </xdr:to>
    <xdr:sp macro="" textlink="">
      <xdr:nvSpPr>
        <xdr:cNvPr id="149" name="楕円 148">
          <a:extLst>
            <a:ext uri="{FF2B5EF4-FFF2-40B4-BE49-F238E27FC236}">
              <a16:creationId xmlns:a16="http://schemas.microsoft.com/office/drawing/2014/main" id="{B566B9B0-B946-4065-B91A-2E3E494556BE}"/>
            </a:ext>
          </a:extLst>
        </xdr:cNvPr>
        <xdr:cNvSpPr/>
      </xdr:nvSpPr>
      <xdr:spPr>
        <a:xfrm>
          <a:off x="3702050" y="103384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17162</xdr:rowOff>
    </xdr:from>
    <xdr:ext cx="736600" cy="259045"/>
    <xdr:sp macro="" textlink="">
      <xdr:nvSpPr>
        <xdr:cNvPr id="150" name="テキスト ボックス 149">
          <a:extLst>
            <a:ext uri="{FF2B5EF4-FFF2-40B4-BE49-F238E27FC236}">
              <a16:creationId xmlns:a16="http://schemas.microsoft.com/office/drawing/2014/main" id="{D455CC77-7FEC-4B18-A67A-BD97F956ED40}"/>
            </a:ext>
          </a:extLst>
        </xdr:cNvPr>
        <xdr:cNvSpPr txBox="1"/>
      </xdr:nvSpPr>
      <xdr:spPr>
        <a:xfrm>
          <a:off x="3409950" y="1041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16193</xdr:rowOff>
    </xdr:from>
    <xdr:to>
      <xdr:col>15</xdr:col>
      <xdr:colOff>133350</xdr:colOff>
      <xdr:row>65</xdr:row>
      <xdr:rowOff>117793</xdr:rowOff>
    </xdr:to>
    <xdr:sp macro="" textlink="">
      <xdr:nvSpPr>
        <xdr:cNvPr id="151" name="楕円 150">
          <a:extLst>
            <a:ext uri="{FF2B5EF4-FFF2-40B4-BE49-F238E27FC236}">
              <a16:creationId xmlns:a16="http://schemas.microsoft.com/office/drawing/2014/main" id="{38C983D4-C9ED-44D0-B23D-94E68F227D91}"/>
            </a:ext>
          </a:extLst>
        </xdr:cNvPr>
        <xdr:cNvSpPr/>
      </xdr:nvSpPr>
      <xdr:spPr>
        <a:xfrm>
          <a:off x="2889250" y="1074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102570</xdr:rowOff>
    </xdr:from>
    <xdr:ext cx="762000" cy="259045"/>
    <xdr:sp macro="" textlink="">
      <xdr:nvSpPr>
        <xdr:cNvPr id="152" name="テキスト ボックス 151">
          <a:extLst>
            <a:ext uri="{FF2B5EF4-FFF2-40B4-BE49-F238E27FC236}">
              <a16:creationId xmlns:a16="http://schemas.microsoft.com/office/drawing/2014/main" id="{DDC13989-EE68-400B-9676-0F54B2A517FA}"/>
            </a:ext>
          </a:extLst>
        </xdr:cNvPr>
        <xdr:cNvSpPr txBox="1"/>
      </xdr:nvSpPr>
      <xdr:spPr>
        <a:xfrm>
          <a:off x="2597150" y="10834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94615</xdr:rowOff>
    </xdr:from>
    <xdr:to>
      <xdr:col>11</xdr:col>
      <xdr:colOff>82550</xdr:colOff>
      <xdr:row>66</xdr:row>
      <xdr:rowOff>24765</xdr:rowOff>
    </xdr:to>
    <xdr:sp macro="" textlink="">
      <xdr:nvSpPr>
        <xdr:cNvPr id="153" name="楕円 152">
          <a:extLst>
            <a:ext uri="{FF2B5EF4-FFF2-40B4-BE49-F238E27FC236}">
              <a16:creationId xmlns:a16="http://schemas.microsoft.com/office/drawing/2014/main" id="{12D624DA-6E85-44BC-9999-88AE4CCF77F6}"/>
            </a:ext>
          </a:extLst>
        </xdr:cNvPr>
        <xdr:cNvSpPr/>
      </xdr:nvSpPr>
      <xdr:spPr>
        <a:xfrm>
          <a:off x="2095500" y="1082611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9542</xdr:rowOff>
    </xdr:from>
    <xdr:ext cx="762000" cy="259045"/>
    <xdr:sp macro="" textlink="">
      <xdr:nvSpPr>
        <xdr:cNvPr id="154" name="テキスト ボックス 153">
          <a:extLst>
            <a:ext uri="{FF2B5EF4-FFF2-40B4-BE49-F238E27FC236}">
              <a16:creationId xmlns:a16="http://schemas.microsoft.com/office/drawing/2014/main" id="{9D00002C-DFD3-47FB-9F3E-ACBF5C5E67B6}"/>
            </a:ext>
          </a:extLst>
        </xdr:cNvPr>
        <xdr:cNvSpPr txBox="1"/>
      </xdr:nvSpPr>
      <xdr:spPr>
        <a:xfrm>
          <a:off x="1784350" y="10906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10160</xdr:rowOff>
    </xdr:from>
    <xdr:to>
      <xdr:col>7</xdr:col>
      <xdr:colOff>31750</xdr:colOff>
      <xdr:row>65</xdr:row>
      <xdr:rowOff>111760</xdr:rowOff>
    </xdr:to>
    <xdr:sp macro="" textlink="">
      <xdr:nvSpPr>
        <xdr:cNvPr id="155" name="楕円 154">
          <a:extLst>
            <a:ext uri="{FF2B5EF4-FFF2-40B4-BE49-F238E27FC236}">
              <a16:creationId xmlns:a16="http://schemas.microsoft.com/office/drawing/2014/main" id="{FAC00E27-88FE-4C97-9F48-134CCB7374C0}"/>
            </a:ext>
          </a:extLst>
        </xdr:cNvPr>
        <xdr:cNvSpPr/>
      </xdr:nvSpPr>
      <xdr:spPr>
        <a:xfrm>
          <a:off x="1282700" y="107416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96537</xdr:rowOff>
    </xdr:from>
    <xdr:ext cx="762000" cy="259045"/>
    <xdr:sp macro="" textlink="">
      <xdr:nvSpPr>
        <xdr:cNvPr id="156" name="テキスト ボックス 155">
          <a:extLst>
            <a:ext uri="{FF2B5EF4-FFF2-40B4-BE49-F238E27FC236}">
              <a16:creationId xmlns:a16="http://schemas.microsoft.com/office/drawing/2014/main" id="{D8B48437-DD34-46E5-A811-71C66F01D3DC}"/>
            </a:ext>
          </a:extLst>
        </xdr:cNvPr>
        <xdr:cNvSpPr txBox="1"/>
      </xdr:nvSpPr>
      <xdr:spPr>
        <a:xfrm>
          <a:off x="971550" y="1082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BCC9622-990D-4449-BFD2-30112595B423}"/>
            </a:ext>
          </a:extLst>
        </xdr:cNvPr>
        <xdr:cNvSpPr/>
      </xdr:nvSpPr>
      <xdr:spPr>
        <a:xfrm>
          <a:off x="7048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AF0E622E-7BF3-48CD-AB5A-7A486C22F3BC}"/>
            </a:ext>
          </a:extLst>
        </xdr:cNvPr>
        <xdr:cNvSpPr txBox="1"/>
      </xdr:nvSpPr>
      <xdr:spPr>
        <a:xfrm>
          <a:off x="746553" y="125222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2D9B2B4-9E45-4182-99D1-0F0A2E102017}"/>
            </a:ext>
          </a:extLst>
        </xdr:cNvPr>
        <xdr:cNvSpPr txBox="1"/>
      </xdr:nvSpPr>
      <xdr:spPr>
        <a:xfrm>
          <a:off x="3787347"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[135,289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21D0F62-BA56-482B-9092-4EF760A032AD}"/>
            </a:ext>
          </a:extLst>
        </xdr:cNvPr>
        <xdr:cNvSpPr/>
      </xdr:nvSpPr>
      <xdr:spPr>
        <a:xfrm>
          <a:off x="5372100" y="124142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E1B0E549-664C-46F0-8102-190FEC22D46B}"/>
            </a:ext>
          </a:extLst>
        </xdr:cNvPr>
        <xdr:cNvSpPr/>
      </xdr:nvSpPr>
      <xdr:spPr>
        <a:xfrm>
          <a:off x="5372100" y="125984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454DE72A-A9D6-4044-A07D-23ACE8D58AAA}"/>
            </a:ext>
          </a:extLst>
        </xdr:cNvPr>
        <xdr:cNvSpPr/>
      </xdr:nvSpPr>
      <xdr:spPr>
        <a:xfrm>
          <a:off x="68707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1DF3319B-E400-42E3-84A3-8CACE4E87A2A}"/>
            </a:ext>
          </a:extLst>
        </xdr:cNvPr>
        <xdr:cNvSpPr/>
      </xdr:nvSpPr>
      <xdr:spPr>
        <a:xfrm>
          <a:off x="68707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750B4A23-18DF-46D2-A6A5-F0A07FD110F7}"/>
            </a:ext>
          </a:extLst>
        </xdr:cNvPr>
        <xdr:cNvSpPr/>
      </xdr:nvSpPr>
      <xdr:spPr>
        <a:xfrm>
          <a:off x="8197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C4F85AA5-2D92-408C-9840-4CED881E9D6F}"/>
            </a:ext>
          </a:extLst>
        </xdr:cNvPr>
        <xdr:cNvSpPr/>
      </xdr:nvSpPr>
      <xdr:spPr>
        <a:xfrm>
          <a:off x="8197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D768FDB0-5048-404D-9FC2-E96BF6186F03}"/>
            </a:ext>
          </a:extLst>
        </xdr:cNvPr>
        <xdr:cNvSpPr/>
      </xdr:nvSpPr>
      <xdr:spPr>
        <a:xfrm>
          <a:off x="7048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D78BE5D0-4129-4193-9671-C32B615783F6}"/>
            </a:ext>
          </a:extLst>
        </xdr:cNvPr>
        <xdr:cNvSpPr/>
      </xdr:nvSpPr>
      <xdr:spPr>
        <a:xfrm>
          <a:off x="54991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7F9D74DF-34FA-486C-BE9A-646001F4AE89}"/>
            </a:ext>
          </a:extLst>
        </xdr:cNvPr>
        <xdr:cNvSpPr/>
      </xdr:nvSpPr>
      <xdr:spPr>
        <a:xfrm>
          <a:off x="5499100" y="12903200"/>
          <a:ext cx="34544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2EF02FC4-DD30-4BB7-9ED3-EFCA270D3989}"/>
            </a:ext>
          </a:extLst>
        </xdr:cNvPr>
        <xdr:cNvSpPr txBox="1"/>
      </xdr:nvSpPr>
      <xdr:spPr>
        <a:xfrm>
          <a:off x="5607050" y="13208000"/>
          <a:ext cx="525145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よりも低い水準となっているものの、人件費や老朽化した市有施設への対応のための維持補修費は増加傾向にある。今後も職員定員管理の適正化に努め、時間外業務の縮小や経常経費のさらなる見直し・合理化を進めていく。</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B2028D58-0CE0-4628-B04F-E22EDCC615E4}"/>
            </a:ext>
          </a:extLst>
        </xdr:cNvPr>
        <xdr:cNvSpPr txBox="1"/>
      </xdr:nvSpPr>
      <xdr:spPr>
        <a:xfrm>
          <a:off x="666750" y="127190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355B2D14-2A3B-4BD3-8089-A73C972F1A9E}"/>
            </a:ext>
          </a:extLst>
        </xdr:cNvPr>
        <xdr:cNvCxnSpPr/>
      </xdr:nvCxnSpPr>
      <xdr:spPr>
        <a:xfrm>
          <a:off x="7048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30396917-74D0-42DF-90AE-49822D656F85}"/>
            </a:ext>
          </a:extLst>
        </xdr:cNvPr>
        <xdr:cNvSpPr txBox="1"/>
      </xdr:nvSpPr>
      <xdr:spPr>
        <a:xfrm>
          <a:off x="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36EB85DD-5563-444B-828C-2117C0A7C501}"/>
            </a:ext>
          </a:extLst>
        </xdr:cNvPr>
        <xdr:cNvCxnSpPr/>
      </xdr:nvCxnSpPr>
      <xdr:spPr>
        <a:xfrm>
          <a:off x="704850" y="148441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AC8D558A-EA35-4D38-A9DB-BE7CCE04B51B}"/>
            </a:ext>
          </a:extLst>
        </xdr:cNvPr>
        <xdr:cNvSpPr txBox="1"/>
      </xdr:nvSpPr>
      <xdr:spPr>
        <a:xfrm>
          <a:off x="0" y="1470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DEE0638C-6EE5-45F3-AC8A-EDA977073394}"/>
            </a:ext>
          </a:extLst>
        </xdr:cNvPr>
        <xdr:cNvCxnSpPr/>
      </xdr:nvCxnSpPr>
      <xdr:spPr>
        <a:xfrm>
          <a:off x="704850" y="1445471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52B0BA5B-ECC6-455C-A8D4-19D079C1BA90}"/>
            </a:ext>
          </a:extLst>
        </xdr:cNvPr>
        <xdr:cNvSpPr txBox="1"/>
      </xdr:nvSpPr>
      <xdr:spPr>
        <a:xfrm>
          <a:off x="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8FAECC99-793D-4EBA-9007-D01214180A1E}"/>
            </a:ext>
          </a:extLst>
        </xdr:cNvPr>
        <xdr:cNvCxnSpPr/>
      </xdr:nvCxnSpPr>
      <xdr:spPr>
        <a:xfrm>
          <a:off x="704850" y="14065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F53A507C-E56D-4A4E-851D-2D64FF2E4FEA}"/>
            </a:ext>
          </a:extLst>
        </xdr:cNvPr>
        <xdr:cNvSpPr txBox="1"/>
      </xdr:nvSpPr>
      <xdr:spPr>
        <a:xfrm>
          <a:off x="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D19D904-51B8-400F-BC37-73525962A5D9}"/>
            </a:ext>
          </a:extLst>
        </xdr:cNvPr>
        <xdr:cNvCxnSpPr/>
      </xdr:nvCxnSpPr>
      <xdr:spPr>
        <a:xfrm>
          <a:off x="704850" y="1368213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30E0CAA7-F070-42E3-9B4E-D72D226C3837}"/>
            </a:ext>
          </a:extLst>
        </xdr:cNvPr>
        <xdr:cNvSpPr txBox="1"/>
      </xdr:nvSpPr>
      <xdr:spPr>
        <a:xfrm>
          <a:off x="0" y="13539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92AD2A47-7C13-4EB3-ACE8-C79D621EF9FC}"/>
            </a:ext>
          </a:extLst>
        </xdr:cNvPr>
        <xdr:cNvCxnSpPr/>
      </xdr:nvCxnSpPr>
      <xdr:spPr>
        <a:xfrm>
          <a:off x="704850" y="132926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D3884463-3655-4AF4-A8C5-4108FFABA678}"/>
            </a:ext>
          </a:extLst>
        </xdr:cNvPr>
        <xdr:cNvSpPr txBox="1"/>
      </xdr:nvSpPr>
      <xdr:spPr>
        <a:xfrm>
          <a:off x="0" y="1315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600743A8-D4F3-4C05-8A0F-87CA4CC893CA}"/>
            </a:ext>
          </a:extLst>
        </xdr:cNvPr>
        <xdr:cNvCxnSpPr/>
      </xdr:nvCxnSpPr>
      <xdr:spPr>
        <a:xfrm>
          <a:off x="7048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27C808C6-02CF-4FF4-9AC7-EB2CF666D8EF}"/>
            </a:ext>
          </a:extLst>
        </xdr:cNvPr>
        <xdr:cNvSpPr txBox="1"/>
      </xdr:nvSpPr>
      <xdr:spPr>
        <a:xfrm>
          <a:off x="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BD6EB12-E795-4DDB-B84B-28ED45604EAD}"/>
            </a:ext>
          </a:extLst>
        </xdr:cNvPr>
        <xdr:cNvSpPr/>
      </xdr:nvSpPr>
      <xdr:spPr>
        <a:xfrm>
          <a:off x="7048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88503</xdr:rowOff>
    </xdr:from>
    <xdr:to>
      <xdr:col>23</xdr:col>
      <xdr:colOff>133350</xdr:colOff>
      <xdr:row>88</xdr:row>
      <xdr:rowOff>146405</xdr:rowOff>
    </xdr:to>
    <xdr:cxnSp macro="">
      <xdr:nvCxnSpPr>
        <xdr:cNvPr id="186" name="直線コネクタ 185">
          <a:extLst>
            <a:ext uri="{FF2B5EF4-FFF2-40B4-BE49-F238E27FC236}">
              <a16:creationId xmlns:a16="http://schemas.microsoft.com/office/drawing/2014/main" id="{1CD99C66-D5FC-4552-9FD6-E196600879BB}"/>
            </a:ext>
          </a:extLst>
        </xdr:cNvPr>
        <xdr:cNvCxnSpPr/>
      </xdr:nvCxnSpPr>
      <xdr:spPr>
        <a:xfrm flipV="1">
          <a:off x="4514850" y="13296503"/>
          <a:ext cx="0" cy="13787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118482</xdr:rowOff>
    </xdr:from>
    <xdr:ext cx="762000" cy="259045"/>
    <xdr:sp macro="" textlink="">
      <xdr:nvSpPr>
        <xdr:cNvPr id="187" name="人件費・物件費等の状況最小値テキスト">
          <a:extLst>
            <a:ext uri="{FF2B5EF4-FFF2-40B4-BE49-F238E27FC236}">
              <a16:creationId xmlns:a16="http://schemas.microsoft.com/office/drawing/2014/main" id="{54EF4C4C-3557-4849-A4CC-9AAEDB66C70A}"/>
            </a:ext>
          </a:extLst>
        </xdr:cNvPr>
        <xdr:cNvSpPr txBox="1"/>
      </xdr:nvSpPr>
      <xdr:spPr>
        <a:xfrm>
          <a:off x="4584700" y="14647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146405</xdr:rowOff>
    </xdr:from>
    <xdr:to>
      <xdr:col>24</xdr:col>
      <xdr:colOff>12700</xdr:colOff>
      <xdr:row>88</xdr:row>
      <xdr:rowOff>146405</xdr:rowOff>
    </xdr:to>
    <xdr:cxnSp macro="">
      <xdr:nvCxnSpPr>
        <xdr:cNvPr id="188" name="直線コネクタ 187">
          <a:extLst>
            <a:ext uri="{FF2B5EF4-FFF2-40B4-BE49-F238E27FC236}">
              <a16:creationId xmlns:a16="http://schemas.microsoft.com/office/drawing/2014/main" id="{6B55DC49-6ED6-4144-A5D6-34B70BB1032A}"/>
            </a:ext>
          </a:extLst>
        </xdr:cNvPr>
        <xdr:cNvCxnSpPr/>
      </xdr:nvCxnSpPr>
      <xdr:spPr>
        <a:xfrm>
          <a:off x="4425950" y="146752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3430</xdr:rowOff>
    </xdr:from>
    <xdr:ext cx="762000" cy="259045"/>
    <xdr:sp macro="" textlink="">
      <xdr:nvSpPr>
        <xdr:cNvPr id="189" name="人件費・物件費等の状況最大値テキスト">
          <a:extLst>
            <a:ext uri="{FF2B5EF4-FFF2-40B4-BE49-F238E27FC236}">
              <a16:creationId xmlns:a16="http://schemas.microsoft.com/office/drawing/2014/main" id="{F95BA249-A71C-4D60-AF53-9FD13979D065}"/>
            </a:ext>
          </a:extLst>
        </xdr:cNvPr>
        <xdr:cNvSpPr txBox="1"/>
      </xdr:nvSpPr>
      <xdr:spPr>
        <a:xfrm>
          <a:off x="4584700" y="13046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88503</xdr:rowOff>
    </xdr:from>
    <xdr:to>
      <xdr:col>24</xdr:col>
      <xdr:colOff>12700</xdr:colOff>
      <xdr:row>80</xdr:row>
      <xdr:rowOff>88503</xdr:rowOff>
    </xdr:to>
    <xdr:cxnSp macro="">
      <xdr:nvCxnSpPr>
        <xdr:cNvPr id="190" name="直線コネクタ 189">
          <a:extLst>
            <a:ext uri="{FF2B5EF4-FFF2-40B4-BE49-F238E27FC236}">
              <a16:creationId xmlns:a16="http://schemas.microsoft.com/office/drawing/2014/main" id="{CE106A5E-3DEB-445A-AAA9-DFCAB6406920}"/>
            </a:ext>
          </a:extLst>
        </xdr:cNvPr>
        <xdr:cNvCxnSpPr/>
      </xdr:nvCxnSpPr>
      <xdr:spPr>
        <a:xfrm>
          <a:off x="4425950" y="1329650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128432</xdr:rowOff>
    </xdr:from>
    <xdr:to>
      <xdr:col>23</xdr:col>
      <xdr:colOff>133350</xdr:colOff>
      <xdr:row>82</xdr:row>
      <xdr:rowOff>25608</xdr:rowOff>
    </xdr:to>
    <xdr:cxnSp macro="">
      <xdr:nvCxnSpPr>
        <xdr:cNvPr id="191" name="直線コネクタ 190">
          <a:extLst>
            <a:ext uri="{FF2B5EF4-FFF2-40B4-BE49-F238E27FC236}">
              <a16:creationId xmlns:a16="http://schemas.microsoft.com/office/drawing/2014/main" id="{F199806F-0AFE-41D2-A030-C7C9F9BC56E4}"/>
            </a:ext>
          </a:extLst>
        </xdr:cNvPr>
        <xdr:cNvCxnSpPr/>
      </xdr:nvCxnSpPr>
      <xdr:spPr>
        <a:xfrm>
          <a:off x="3752850" y="13501532"/>
          <a:ext cx="762000" cy="6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67374</xdr:rowOff>
    </xdr:from>
    <xdr:ext cx="762000" cy="259045"/>
    <xdr:sp macro="" textlink="">
      <xdr:nvSpPr>
        <xdr:cNvPr id="192" name="人件費・物件費等の状況平均値テキスト">
          <a:extLst>
            <a:ext uri="{FF2B5EF4-FFF2-40B4-BE49-F238E27FC236}">
              <a16:creationId xmlns:a16="http://schemas.microsoft.com/office/drawing/2014/main" id="{78EF4773-9915-45F5-B397-23B5C4CBAA73}"/>
            </a:ext>
          </a:extLst>
        </xdr:cNvPr>
        <xdr:cNvSpPr txBox="1"/>
      </xdr:nvSpPr>
      <xdr:spPr>
        <a:xfrm>
          <a:off x="4584700" y="136055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95297</xdr:rowOff>
    </xdr:from>
    <xdr:to>
      <xdr:col>23</xdr:col>
      <xdr:colOff>184150</xdr:colOff>
      <xdr:row>83</xdr:row>
      <xdr:rowOff>25447</xdr:rowOff>
    </xdr:to>
    <xdr:sp macro="" textlink="">
      <xdr:nvSpPr>
        <xdr:cNvPr id="193" name="フローチャート: 判断 192">
          <a:extLst>
            <a:ext uri="{FF2B5EF4-FFF2-40B4-BE49-F238E27FC236}">
              <a16:creationId xmlns:a16="http://schemas.microsoft.com/office/drawing/2014/main" id="{5834876A-2CFC-4099-A9CE-45C7D237AB56}"/>
            </a:ext>
          </a:extLst>
        </xdr:cNvPr>
        <xdr:cNvSpPr/>
      </xdr:nvSpPr>
      <xdr:spPr>
        <a:xfrm>
          <a:off x="4464050" y="1363349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84282</xdr:rowOff>
    </xdr:from>
    <xdr:to>
      <xdr:col>19</xdr:col>
      <xdr:colOff>133350</xdr:colOff>
      <xdr:row>81</xdr:row>
      <xdr:rowOff>128432</xdr:rowOff>
    </xdr:to>
    <xdr:cxnSp macro="">
      <xdr:nvCxnSpPr>
        <xdr:cNvPr id="194" name="直線コネクタ 193">
          <a:extLst>
            <a:ext uri="{FF2B5EF4-FFF2-40B4-BE49-F238E27FC236}">
              <a16:creationId xmlns:a16="http://schemas.microsoft.com/office/drawing/2014/main" id="{CBF20832-40DE-4F37-93BD-541E5659F329}"/>
            </a:ext>
          </a:extLst>
        </xdr:cNvPr>
        <xdr:cNvCxnSpPr/>
      </xdr:nvCxnSpPr>
      <xdr:spPr>
        <a:xfrm>
          <a:off x="2940050" y="13457382"/>
          <a:ext cx="812800" cy="4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53367</xdr:rowOff>
    </xdr:from>
    <xdr:to>
      <xdr:col>19</xdr:col>
      <xdr:colOff>184150</xdr:colOff>
      <xdr:row>82</xdr:row>
      <xdr:rowOff>154967</xdr:rowOff>
    </xdr:to>
    <xdr:sp macro="" textlink="">
      <xdr:nvSpPr>
        <xdr:cNvPr id="195" name="フローチャート: 判断 194">
          <a:extLst>
            <a:ext uri="{FF2B5EF4-FFF2-40B4-BE49-F238E27FC236}">
              <a16:creationId xmlns:a16="http://schemas.microsoft.com/office/drawing/2014/main" id="{DA46A1C3-A903-40BE-836D-6F66E412BB1F}"/>
            </a:ext>
          </a:extLst>
        </xdr:cNvPr>
        <xdr:cNvSpPr/>
      </xdr:nvSpPr>
      <xdr:spPr>
        <a:xfrm>
          <a:off x="3702050" y="1359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139744</xdr:rowOff>
    </xdr:from>
    <xdr:ext cx="736600" cy="259045"/>
    <xdr:sp macro="" textlink="">
      <xdr:nvSpPr>
        <xdr:cNvPr id="196" name="テキスト ボックス 195">
          <a:extLst>
            <a:ext uri="{FF2B5EF4-FFF2-40B4-BE49-F238E27FC236}">
              <a16:creationId xmlns:a16="http://schemas.microsoft.com/office/drawing/2014/main" id="{67192197-0730-4D9D-8992-2E85045C7128}"/>
            </a:ext>
          </a:extLst>
        </xdr:cNvPr>
        <xdr:cNvSpPr txBox="1"/>
      </xdr:nvSpPr>
      <xdr:spPr>
        <a:xfrm>
          <a:off x="3409950" y="13677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24174</xdr:rowOff>
    </xdr:from>
    <xdr:to>
      <xdr:col>15</xdr:col>
      <xdr:colOff>82550</xdr:colOff>
      <xdr:row>81</xdr:row>
      <xdr:rowOff>84282</xdr:rowOff>
    </xdr:to>
    <xdr:cxnSp macro="">
      <xdr:nvCxnSpPr>
        <xdr:cNvPr id="197" name="直線コネクタ 196">
          <a:extLst>
            <a:ext uri="{FF2B5EF4-FFF2-40B4-BE49-F238E27FC236}">
              <a16:creationId xmlns:a16="http://schemas.microsoft.com/office/drawing/2014/main" id="{8DF7A309-240B-427F-A6AB-D67F6C3F895D}"/>
            </a:ext>
          </a:extLst>
        </xdr:cNvPr>
        <xdr:cNvCxnSpPr/>
      </xdr:nvCxnSpPr>
      <xdr:spPr>
        <a:xfrm>
          <a:off x="2127250" y="13397274"/>
          <a:ext cx="812800" cy="6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170242</xdr:rowOff>
    </xdr:from>
    <xdr:to>
      <xdr:col>15</xdr:col>
      <xdr:colOff>133350</xdr:colOff>
      <xdr:row>82</xdr:row>
      <xdr:rowOff>100392</xdr:rowOff>
    </xdr:to>
    <xdr:sp macro="" textlink="">
      <xdr:nvSpPr>
        <xdr:cNvPr id="198" name="フローチャート: 判断 197">
          <a:extLst>
            <a:ext uri="{FF2B5EF4-FFF2-40B4-BE49-F238E27FC236}">
              <a16:creationId xmlns:a16="http://schemas.microsoft.com/office/drawing/2014/main" id="{033F4BBE-EB82-44A3-BC56-76F720D5ACE0}"/>
            </a:ext>
          </a:extLst>
        </xdr:cNvPr>
        <xdr:cNvSpPr/>
      </xdr:nvSpPr>
      <xdr:spPr>
        <a:xfrm>
          <a:off x="2889250" y="1353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85169</xdr:rowOff>
    </xdr:from>
    <xdr:ext cx="762000" cy="259045"/>
    <xdr:sp macro="" textlink="">
      <xdr:nvSpPr>
        <xdr:cNvPr id="199" name="テキスト ボックス 198">
          <a:extLst>
            <a:ext uri="{FF2B5EF4-FFF2-40B4-BE49-F238E27FC236}">
              <a16:creationId xmlns:a16="http://schemas.microsoft.com/office/drawing/2014/main" id="{776FC042-221D-423A-9922-272CB938EB39}"/>
            </a:ext>
          </a:extLst>
        </xdr:cNvPr>
        <xdr:cNvSpPr txBox="1"/>
      </xdr:nvSpPr>
      <xdr:spPr>
        <a:xfrm>
          <a:off x="2597150" y="13623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302</xdr:rowOff>
    </xdr:from>
    <xdr:to>
      <xdr:col>11</xdr:col>
      <xdr:colOff>31750</xdr:colOff>
      <xdr:row>81</xdr:row>
      <xdr:rowOff>24174</xdr:rowOff>
    </xdr:to>
    <xdr:cxnSp macro="">
      <xdr:nvCxnSpPr>
        <xdr:cNvPr id="200" name="直線コネクタ 199">
          <a:extLst>
            <a:ext uri="{FF2B5EF4-FFF2-40B4-BE49-F238E27FC236}">
              <a16:creationId xmlns:a16="http://schemas.microsoft.com/office/drawing/2014/main" id="{B1C7056C-2379-4729-AA0A-FA413160A29A}"/>
            </a:ext>
          </a:extLst>
        </xdr:cNvPr>
        <xdr:cNvCxnSpPr/>
      </xdr:nvCxnSpPr>
      <xdr:spPr>
        <a:xfrm>
          <a:off x="1333500" y="13373402"/>
          <a:ext cx="793750" cy="23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91281</xdr:rowOff>
    </xdr:from>
    <xdr:to>
      <xdr:col>11</xdr:col>
      <xdr:colOff>82550</xdr:colOff>
      <xdr:row>82</xdr:row>
      <xdr:rowOff>21431</xdr:rowOff>
    </xdr:to>
    <xdr:sp macro="" textlink="">
      <xdr:nvSpPr>
        <xdr:cNvPr id="201" name="フローチャート: 判断 200">
          <a:extLst>
            <a:ext uri="{FF2B5EF4-FFF2-40B4-BE49-F238E27FC236}">
              <a16:creationId xmlns:a16="http://schemas.microsoft.com/office/drawing/2014/main" id="{F69837A4-3C07-4D3D-B586-3D19FA38ABA7}"/>
            </a:ext>
          </a:extLst>
        </xdr:cNvPr>
        <xdr:cNvSpPr/>
      </xdr:nvSpPr>
      <xdr:spPr>
        <a:xfrm>
          <a:off x="2095500" y="1346438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6208</xdr:rowOff>
    </xdr:from>
    <xdr:ext cx="762000" cy="259045"/>
    <xdr:sp macro="" textlink="">
      <xdr:nvSpPr>
        <xdr:cNvPr id="202" name="テキスト ボックス 201">
          <a:extLst>
            <a:ext uri="{FF2B5EF4-FFF2-40B4-BE49-F238E27FC236}">
              <a16:creationId xmlns:a16="http://schemas.microsoft.com/office/drawing/2014/main" id="{471E8046-161D-4F5C-94BA-04E18EBCA6F0}"/>
            </a:ext>
          </a:extLst>
        </xdr:cNvPr>
        <xdr:cNvSpPr txBox="1"/>
      </xdr:nvSpPr>
      <xdr:spPr>
        <a:xfrm>
          <a:off x="1784350" y="13544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63139</xdr:rowOff>
    </xdr:from>
    <xdr:to>
      <xdr:col>7</xdr:col>
      <xdr:colOff>31750</xdr:colOff>
      <xdr:row>81</xdr:row>
      <xdr:rowOff>164739</xdr:rowOff>
    </xdr:to>
    <xdr:sp macro="" textlink="">
      <xdr:nvSpPr>
        <xdr:cNvPr id="203" name="フローチャート: 判断 202">
          <a:extLst>
            <a:ext uri="{FF2B5EF4-FFF2-40B4-BE49-F238E27FC236}">
              <a16:creationId xmlns:a16="http://schemas.microsoft.com/office/drawing/2014/main" id="{A93CE570-5431-4A75-B155-7E8B0D20DA0B}"/>
            </a:ext>
          </a:extLst>
        </xdr:cNvPr>
        <xdr:cNvSpPr/>
      </xdr:nvSpPr>
      <xdr:spPr>
        <a:xfrm>
          <a:off x="1282700" y="134362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149516</xdr:rowOff>
    </xdr:from>
    <xdr:ext cx="762000" cy="259045"/>
    <xdr:sp macro="" textlink="">
      <xdr:nvSpPr>
        <xdr:cNvPr id="204" name="テキスト ボックス 203">
          <a:extLst>
            <a:ext uri="{FF2B5EF4-FFF2-40B4-BE49-F238E27FC236}">
              <a16:creationId xmlns:a16="http://schemas.microsoft.com/office/drawing/2014/main" id="{DCAAFC8A-A196-469E-A999-74FDDFE9D386}"/>
            </a:ext>
          </a:extLst>
        </xdr:cNvPr>
        <xdr:cNvSpPr txBox="1"/>
      </xdr:nvSpPr>
      <xdr:spPr>
        <a:xfrm>
          <a:off x="971550" y="13522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B4733B30-10F8-4D51-A14C-20346F0971F2}"/>
            </a:ext>
          </a:extLst>
        </xdr:cNvPr>
        <xdr:cNvSpPr txBox="1"/>
      </xdr:nvSpPr>
      <xdr:spPr>
        <a:xfrm>
          <a:off x="4318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44FAE46A-00BA-45B0-98D0-1B0AC22A2926}"/>
            </a:ext>
          </a:extLst>
        </xdr:cNvPr>
        <xdr:cNvSpPr txBox="1"/>
      </xdr:nvSpPr>
      <xdr:spPr>
        <a:xfrm>
          <a:off x="355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942A2B5B-2C87-4B38-8C27-30A8FBDA2B86}"/>
            </a:ext>
          </a:extLst>
        </xdr:cNvPr>
        <xdr:cNvSpPr txBox="1"/>
      </xdr:nvSpPr>
      <xdr:spPr>
        <a:xfrm>
          <a:off x="27432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BB0A617-BBC5-46B0-A9E1-2C447C360F23}"/>
            </a:ext>
          </a:extLst>
        </xdr:cNvPr>
        <xdr:cNvSpPr txBox="1"/>
      </xdr:nvSpPr>
      <xdr:spPr>
        <a:xfrm>
          <a:off x="19304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6E259C26-489B-4D85-AD41-65AF77B2683F}"/>
            </a:ext>
          </a:extLst>
        </xdr:cNvPr>
        <xdr:cNvSpPr txBox="1"/>
      </xdr:nvSpPr>
      <xdr:spPr>
        <a:xfrm>
          <a:off x="11366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146258</xdr:rowOff>
    </xdr:from>
    <xdr:to>
      <xdr:col>23</xdr:col>
      <xdr:colOff>184150</xdr:colOff>
      <xdr:row>82</xdr:row>
      <xdr:rowOff>76408</xdr:rowOff>
    </xdr:to>
    <xdr:sp macro="" textlink="">
      <xdr:nvSpPr>
        <xdr:cNvPr id="210" name="楕円 209">
          <a:extLst>
            <a:ext uri="{FF2B5EF4-FFF2-40B4-BE49-F238E27FC236}">
              <a16:creationId xmlns:a16="http://schemas.microsoft.com/office/drawing/2014/main" id="{CFA9BEF7-375D-4208-A962-AB375C8BF9B2}"/>
            </a:ext>
          </a:extLst>
        </xdr:cNvPr>
        <xdr:cNvSpPr/>
      </xdr:nvSpPr>
      <xdr:spPr>
        <a:xfrm>
          <a:off x="4464050" y="1351935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162785</xdr:rowOff>
    </xdr:from>
    <xdr:ext cx="762000" cy="259045"/>
    <xdr:sp macro="" textlink="">
      <xdr:nvSpPr>
        <xdr:cNvPr id="211" name="人件費・物件費等の状況該当値テキスト">
          <a:extLst>
            <a:ext uri="{FF2B5EF4-FFF2-40B4-BE49-F238E27FC236}">
              <a16:creationId xmlns:a16="http://schemas.microsoft.com/office/drawing/2014/main" id="{1B526732-1AB2-4647-B3E8-DCF53051934A}"/>
            </a:ext>
          </a:extLst>
        </xdr:cNvPr>
        <xdr:cNvSpPr txBox="1"/>
      </xdr:nvSpPr>
      <xdr:spPr>
        <a:xfrm>
          <a:off x="4584700" y="13370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77632</xdr:rowOff>
    </xdr:from>
    <xdr:to>
      <xdr:col>19</xdr:col>
      <xdr:colOff>184150</xdr:colOff>
      <xdr:row>82</xdr:row>
      <xdr:rowOff>7782</xdr:rowOff>
    </xdr:to>
    <xdr:sp macro="" textlink="">
      <xdr:nvSpPr>
        <xdr:cNvPr id="212" name="楕円 211">
          <a:extLst>
            <a:ext uri="{FF2B5EF4-FFF2-40B4-BE49-F238E27FC236}">
              <a16:creationId xmlns:a16="http://schemas.microsoft.com/office/drawing/2014/main" id="{9E1D9EEA-5A19-4439-8D37-9C82A12AD96C}"/>
            </a:ext>
          </a:extLst>
        </xdr:cNvPr>
        <xdr:cNvSpPr/>
      </xdr:nvSpPr>
      <xdr:spPr>
        <a:xfrm>
          <a:off x="3702050" y="1345073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17959</xdr:rowOff>
    </xdr:from>
    <xdr:ext cx="736600" cy="259045"/>
    <xdr:sp macro="" textlink="">
      <xdr:nvSpPr>
        <xdr:cNvPr id="213" name="テキスト ボックス 212">
          <a:extLst>
            <a:ext uri="{FF2B5EF4-FFF2-40B4-BE49-F238E27FC236}">
              <a16:creationId xmlns:a16="http://schemas.microsoft.com/office/drawing/2014/main" id="{8DF694AA-9045-4524-B546-F1E33A5279A9}"/>
            </a:ext>
          </a:extLst>
        </xdr:cNvPr>
        <xdr:cNvSpPr txBox="1"/>
      </xdr:nvSpPr>
      <xdr:spPr>
        <a:xfrm>
          <a:off x="3409950" y="13225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33482</xdr:rowOff>
    </xdr:from>
    <xdr:to>
      <xdr:col>15</xdr:col>
      <xdr:colOff>133350</xdr:colOff>
      <xdr:row>81</xdr:row>
      <xdr:rowOff>135082</xdr:rowOff>
    </xdr:to>
    <xdr:sp macro="" textlink="">
      <xdr:nvSpPr>
        <xdr:cNvPr id="214" name="楕円 213">
          <a:extLst>
            <a:ext uri="{FF2B5EF4-FFF2-40B4-BE49-F238E27FC236}">
              <a16:creationId xmlns:a16="http://schemas.microsoft.com/office/drawing/2014/main" id="{06EA0A04-00FA-454C-A4A3-D51814751842}"/>
            </a:ext>
          </a:extLst>
        </xdr:cNvPr>
        <xdr:cNvSpPr/>
      </xdr:nvSpPr>
      <xdr:spPr>
        <a:xfrm>
          <a:off x="2889250" y="1340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145259</xdr:rowOff>
    </xdr:from>
    <xdr:ext cx="762000" cy="259045"/>
    <xdr:sp macro="" textlink="">
      <xdr:nvSpPr>
        <xdr:cNvPr id="215" name="テキスト ボックス 214">
          <a:extLst>
            <a:ext uri="{FF2B5EF4-FFF2-40B4-BE49-F238E27FC236}">
              <a16:creationId xmlns:a16="http://schemas.microsoft.com/office/drawing/2014/main" id="{6378E2B3-46F6-4D93-B4E5-430377BB7E11}"/>
            </a:ext>
          </a:extLst>
        </xdr:cNvPr>
        <xdr:cNvSpPr txBox="1"/>
      </xdr:nvSpPr>
      <xdr:spPr>
        <a:xfrm>
          <a:off x="2597150" y="1318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144824</xdr:rowOff>
    </xdr:from>
    <xdr:to>
      <xdr:col>11</xdr:col>
      <xdr:colOff>82550</xdr:colOff>
      <xdr:row>81</xdr:row>
      <xdr:rowOff>74974</xdr:rowOff>
    </xdr:to>
    <xdr:sp macro="" textlink="">
      <xdr:nvSpPr>
        <xdr:cNvPr id="216" name="楕円 215">
          <a:extLst>
            <a:ext uri="{FF2B5EF4-FFF2-40B4-BE49-F238E27FC236}">
              <a16:creationId xmlns:a16="http://schemas.microsoft.com/office/drawing/2014/main" id="{1079A1A7-46C4-4E77-9E0E-78A20314EE14}"/>
            </a:ext>
          </a:extLst>
        </xdr:cNvPr>
        <xdr:cNvSpPr/>
      </xdr:nvSpPr>
      <xdr:spPr>
        <a:xfrm>
          <a:off x="2095500" y="1335282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85151</xdr:rowOff>
    </xdr:from>
    <xdr:ext cx="762000" cy="259045"/>
    <xdr:sp macro="" textlink="">
      <xdr:nvSpPr>
        <xdr:cNvPr id="217" name="テキスト ボックス 216">
          <a:extLst>
            <a:ext uri="{FF2B5EF4-FFF2-40B4-BE49-F238E27FC236}">
              <a16:creationId xmlns:a16="http://schemas.microsoft.com/office/drawing/2014/main" id="{00F0B291-EA4F-4563-8D2D-A077179826A1}"/>
            </a:ext>
          </a:extLst>
        </xdr:cNvPr>
        <xdr:cNvSpPr txBox="1"/>
      </xdr:nvSpPr>
      <xdr:spPr>
        <a:xfrm>
          <a:off x="1784350" y="13128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120952</xdr:rowOff>
    </xdr:from>
    <xdr:to>
      <xdr:col>7</xdr:col>
      <xdr:colOff>31750</xdr:colOff>
      <xdr:row>81</xdr:row>
      <xdr:rowOff>51102</xdr:rowOff>
    </xdr:to>
    <xdr:sp macro="" textlink="">
      <xdr:nvSpPr>
        <xdr:cNvPr id="218" name="楕円 217">
          <a:extLst>
            <a:ext uri="{FF2B5EF4-FFF2-40B4-BE49-F238E27FC236}">
              <a16:creationId xmlns:a16="http://schemas.microsoft.com/office/drawing/2014/main" id="{FC223AB3-DACE-4754-B3A5-0EDEC5AD3C44}"/>
            </a:ext>
          </a:extLst>
        </xdr:cNvPr>
        <xdr:cNvSpPr/>
      </xdr:nvSpPr>
      <xdr:spPr>
        <a:xfrm>
          <a:off x="1282700" y="1332895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61279</xdr:rowOff>
    </xdr:from>
    <xdr:ext cx="762000" cy="259045"/>
    <xdr:sp macro="" textlink="">
      <xdr:nvSpPr>
        <xdr:cNvPr id="219" name="テキスト ボックス 218">
          <a:extLst>
            <a:ext uri="{FF2B5EF4-FFF2-40B4-BE49-F238E27FC236}">
              <a16:creationId xmlns:a16="http://schemas.microsoft.com/office/drawing/2014/main" id="{942C5F1A-9954-44CE-8E37-9E9536B37EED}"/>
            </a:ext>
          </a:extLst>
        </xdr:cNvPr>
        <xdr:cNvSpPr txBox="1"/>
      </xdr:nvSpPr>
      <xdr:spPr>
        <a:xfrm>
          <a:off x="971550" y="13104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62DDAA92-0245-4BFF-9E36-0AB09C65476C}"/>
            </a:ext>
          </a:extLst>
        </xdr:cNvPr>
        <xdr:cNvSpPr/>
      </xdr:nvSpPr>
      <xdr:spPr>
        <a:xfrm>
          <a:off x="116649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5A7EA24F-4727-4F95-9F70-BF8AA76FBB17}"/>
            </a:ext>
          </a:extLst>
        </xdr:cNvPr>
        <xdr:cNvSpPr txBox="1"/>
      </xdr:nvSpPr>
      <xdr:spPr>
        <a:xfrm>
          <a:off x="12412847" y="125222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B5F03ECD-60B9-4206-9CAC-CEB83991FB5D}"/>
            </a:ext>
          </a:extLst>
        </xdr:cNvPr>
        <xdr:cNvSpPr txBox="1"/>
      </xdr:nvSpPr>
      <xdr:spPr>
        <a:xfrm>
          <a:off x="14041255"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EE868981-08DD-418F-B3E0-B55C30174611}"/>
            </a:ext>
          </a:extLst>
        </xdr:cNvPr>
        <xdr:cNvSpPr/>
      </xdr:nvSpPr>
      <xdr:spPr>
        <a:xfrm>
          <a:off x="16351250" y="124142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A17D40DD-2ACB-4DA1-9850-13D11335A7FE}"/>
            </a:ext>
          </a:extLst>
        </xdr:cNvPr>
        <xdr:cNvSpPr/>
      </xdr:nvSpPr>
      <xdr:spPr>
        <a:xfrm>
          <a:off x="16351250" y="125984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B753FD10-E241-4E34-BEAA-FB026C58AA27}"/>
            </a:ext>
          </a:extLst>
        </xdr:cNvPr>
        <xdr:cNvSpPr/>
      </xdr:nvSpPr>
      <xdr:spPr>
        <a:xfrm>
          <a:off x="17849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E5D49E46-1270-4D37-8C47-476723F74932}"/>
            </a:ext>
          </a:extLst>
        </xdr:cNvPr>
        <xdr:cNvSpPr/>
      </xdr:nvSpPr>
      <xdr:spPr>
        <a:xfrm>
          <a:off x="17849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83D19B70-5EDA-45EE-8D5B-656D47EBD9BE}"/>
            </a:ext>
          </a:extLst>
        </xdr:cNvPr>
        <xdr:cNvSpPr/>
      </xdr:nvSpPr>
      <xdr:spPr>
        <a:xfrm>
          <a:off x="191770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F441A49B-03BF-4F38-AC45-8F6021E372B2}"/>
            </a:ext>
          </a:extLst>
        </xdr:cNvPr>
        <xdr:cNvSpPr/>
      </xdr:nvSpPr>
      <xdr:spPr>
        <a:xfrm>
          <a:off x="191770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70C7DFA4-7783-4B33-8F00-B2A6B0A5D2E2}"/>
            </a:ext>
          </a:extLst>
        </xdr:cNvPr>
        <xdr:cNvSpPr/>
      </xdr:nvSpPr>
      <xdr:spPr>
        <a:xfrm>
          <a:off x="116649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ABA2E9A3-E3C0-4A07-8870-2659F5FB9BCA}"/>
            </a:ext>
          </a:extLst>
        </xdr:cNvPr>
        <xdr:cNvSpPr/>
      </xdr:nvSpPr>
      <xdr:spPr>
        <a:xfrm>
          <a:off x="164592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F3970E95-B34B-4E21-97AB-AAB702DA1757}"/>
            </a:ext>
          </a:extLst>
        </xdr:cNvPr>
        <xdr:cNvSpPr/>
      </xdr:nvSpPr>
      <xdr:spPr>
        <a:xfrm>
          <a:off x="16459200" y="1290320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6F4681D4-9C79-4071-9C9C-77B0454AB0B6}"/>
            </a:ext>
          </a:extLst>
        </xdr:cNvPr>
        <xdr:cNvSpPr txBox="1"/>
      </xdr:nvSpPr>
      <xdr:spPr>
        <a:xfrm>
          <a:off x="16573500" y="13208000"/>
          <a:ext cx="525780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類似団体平均を下回って推移している。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今後も職責・職務に応じた給与構造を維持しながら給与の適正化に努める。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5D3DC927-C531-4651-B1D5-2017A51C31E0}"/>
            </a:ext>
          </a:extLst>
        </xdr:cNvPr>
        <xdr:cNvCxnSpPr/>
      </xdr:nvCxnSpPr>
      <xdr:spPr>
        <a:xfrm>
          <a:off x="116649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5295BFA0-50D3-4B55-B3F1-6F285373D06F}"/>
            </a:ext>
          </a:extLst>
        </xdr:cNvPr>
        <xdr:cNvSpPr txBox="1"/>
      </xdr:nvSpPr>
      <xdr:spPr>
        <a:xfrm>
          <a:off x="1097915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1204C697-1548-44DC-B141-A76C67999F0F}"/>
            </a:ext>
          </a:extLst>
        </xdr:cNvPr>
        <xdr:cNvCxnSpPr/>
      </xdr:nvCxnSpPr>
      <xdr:spPr>
        <a:xfrm>
          <a:off x="11664950" y="148952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7C9954EA-4E0A-4886-9BB4-9877805F8EAF}"/>
            </a:ext>
          </a:extLst>
        </xdr:cNvPr>
        <xdr:cNvSpPr txBox="1"/>
      </xdr:nvSpPr>
      <xdr:spPr>
        <a:xfrm>
          <a:off x="10979150" y="14759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B55E2E86-4F87-4489-BF04-FB9837CA30BF}"/>
            </a:ext>
          </a:extLst>
        </xdr:cNvPr>
        <xdr:cNvCxnSpPr/>
      </xdr:nvCxnSpPr>
      <xdr:spPr>
        <a:xfrm>
          <a:off x="11664950" y="1456327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DAF9EF14-C348-4B41-BBAA-DDDF0DD847DE}"/>
            </a:ext>
          </a:extLst>
        </xdr:cNvPr>
        <xdr:cNvSpPr txBox="1"/>
      </xdr:nvSpPr>
      <xdr:spPr>
        <a:xfrm>
          <a:off x="10979150" y="14427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EF256E89-A758-4E6D-BF57-7ED8138445C5}"/>
            </a:ext>
          </a:extLst>
        </xdr:cNvPr>
        <xdr:cNvCxnSpPr/>
      </xdr:nvCxnSpPr>
      <xdr:spPr>
        <a:xfrm>
          <a:off x="11664950" y="1423125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69BC56CB-2912-4835-B42F-2D5DD8041B96}"/>
            </a:ext>
          </a:extLst>
        </xdr:cNvPr>
        <xdr:cNvSpPr txBox="1"/>
      </xdr:nvSpPr>
      <xdr:spPr>
        <a:xfrm>
          <a:off x="10979150" y="1409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2604586B-E98A-4C87-83D6-0F919879125D}"/>
            </a:ext>
          </a:extLst>
        </xdr:cNvPr>
        <xdr:cNvCxnSpPr/>
      </xdr:nvCxnSpPr>
      <xdr:spPr>
        <a:xfrm>
          <a:off x="11664950" y="1389924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F95B783D-512D-4F36-9A32-8B8443D12B97}"/>
            </a:ext>
          </a:extLst>
        </xdr:cNvPr>
        <xdr:cNvSpPr txBox="1"/>
      </xdr:nvSpPr>
      <xdr:spPr>
        <a:xfrm>
          <a:off x="10979150" y="13763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28A68433-8D58-4A38-8090-D72560155885}"/>
            </a:ext>
          </a:extLst>
        </xdr:cNvPr>
        <xdr:cNvCxnSpPr/>
      </xdr:nvCxnSpPr>
      <xdr:spPr>
        <a:xfrm>
          <a:off x="11664950" y="1356722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C19956A2-65BD-4B2F-8D93-9C4C81049472}"/>
            </a:ext>
          </a:extLst>
        </xdr:cNvPr>
        <xdr:cNvSpPr txBox="1"/>
      </xdr:nvSpPr>
      <xdr:spPr>
        <a:xfrm>
          <a:off x="10979150" y="13431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E7804199-D535-4089-B5CA-B5BD6963A8AB}"/>
            </a:ext>
          </a:extLst>
        </xdr:cNvPr>
        <xdr:cNvCxnSpPr/>
      </xdr:nvCxnSpPr>
      <xdr:spPr>
        <a:xfrm>
          <a:off x="11664950" y="132352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6D52BEB7-818E-42D4-A943-7E524076537C}"/>
            </a:ext>
          </a:extLst>
        </xdr:cNvPr>
        <xdr:cNvSpPr txBox="1"/>
      </xdr:nvSpPr>
      <xdr:spPr>
        <a:xfrm>
          <a:off x="10979150" y="1309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281C87F0-B392-483A-AA6D-3494D4841ABC}"/>
            </a:ext>
          </a:extLst>
        </xdr:cNvPr>
        <xdr:cNvCxnSpPr/>
      </xdr:nvCxnSpPr>
      <xdr:spPr>
        <a:xfrm>
          <a:off x="116649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A251D383-1392-4701-9A02-85AC3B2E9695}"/>
            </a:ext>
          </a:extLst>
        </xdr:cNvPr>
        <xdr:cNvSpPr txBox="1"/>
      </xdr:nvSpPr>
      <xdr:spPr>
        <a:xfrm>
          <a:off x="1097915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69891CAF-BF22-4BBA-93A0-74952E198014}"/>
            </a:ext>
          </a:extLst>
        </xdr:cNvPr>
        <xdr:cNvSpPr/>
      </xdr:nvSpPr>
      <xdr:spPr>
        <a:xfrm>
          <a:off x="116649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90</xdr:row>
      <xdr:rowOff>19050</xdr:rowOff>
    </xdr:to>
    <xdr:cxnSp macro="">
      <xdr:nvCxnSpPr>
        <xdr:cNvPr id="250" name="直線コネクタ 249">
          <a:extLst>
            <a:ext uri="{FF2B5EF4-FFF2-40B4-BE49-F238E27FC236}">
              <a16:creationId xmlns:a16="http://schemas.microsoft.com/office/drawing/2014/main" id="{9B32B11C-0BDC-45A8-942B-56188F49ACD5}"/>
            </a:ext>
          </a:extLst>
        </xdr:cNvPr>
        <xdr:cNvCxnSpPr/>
      </xdr:nvCxnSpPr>
      <xdr:spPr>
        <a:xfrm flipV="1">
          <a:off x="15474950" y="13401221"/>
          <a:ext cx="0" cy="14768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1" name="給与水準   （国との比較）最小値テキスト">
          <a:extLst>
            <a:ext uri="{FF2B5EF4-FFF2-40B4-BE49-F238E27FC236}">
              <a16:creationId xmlns:a16="http://schemas.microsoft.com/office/drawing/2014/main" id="{87D6E6C3-2AF1-469A-8618-3E8A1F63AB52}"/>
            </a:ext>
          </a:extLst>
        </xdr:cNvPr>
        <xdr:cNvSpPr txBox="1"/>
      </xdr:nvSpPr>
      <xdr:spPr>
        <a:xfrm>
          <a:off x="15563850" y="148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2" name="直線コネクタ 251">
          <a:extLst>
            <a:ext uri="{FF2B5EF4-FFF2-40B4-BE49-F238E27FC236}">
              <a16:creationId xmlns:a16="http://schemas.microsoft.com/office/drawing/2014/main" id="{535C5792-F050-42F9-928D-7A6D856A13DB}"/>
            </a:ext>
          </a:extLst>
        </xdr:cNvPr>
        <xdr:cNvCxnSpPr/>
      </xdr:nvCxnSpPr>
      <xdr:spPr>
        <a:xfrm>
          <a:off x="15405100" y="148780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3" name="給与水準   （国との比較）最大値テキスト">
          <a:extLst>
            <a:ext uri="{FF2B5EF4-FFF2-40B4-BE49-F238E27FC236}">
              <a16:creationId xmlns:a16="http://schemas.microsoft.com/office/drawing/2014/main" id="{7306FEFD-18DB-4B52-B669-2153EABEAA8C}"/>
            </a:ext>
          </a:extLst>
        </xdr:cNvPr>
        <xdr:cNvSpPr txBox="1"/>
      </xdr:nvSpPr>
      <xdr:spPr>
        <a:xfrm>
          <a:off x="15563850" y="13157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4" name="直線コネクタ 253">
          <a:extLst>
            <a:ext uri="{FF2B5EF4-FFF2-40B4-BE49-F238E27FC236}">
              <a16:creationId xmlns:a16="http://schemas.microsoft.com/office/drawing/2014/main" id="{0286D197-2386-4CB0-9C83-C4C411488E40}"/>
            </a:ext>
          </a:extLst>
        </xdr:cNvPr>
        <xdr:cNvCxnSpPr/>
      </xdr:nvCxnSpPr>
      <xdr:spPr>
        <a:xfrm>
          <a:off x="15405100" y="134012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149679</xdr:rowOff>
    </xdr:from>
    <xdr:to>
      <xdr:col>81</xdr:col>
      <xdr:colOff>44450</xdr:colOff>
      <xdr:row>83</xdr:row>
      <xdr:rowOff>64407</xdr:rowOff>
    </xdr:to>
    <xdr:cxnSp macro="">
      <xdr:nvCxnSpPr>
        <xdr:cNvPr id="255" name="直線コネクタ 254">
          <a:extLst>
            <a:ext uri="{FF2B5EF4-FFF2-40B4-BE49-F238E27FC236}">
              <a16:creationId xmlns:a16="http://schemas.microsoft.com/office/drawing/2014/main" id="{9ECF1858-398C-4A85-9471-3EA4A806F41F}"/>
            </a:ext>
          </a:extLst>
        </xdr:cNvPr>
        <xdr:cNvCxnSpPr/>
      </xdr:nvCxnSpPr>
      <xdr:spPr>
        <a:xfrm>
          <a:off x="14712950" y="13687879"/>
          <a:ext cx="762000" cy="79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56" name="給与水準   （国との比較）平均値テキスト">
          <a:extLst>
            <a:ext uri="{FF2B5EF4-FFF2-40B4-BE49-F238E27FC236}">
              <a16:creationId xmlns:a16="http://schemas.microsoft.com/office/drawing/2014/main" id="{AD7048DF-18C1-455F-8870-52BE3EEDDDE9}"/>
            </a:ext>
          </a:extLst>
        </xdr:cNvPr>
        <xdr:cNvSpPr txBox="1"/>
      </xdr:nvSpPr>
      <xdr:spPr>
        <a:xfrm>
          <a:off x="15563850" y="1422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a:extLst>
            <a:ext uri="{FF2B5EF4-FFF2-40B4-BE49-F238E27FC236}">
              <a16:creationId xmlns:a16="http://schemas.microsoft.com/office/drawing/2014/main" id="{AC0662EC-78C1-4320-B735-5E3DE556A070}"/>
            </a:ext>
          </a:extLst>
        </xdr:cNvPr>
        <xdr:cNvSpPr/>
      </xdr:nvSpPr>
      <xdr:spPr>
        <a:xfrm>
          <a:off x="15430500" y="1424940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149679</xdr:rowOff>
    </xdr:from>
    <xdr:to>
      <xdr:col>77</xdr:col>
      <xdr:colOff>44450</xdr:colOff>
      <xdr:row>83</xdr:row>
      <xdr:rowOff>116114</xdr:rowOff>
    </xdr:to>
    <xdr:cxnSp macro="">
      <xdr:nvCxnSpPr>
        <xdr:cNvPr id="258" name="直線コネクタ 257">
          <a:extLst>
            <a:ext uri="{FF2B5EF4-FFF2-40B4-BE49-F238E27FC236}">
              <a16:creationId xmlns:a16="http://schemas.microsoft.com/office/drawing/2014/main" id="{0CD6A598-6D27-408F-9804-8EEF52CDCCE5}"/>
            </a:ext>
          </a:extLst>
        </xdr:cNvPr>
        <xdr:cNvCxnSpPr/>
      </xdr:nvCxnSpPr>
      <xdr:spPr>
        <a:xfrm flipV="1">
          <a:off x="13906500" y="13687879"/>
          <a:ext cx="806450" cy="13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a:extLst>
            <a:ext uri="{FF2B5EF4-FFF2-40B4-BE49-F238E27FC236}">
              <a16:creationId xmlns:a16="http://schemas.microsoft.com/office/drawing/2014/main" id="{8A10283A-AC56-4739-9E55-B66B824DEE0B}"/>
            </a:ext>
          </a:extLst>
        </xdr:cNvPr>
        <xdr:cNvSpPr/>
      </xdr:nvSpPr>
      <xdr:spPr>
        <a:xfrm>
          <a:off x="14668500" y="1426663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154413</xdr:rowOff>
    </xdr:from>
    <xdr:ext cx="736600" cy="259045"/>
    <xdr:sp macro="" textlink="">
      <xdr:nvSpPr>
        <xdr:cNvPr id="260" name="テキスト ボックス 259">
          <a:extLst>
            <a:ext uri="{FF2B5EF4-FFF2-40B4-BE49-F238E27FC236}">
              <a16:creationId xmlns:a16="http://schemas.microsoft.com/office/drawing/2014/main" id="{A44D6B2F-DA2C-4181-A191-160FF4BF1B1D}"/>
            </a:ext>
          </a:extLst>
        </xdr:cNvPr>
        <xdr:cNvSpPr txBox="1"/>
      </xdr:nvSpPr>
      <xdr:spPr>
        <a:xfrm>
          <a:off x="14370050" y="143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81643</xdr:rowOff>
    </xdr:from>
    <xdr:to>
      <xdr:col>72</xdr:col>
      <xdr:colOff>203200</xdr:colOff>
      <xdr:row>83</xdr:row>
      <xdr:rowOff>116114</xdr:rowOff>
    </xdr:to>
    <xdr:cxnSp macro="">
      <xdr:nvCxnSpPr>
        <xdr:cNvPr id="261" name="直線コネクタ 260">
          <a:extLst>
            <a:ext uri="{FF2B5EF4-FFF2-40B4-BE49-F238E27FC236}">
              <a16:creationId xmlns:a16="http://schemas.microsoft.com/office/drawing/2014/main" id="{3E49F3DB-918C-40FE-A5BA-B845D833FB87}"/>
            </a:ext>
          </a:extLst>
        </xdr:cNvPr>
        <xdr:cNvCxnSpPr/>
      </xdr:nvCxnSpPr>
      <xdr:spPr>
        <a:xfrm>
          <a:off x="13106400" y="13784943"/>
          <a:ext cx="8001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2" name="フローチャート: 判断 261">
          <a:extLst>
            <a:ext uri="{FF2B5EF4-FFF2-40B4-BE49-F238E27FC236}">
              <a16:creationId xmlns:a16="http://schemas.microsoft.com/office/drawing/2014/main" id="{1578DAC1-0A30-450F-8ECA-388F7367BF0B}"/>
            </a:ext>
          </a:extLst>
        </xdr:cNvPr>
        <xdr:cNvSpPr/>
      </xdr:nvSpPr>
      <xdr:spPr>
        <a:xfrm>
          <a:off x="13868400" y="142494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3" name="テキスト ボックス 262">
          <a:extLst>
            <a:ext uri="{FF2B5EF4-FFF2-40B4-BE49-F238E27FC236}">
              <a16:creationId xmlns:a16="http://schemas.microsoft.com/office/drawing/2014/main" id="{01EF0082-F1A5-4CFC-BCE5-FE558328237B}"/>
            </a:ext>
          </a:extLst>
        </xdr:cNvPr>
        <xdr:cNvSpPr txBox="1"/>
      </xdr:nvSpPr>
      <xdr:spPr>
        <a:xfrm>
          <a:off x="13557250" y="1433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166914</xdr:rowOff>
    </xdr:from>
    <xdr:to>
      <xdr:col>68</xdr:col>
      <xdr:colOff>152400</xdr:colOff>
      <xdr:row>83</xdr:row>
      <xdr:rowOff>81643</xdr:rowOff>
    </xdr:to>
    <xdr:cxnSp macro="">
      <xdr:nvCxnSpPr>
        <xdr:cNvPr id="264" name="直線コネクタ 263">
          <a:extLst>
            <a:ext uri="{FF2B5EF4-FFF2-40B4-BE49-F238E27FC236}">
              <a16:creationId xmlns:a16="http://schemas.microsoft.com/office/drawing/2014/main" id="{285305AC-C68C-48C3-862F-35C12BFF8A00}"/>
            </a:ext>
          </a:extLst>
        </xdr:cNvPr>
        <xdr:cNvCxnSpPr/>
      </xdr:nvCxnSpPr>
      <xdr:spPr>
        <a:xfrm>
          <a:off x="12293600" y="13705114"/>
          <a:ext cx="812800" cy="7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85271</xdr:rowOff>
    </xdr:from>
    <xdr:to>
      <xdr:col>68</xdr:col>
      <xdr:colOff>203200</xdr:colOff>
      <xdr:row>87</xdr:row>
      <xdr:rowOff>15421</xdr:rowOff>
    </xdr:to>
    <xdr:sp macro="" textlink="">
      <xdr:nvSpPr>
        <xdr:cNvPr id="265" name="フローチャート: 判断 264">
          <a:extLst>
            <a:ext uri="{FF2B5EF4-FFF2-40B4-BE49-F238E27FC236}">
              <a16:creationId xmlns:a16="http://schemas.microsoft.com/office/drawing/2014/main" id="{D8526FF8-5BCB-499C-BACA-7C2259EB3CF8}"/>
            </a:ext>
          </a:extLst>
        </xdr:cNvPr>
        <xdr:cNvSpPr/>
      </xdr:nvSpPr>
      <xdr:spPr>
        <a:xfrm>
          <a:off x="13055600" y="14283871"/>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198</xdr:rowOff>
    </xdr:from>
    <xdr:ext cx="762000" cy="259045"/>
    <xdr:sp macro="" textlink="">
      <xdr:nvSpPr>
        <xdr:cNvPr id="266" name="テキスト ボックス 265">
          <a:extLst>
            <a:ext uri="{FF2B5EF4-FFF2-40B4-BE49-F238E27FC236}">
              <a16:creationId xmlns:a16="http://schemas.microsoft.com/office/drawing/2014/main" id="{25BC9C8D-029F-41E4-9724-11507EC4C01E}"/>
            </a:ext>
          </a:extLst>
        </xdr:cNvPr>
        <xdr:cNvSpPr txBox="1"/>
      </xdr:nvSpPr>
      <xdr:spPr>
        <a:xfrm>
          <a:off x="12763500" y="14363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67" name="フローチャート: 判断 266">
          <a:extLst>
            <a:ext uri="{FF2B5EF4-FFF2-40B4-BE49-F238E27FC236}">
              <a16:creationId xmlns:a16="http://schemas.microsoft.com/office/drawing/2014/main" id="{D940C0F3-8D0B-4EC0-AE47-24C62C404125}"/>
            </a:ext>
          </a:extLst>
        </xdr:cNvPr>
        <xdr:cNvSpPr/>
      </xdr:nvSpPr>
      <xdr:spPr>
        <a:xfrm>
          <a:off x="12242800" y="1428387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198</xdr:rowOff>
    </xdr:from>
    <xdr:ext cx="762000" cy="259045"/>
    <xdr:sp macro="" textlink="">
      <xdr:nvSpPr>
        <xdr:cNvPr id="268" name="テキスト ボックス 267">
          <a:extLst>
            <a:ext uri="{FF2B5EF4-FFF2-40B4-BE49-F238E27FC236}">
              <a16:creationId xmlns:a16="http://schemas.microsoft.com/office/drawing/2014/main" id="{FFBE6357-01BE-41C8-892B-19C83AAD706E}"/>
            </a:ext>
          </a:extLst>
        </xdr:cNvPr>
        <xdr:cNvSpPr txBox="1"/>
      </xdr:nvSpPr>
      <xdr:spPr>
        <a:xfrm>
          <a:off x="11950700" y="14363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B0DD993D-3CDE-459A-B648-DAA23FEB589C}"/>
            </a:ext>
          </a:extLst>
        </xdr:cNvPr>
        <xdr:cNvSpPr txBox="1"/>
      </xdr:nvSpPr>
      <xdr:spPr>
        <a:xfrm>
          <a:off x="15278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15080803-C16E-47C6-99CE-AE2668588FD9}"/>
            </a:ext>
          </a:extLst>
        </xdr:cNvPr>
        <xdr:cNvSpPr txBox="1"/>
      </xdr:nvSpPr>
      <xdr:spPr>
        <a:xfrm>
          <a:off x="14516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D451411-E002-4217-94F9-448CB7CC2365}"/>
            </a:ext>
          </a:extLst>
        </xdr:cNvPr>
        <xdr:cNvSpPr txBox="1"/>
      </xdr:nvSpPr>
      <xdr:spPr>
        <a:xfrm>
          <a:off x="1371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1F77E88E-9AF1-4FAD-BB1F-F71A1E076488}"/>
            </a:ext>
          </a:extLst>
        </xdr:cNvPr>
        <xdr:cNvSpPr txBox="1"/>
      </xdr:nvSpPr>
      <xdr:spPr>
        <a:xfrm>
          <a:off x="129095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93156CFF-CEE4-419D-BC00-D7971EB9115F}"/>
            </a:ext>
          </a:extLst>
        </xdr:cNvPr>
        <xdr:cNvSpPr txBox="1"/>
      </xdr:nvSpPr>
      <xdr:spPr>
        <a:xfrm>
          <a:off x="120967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13607</xdr:rowOff>
    </xdr:from>
    <xdr:to>
      <xdr:col>81</xdr:col>
      <xdr:colOff>95250</xdr:colOff>
      <xdr:row>83</xdr:row>
      <xdr:rowOff>115207</xdr:rowOff>
    </xdr:to>
    <xdr:sp macro="" textlink="">
      <xdr:nvSpPr>
        <xdr:cNvPr id="274" name="楕円 273">
          <a:extLst>
            <a:ext uri="{FF2B5EF4-FFF2-40B4-BE49-F238E27FC236}">
              <a16:creationId xmlns:a16="http://schemas.microsoft.com/office/drawing/2014/main" id="{319FD0C2-881D-4B30-BACD-E0994C1EBBEC}"/>
            </a:ext>
          </a:extLst>
        </xdr:cNvPr>
        <xdr:cNvSpPr/>
      </xdr:nvSpPr>
      <xdr:spPr>
        <a:xfrm>
          <a:off x="15430500" y="13716907"/>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30134</xdr:rowOff>
    </xdr:from>
    <xdr:ext cx="762000" cy="259045"/>
    <xdr:sp macro="" textlink="">
      <xdr:nvSpPr>
        <xdr:cNvPr id="275" name="給与水準   （国との比較）該当値テキスト">
          <a:extLst>
            <a:ext uri="{FF2B5EF4-FFF2-40B4-BE49-F238E27FC236}">
              <a16:creationId xmlns:a16="http://schemas.microsoft.com/office/drawing/2014/main" id="{C6D7405D-C705-4FA0-9E7B-BD0228AA9C15}"/>
            </a:ext>
          </a:extLst>
        </xdr:cNvPr>
        <xdr:cNvSpPr txBox="1"/>
      </xdr:nvSpPr>
      <xdr:spPr>
        <a:xfrm>
          <a:off x="15563850" y="1356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98879</xdr:rowOff>
    </xdr:from>
    <xdr:to>
      <xdr:col>77</xdr:col>
      <xdr:colOff>95250</xdr:colOff>
      <xdr:row>83</xdr:row>
      <xdr:rowOff>29029</xdr:rowOff>
    </xdr:to>
    <xdr:sp macro="" textlink="">
      <xdr:nvSpPr>
        <xdr:cNvPr id="276" name="楕円 275">
          <a:extLst>
            <a:ext uri="{FF2B5EF4-FFF2-40B4-BE49-F238E27FC236}">
              <a16:creationId xmlns:a16="http://schemas.microsoft.com/office/drawing/2014/main" id="{F5C8E6BC-70E8-4AFC-A951-046B31F82E13}"/>
            </a:ext>
          </a:extLst>
        </xdr:cNvPr>
        <xdr:cNvSpPr/>
      </xdr:nvSpPr>
      <xdr:spPr>
        <a:xfrm>
          <a:off x="14668500" y="1363707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39206</xdr:rowOff>
    </xdr:from>
    <xdr:ext cx="736600" cy="259045"/>
    <xdr:sp macro="" textlink="">
      <xdr:nvSpPr>
        <xdr:cNvPr id="277" name="テキスト ボックス 276">
          <a:extLst>
            <a:ext uri="{FF2B5EF4-FFF2-40B4-BE49-F238E27FC236}">
              <a16:creationId xmlns:a16="http://schemas.microsoft.com/office/drawing/2014/main" id="{D1589D81-9108-4953-8DCC-3235099CAFE3}"/>
            </a:ext>
          </a:extLst>
        </xdr:cNvPr>
        <xdr:cNvSpPr txBox="1"/>
      </xdr:nvSpPr>
      <xdr:spPr>
        <a:xfrm>
          <a:off x="14370050" y="13412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65314</xdr:rowOff>
    </xdr:from>
    <xdr:to>
      <xdr:col>73</xdr:col>
      <xdr:colOff>44450</xdr:colOff>
      <xdr:row>83</xdr:row>
      <xdr:rowOff>166914</xdr:rowOff>
    </xdr:to>
    <xdr:sp macro="" textlink="">
      <xdr:nvSpPr>
        <xdr:cNvPr id="278" name="楕円 277">
          <a:extLst>
            <a:ext uri="{FF2B5EF4-FFF2-40B4-BE49-F238E27FC236}">
              <a16:creationId xmlns:a16="http://schemas.microsoft.com/office/drawing/2014/main" id="{C0BB8B3C-D3FD-4891-9B32-F8C3751076EF}"/>
            </a:ext>
          </a:extLst>
        </xdr:cNvPr>
        <xdr:cNvSpPr/>
      </xdr:nvSpPr>
      <xdr:spPr>
        <a:xfrm>
          <a:off x="13868400" y="1376861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5641</xdr:rowOff>
    </xdr:from>
    <xdr:ext cx="762000" cy="259045"/>
    <xdr:sp macro="" textlink="">
      <xdr:nvSpPr>
        <xdr:cNvPr id="279" name="テキスト ボックス 278">
          <a:extLst>
            <a:ext uri="{FF2B5EF4-FFF2-40B4-BE49-F238E27FC236}">
              <a16:creationId xmlns:a16="http://schemas.microsoft.com/office/drawing/2014/main" id="{7EEBB4B6-0568-446A-BC58-73EEAA31B638}"/>
            </a:ext>
          </a:extLst>
        </xdr:cNvPr>
        <xdr:cNvSpPr txBox="1"/>
      </xdr:nvSpPr>
      <xdr:spPr>
        <a:xfrm>
          <a:off x="13557250" y="1354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30843</xdr:rowOff>
    </xdr:from>
    <xdr:to>
      <xdr:col>68</xdr:col>
      <xdr:colOff>203200</xdr:colOff>
      <xdr:row>83</xdr:row>
      <xdr:rowOff>132443</xdr:rowOff>
    </xdr:to>
    <xdr:sp macro="" textlink="">
      <xdr:nvSpPr>
        <xdr:cNvPr id="280" name="楕円 279">
          <a:extLst>
            <a:ext uri="{FF2B5EF4-FFF2-40B4-BE49-F238E27FC236}">
              <a16:creationId xmlns:a16="http://schemas.microsoft.com/office/drawing/2014/main" id="{643F9008-6E64-4A02-8EB9-1E9A7C8210DC}"/>
            </a:ext>
          </a:extLst>
        </xdr:cNvPr>
        <xdr:cNvSpPr/>
      </xdr:nvSpPr>
      <xdr:spPr>
        <a:xfrm>
          <a:off x="13055600" y="13734143"/>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142620</xdr:rowOff>
    </xdr:from>
    <xdr:ext cx="762000" cy="259045"/>
    <xdr:sp macro="" textlink="">
      <xdr:nvSpPr>
        <xdr:cNvPr id="281" name="テキスト ボックス 280">
          <a:extLst>
            <a:ext uri="{FF2B5EF4-FFF2-40B4-BE49-F238E27FC236}">
              <a16:creationId xmlns:a16="http://schemas.microsoft.com/office/drawing/2014/main" id="{719BCAA3-BF2B-41CA-851B-C6A4E87D089F}"/>
            </a:ext>
          </a:extLst>
        </xdr:cNvPr>
        <xdr:cNvSpPr txBox="1"/>
      </xdr:nvSpPr>
      <xdr:spPr>
        <a:xfrm>
          <a:off x="12763500" y="13515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116114</xdr:rowOff>
    </xdr:from>
    <xdr:to>
      <xdr:col>64</xdr:col>
      <xdr:colOff>152400</xdr:colOff>
      <xdr:row>83</xdr:row>
      <xdr:rowOff>46264</xdr:rowOff>
    </xdr:to>
    <xdr:sp macro="" textlink="">
      <xdr:nvSpPr>
        <xdr:cNvPr id="282" name="楕円 281">
          <a:extLst>
            <a:ext uri="{FF2B5EF4-FFF2-40B4-BE49-F238E27FC236}">
              <a16:creationId xmlns:a16="http://schemas.microsoft.com/office/drawing/2014/main" id="{DD567216-1FA3-481C-B4D8-B9DD4449FF44}"/>
            </a:ext>
          </a:extLst>
        </xdr:cNvPr>
        <xdr:cNvSpPr/>
      </xdr:nvSpPr>
      <xdr:spPr>
        <a:xfrm>
          <a:off x="12242800" y="1365431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56441</xdr:rowOff>
    </xdr:from>
    <xdr:ext cx="762000" cy="259045"/>
    <xdr:sp macro="" textlink="">
      <xdr:nvSpPr>
        <xdr:cNvPr id="283" name="テキスト ボックス 282">
          <a:extLst>
            <a:ext uri="{FF2B5EF4-FFF2-40B4-BE49-F238E27FC236}">
              <a16:creationId xmlns:a16="http://schemas.microsoft.com/office/drawing/2014/main" id="{11443E5F-0942-4EC2-AC65-B6E43492552F}"/>
            </a:ext>
          </a:extLst>
        </xdr:cNvPr>
        <xdr:cNvSpPr txBox="1"/>
      </xdr:nvSpPr>
      <xdr:spPr>
        <a:xfrm>
          <a:off x="11950700" y="13429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CCAEE653-0147-4F9F-947D-7FD4E36E9700}"/>
            </a:ext>
          </a:extLst>
        </xdr:cNvPr>
        <xdr:cNvSpPr/>
      </xdr:nvSpPr>
      <xdr:spPr>
        <a:xfrm>
          <a:off x="116649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72EC7506-A477-4DF1-8D97-6B9816EF20A7}"/>
            </a:ext>
          </a:extLst>
        </xdr:cNvPr>
        <xdr:cNvSpPr txBox="1"/>
      </xdr:nvSpPr>
      <xdr:spPr>
        <a:xfrm>
          <a:off x="12146152" y="885190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8E53CF10-3F29-4BB6-83BD-8D89D5BD2986}"/>
            </a:ext>
          </a:extLst>
        </xdr:cNvPr>
        <xdr:cNvSpPr txBox="1"/>
      </xdr:nvSpPr>
      <xdr:spPr>
        <a:xfrm>
          <a:off x="14307949"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655896D2-0E5D-44E0-9B47-B1743A88950A}"/>
            </a:ext>
          </a:extLst>
        </xdr:cNvPr>
        <xdr:cNvSpPr/>
      </xdr:nvSpPr>
      <xdr:spPr>
        <a:xfrm>
          <a:off x="16351250" y="87503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C82FE2F0-642C-4226-B8BF-B0D634031B52}"/>
            </a:ext>
          </a:extLst>
        </xdr:cNvPr>
        <xdr:cNvSpPr/>
      </xdr:nvSpPr>
      <xdr:spPr>
        <a:xfrm>
          <a:off x="16351250" y="89281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9135C4B7-4C82-4B2E-967E-BB8B0C4679A2}"/>
            </a:ext>
          </a:extLst>
        </xdr:cNvPr>
        <xdr:cNvSpPr/>
      </xdr:nvSpPr>
      <xdr:spPr>
        <a:xfrm>
          <a:off x="17849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DBC4906B-92D3-46C0-AF1E-85FC1C645C1A}"/>
            </a:ext>
          </a:extLst>
        </xdr:cNvPr>
        <xdr:cNvSpPr/>
      </xdr:nvSpPr>
      <xdr:spPr>
        <a:xfrm>
          <a:off x="17849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35F14517-9B43-4FD4-AC82-FDAE05A598F6}"/>
            </a:ext>
          </a:extLst>
        </xdr:cNvPr>
        <xdr:cNvSpPr/>
      </xdr:nvSpPr>
      <xdr:spPr>
        <a:xfrm>
          <a:off x="191770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FF81E46C-FA9F-4E6F-A800-23942FB5D714}"/>
            </a:ext>
          </a:extLst>
        </xdr:cNvPr>
        <xdr:cNvSpPr/>
      </xdr:nvSpPr>
      <xdr:spPr>
        <a:xfrm>
          <a:off x="191770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7AB5640-4CE7-4639-9F60-B44554716B1B}"/>
            </a:ext>
          </a:extLst>
        </xdr:cNvPr>
        <xdr:cNvSpPr/>
      </xdr:nvSpPr>
      <xdr:spPr>
        <a:xfrm>
          <a:off x="116649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F4516375-771A-4DEE-B6A4-2F7DC169DEE3}"/>
            </a:ext>
          </a:extLst>
        </xdr:cNvPr>
        <xdr:cNvSpPr/>
      </xdr:nvSpPr>
      <xdr:spPr>
        <a:xfrm>
          <a:off x="164592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AD722ACA-2F0B-4005-BAD9-F97995D078DB}"/>
            </a:ext>
          </a:extLst>
        </xdr:cNvPr>
        <xdr:cNvSpPr/>
      </xdr:nvSpPr>
      <xdr:spPr>
        <a:xfrm>
          <a:off x="16459200" y="92392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3249E71E-5E78-4CB4-9B7B-3CFA0C5DF456}"/>
            </a:ext>
          </a:extLst>
        </xdr:cNvPr>
        <xdr:cNvSpPr txBox="1"/>
      </xdr:nvSpPr>
      <xdr:spPr>
        <a:xfrm>
          <a:off x="16573500" y="95440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類似団体平均とほぼ同程度で推移している。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類似団体の職員数との比較検討をしながら、定員管理の指針となる定員適正化方針に基づき、定員管理に努めていく。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6E1FE867-0A03-416F-9EDF-E565DAABE00C}"/>
            </a:ext>
          </a:extLst>
        </xdr:cNvPr>
        <xdr:cNvSpPr txBox="1"/>
      </xdr:nvSpPr>
      <xdr:spPr>
        <a:xfrm>
          <a:off x="11626850" y="9055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6CE4FD10-2E71-4CC1-AF48-66B579EA2EF2}"/>
            </a:ext>
          </a:extLst>
        </xdr:cNvPr>
        <xdr:cNvCxnSpPr/>
      </xdr:nvCxnSpPr>
      <xdr:spPr>
        <a:xfrm>
          <a:off x="116649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5BC4B60-E889-4A2F-BA19-C047A7CFE3A8}"/>
            </a:ext>
          </a:extLst>
        </xdr:cNvPr>
        <xdr:cNvSpPr txBox="1"/>
      </xdr:nvSpPr>
      <xdr:spPr>
        <a:xfrm>
          <a:off x="1097915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16A1BA97-27F5-4B4C-BC18-1B1F04DBFD5C}"/>
            </a:ext>
          </a:extLst>
        </xdr:cNvPr>
        <xdr:cNvCxnSpPr/>
      </xdr:nvCxnSpPr>
      <xdr:spPr>
        <a:xfrm>
          <a:off x="11664950" y="11173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D8DE9D60-E5D4-4F14-AA0B-BF825E023F33}"/>
            </a:ext>
          </a:extLst>
        </xdr:cNvPr>
        <xdr:cNvSpPr txBox="1"/>
      </xdr:nvSpPr>
      <xdr:spPr>
        <a:xfrm>
          <a:off x="10979150" y="1103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0FCFF9C3-19F2-4F7F-82CE-7961C2D80A1B}"/>
            </a:ext>
          </a:extLst>
        </xdr:cNvPr>
        <xdr:cNvCxnSpPr/>
      </xdr:nvCxnSpPr>
      <xdr:spPr>
        <a:xfrm>
          <a:off x="11664950" y="107844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92F7B55C-47F2-4D5E-9D1C-5DB8A245844A}"/>
            </a:ext>
          </a:extLst>
        </xdr:cNvPr>
        <xdr:cNvSpPr txBox="1"/>
      </xdr:nvSpPr>
      <xdr:spPr>
        <a:xfrm>
          <a:off x="10979150" y="1064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8693D192-5AD8-42D9-92A1-03F4E844CEB0}"/>
            </a:ext>
          </a:extLst>
        </xdr:cNvPr>
        <xdr:cNvCxnSpPr/>
      </xdr:nvCxnSpPr>
      <xdr:spPr>
        <a:xfrm>
          <a:off x="11664950" y="10401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A213CE2B-D76F-494B-A099-942FA24BDEC6}"/>
            </a:ext>
          </a:extLst>
        </xdr:cNvPr>
        <xdr:cNvSpPr txBox="1"/>
      </xdr:nvSpPr>
      <xdr:spPr>
        <a:xfrm>
          <a:off x="1097915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3B17DF67-6268-47D6-A4D5-46C142B65AB6}"/>
            </a:ext>
          </a:extLst>
        </xdr:cNvPr>
        <xdr:cNvCxnSpPr/>
      </xdr:nvCxnSpPr>
      <xdr:spPr>
        <a:xfrm>
          <a:off x="11664950" y="100118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C2200D4F-2188-4B9A-844C-42C346DA0DED}"/>
            </a:ext>
          </a:extLst>
        </xdr:cNvPr>
        <xdr:cNvSpPr txBox="1"/>
      </xdr:nvSpPr>
      <xdr:spPr>
        <a:xfrm>
          <a:off x="10979150" y="987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18951EB7-92DA-4A0E-926C-C02816113662}"/>
            </a:ext>
          </a:extLst>
        </xdr:cNvPr>
        <xdr:cNvCxnSpPr/>
      </xdr:nvCxnSpPr>
      <xdr:spPr>
        <a:xfrm>
          <a:off x="11664950" y="96223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C7F5CEA9-FB70-4D7D-AB55-95B24E94F291}"/>
            </a:ext>
          </a:extLst>
        </xdr:cNvPr>
        <xdr:cNvSpPr txBox="1"/>
      </xdr:nvSpPr>
      <xdr:spPr>
        <a:xfrm>
          <a:off x="10979150" y="948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70D07CA0-E57A-47D4-99A8-CADD470FD609}"/>
            </a:ext>
          </a:extLst>
        </xdr:cNvPr>
        <xdr:cNvCxnSpPr/>
      </xdr:nvCxnSpPr>
      <xdr:spPr>
        <a:xfrm>
          <a:off x="116649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7FAFF1C7-3F9D-4100-985E-CE1229070E19}"/>
            </a:ext>
          </a:extLst>
        </xdr:cNvPr>
        <xdr:cNvSpPr txBox="1"/>
      </xdr:nvSpPr>
      <xdr:spPr>
        <a:xfrm>
          <a:off x="1097915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A7B8E613-91AA-4675-A47E-86D3E1E4F84F}"/>
            </a:ext>
          </a:extLst>
        </xdr:cNvPr>
        <xdr:cNvSpPr/>
      </xdr:nvSpPr>
      <xdr:spPr>
        <a:xfrm>
          <a:off x="116649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67</xdr:row>
      <xdr:rowOff>148379</xdr:rowOff>
    </xdr:to>
    <xdr:cxnSp macro="">
      <xdr:nvCxnSpPr>
        <xdr:cNvPr id="313" name="直線コネクタ 312">
          <a:extLst>
            <a:ext uri="{FF2B5EF4-FFF2-40B4-BE49-F238E27FC236}">
              <a16:creationId xmlns:a16="http://schemas.microsoft.com/office/drawing/2014/main" id="{593AA832-5843-46F2-BB48-78586D41D4B6}"/>
            </a:ext>
          </a:extLst>
        </xdr:cNvPr>
        <xdr:cNvCxnSpPr/>
      </xdr:nvCxnSpPr>
      <xdr:spPr>
        <a:xfrm flipV="1">
          <a:off x="15474950" y="9758786"/>
          <a:ext cx="0" cy="14512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120456</xdr:rowOff>
    </xdr:from>
    <xdr:ext cx="762000" cy="259045"/>
    <xdr:sp macro="" textlink="">
      <xdr:nvSpPr>
        <xdr:cNvPr id="314" name="定員管理の状況最小値テキスト">
          <a:extLst>
            <a:ext uri="{FF2B5EF4-FFF2-40B4-BE49-F238E27FC236}">
              <a16:creationId xmlns:a16="http://schemas.microsoft.com/office/drawing/2014/main" id="{2659E0E9-E45C-4600-B018-11C69CEBC319}"/>
            </a:ext>
          </a:extLst>
        </xdr:cNvPr>
        <xdr:cNvSpPr txBox="1"/>
      </xdr:nvSpPr>
      <xdr:spPr>
        <a:xfrm>
          <a:off x="15563850" y="11182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148379</xdr:rowOff>
    </xdr:from>
    <xdr:to>
      <xdr:col>81</xdr:col>
      <xdr:colOff>133350</xdr:colOff>
      <xdr:row>67</xdr:row>
      <xdr:rowOff>148379</xdr:rowOff>
    </xdr:to>
    <xdr:cxnSp macro="">
      <xdr:nvCxnSpPr>
        <xdr:cNvPr id="315" name="直線コネクタ 314">
          <a:extLst>
            <a:ext uri="{FF2B5EF4-FFF2-40B4-BE49-F238E27FC236}">
              <a16:creationId xmlns:a16="http://schemas.microsoft.com/office/drawing/2014/main" id="{043BFDBC-DD4C-4D11-B6EA-5DAFC2A04310}"/>
            </a:ext>
          </a:extLst>
        </xdr:cNvPr>
        <xdr:cNvCxnSpPr/>
      </xdr:nvCxnSpPr>
      <xdr:spPr>
        <a:xfrm>
          <a:off x="15405100" y="1121007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6" name="定員管理の状況最大値テキスト">
          <a:extLst>
            <a:ext uri="{FF2B5EF4-FFF2-40B4-BE49-F238E27FC236}">
              <a16:creationId xmlns:a16="http://schemas.microsoft.com/office/drawing/2014/main" id="{7E259E40-97A9-4411-A079-AA61C22EB622}"/>
            </a:ext>
          </a:extLst>
        </xdr:cNvPr>
        <xdr:cNvSpPr txBox="1"/>
      </xdr:nvSpPr>
      <xdr:spPr>
        <a:xfrm>
          <a:off x="15563850" y="951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7" name="直線コネクタ 316">
          <a:extLst>
            <a:ext uri="{FF2B5EF4-FFF2-40B4-BE49-F238E27FC236}">
              <a16:creationId xmlns:a16="http://schemas.microsoft.com/office/drawing/2014/main" id="{0CF8DB6E-F81E-4FAF-844A-E6680C66614A}"/>
            </a:ext>
          </a:extLst>
        </xdr:cNvPr>
        <xdr:cNvCxnSpPr/>
      </xdr:nvCxnSpPr>
      <xdr:spPr>
        <a:xfrm>
          <a:off x="15405100" y="97587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106786</xdr:rowOff>
    </xdr:from>
    <xdr:to>
      <xdr:col>81</xdr:col>
      <xdr:colOff>44450</xdr:colOff>
      <xdr:row>62</xdr:row>
      <xdr:rowOff>106786</xdr:rowOff>
    </xdr:to>
    <xdr:cxnSp macro="">
      <xdr:nvCxnSpPr>
        <xdr:cNvPr id="318" name="直線コネクタ 317">
          <a:extLst>
            <a:ext uri="{FF2B5EF4-FFF2-40B4-BE49-F238E27FC236}">
              <a16:creationId xmlns:a16="http://schemas.microsoft.com/office/drawing/2014/main" id="{A0B2D077-1963-4553-AE22-7ABFB4694A7A}"/>
            </a:ext>
          </a:extLst>
        </xdr:cNvPr>
        <xdr:cNvCxnSpPr/>
      </xdr:nvCxnSpPr>
      <xdr:spPr>
        <a:xfrm>
          <a:off x="14712950" y="10342986"/>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46372</xdr:rowOff>
    </xdr:from>
    <xdr:ext cx="762000" cy="259045"/>
    <xdr:sp macro="" textlink="">
      <xdr:nvSpPr>
        <xdr:cNvPr id="319" name="定員管理の状況平均値テキスト">
          <a:extLst>
            <a:ext uri="{FF2B5EF4-FFF2-40B4-BE49-F238E27FC236}">
              <a16:creationId xmlns:a16="http://schemas.microsoft.com/office/drawing/2014/main" id="{50451DDD-B44E-4555-8ABF-CCA88DABE843}"/>
            </a:ext>
          </a:extLst>
        </xdr:cNvPr>
        <xdr:cNvSpPr txBox="1"/>
      </xdr:nvSpPr>
      <xdr:spPr>
        <a:xfrm>
          <a:off x="15563850" y="10117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29845</xdr:rowOff>
    </xdr:from>
    <xdr:to>
      <xdr:col>81</xdr:col>
      <xdr:colOff>95250</xdr:colOff>
      <xdr:row>62</xdr:row>
      <xdr:rowOff>131445</xdr:rowOff>
    </xdr:to>
    <xdr:sp macro="" textlink="">
      <xdr:nvSpPr>
        <xdr:cNvPr id="320" name="フローチャート: 判断 319">
          <a:extLst>
            <a:ext uri="{FF2B5EF4-FFF2-40B4-BE49-F238E27FC236}">
              <a16:creationId xmlns:a16="http://schemas.microsoft.com/office/drawing/2014/main" id="{30FBF3A7-9244-4D0A-962A-7F40C0DDB685}"/>
            </a:ext>
          </a:extLst>
        </xdr:cNvPr>
        <xdr:cNvSpPr/>
      </xdr:nvSpPr>
      <xdr:spPr>
        <a:xfrm>
          <a:off x="15430500" y="1026604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98743</xdr:rowOff>
    </xdr:from>
    <xdr:to>
      <xdr:col>77</xdr:col>
      <xdr:colOff>44450</xdr:colOff>
      <xdr:row>62</xdr:row>
      <xdr:rowOff>106786</xdr:rowOff>
    </xdr:to>
    <xdr:cxnSp macro="">
      <xdr:nvCxnSpPr>
        <xdr:cNvPr id="321" name="直線コネクタ 320">
          <a:extLst>
            <a:ext uri="{FF2B5EF4-FFF2-40B4-BE49-F238E27FC236}">
              <a16:creationId xmlns:a16="http://schemas.microsoft.com/office/drawing/2014/main" id="{3B233F27-EA68-4011-AD55-E863908ABEFC}"/>
            </a:ext>
          </a:extLst>
        </xdr:cNvPr>
        <xdr:cNvCxnSpPr/>
      </xdr:nvCxnSpPr>
      <xdr:spPr>
        <a:xfrm>
          <a:off x="13906500" y="10334943"/>
          <a:ext cx="80645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13758</xdr:rowOff>
    </xdr:from>
    <xdr:to>
      <xdr:col>77</xdr:col>
      <xdr:colOff>95250</xdr:colOff>
      <xdr:row>62</xdr:row>
      <xdr:rowOff>115358</xdr:rowOff>
    </xdr:to>
    <xdr:sp macro="" textlink="">
      <xdr:nvSpPr>
        <xdr:cNvPr id="322" name="フローチャート: 判断 321">
          <a:extLst>
            <a:ext uri="{FF2B5EF4-FFF2-40B4-BE49-F238E27FC236}">
              <a16:creationId xmlns:a16="http://schemas.microsoft.com/office/drawing/2014/main" id="{D89668DC-1A2E-4C5E-AE6F-2931A697A1B8}"/>
            </a:ext>
          </a:extLst>
        </xdr:cNvPr>
        <xdr:cNvSpPr/>
      </xdr:nvSpPr>
      <xdr:spPr>
        <a:xfrm>
          <a:off x="14668500" y="10249958"/>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125535</xdr:rowOff>
    </xdr:from>
    <xdr:ext cx="736600" cy="259045"/>
    <xdr:sp macro="" textlink="">
      <xdr:nvSpPr>
        <xdr:cNvPr id="323" name="テキスト ボックス 322">
          <a:extLst>
            <a:ext uri="{FF2B5EF4-FFF2-40B4-BE49-F238E27FC236}">
              <a16:creationId xmlns:a16="http://schemas.microsoft.com/office/drawing/2014/main" id="{78AAC499-9AF2-4AEF-959B-664198E290DB}"/>
            </a:ext>
          </a:extLst>
        </xdr:cNvPr>
        <xdr:cNvSpPr txBox="1"/>
      </xdr:nvSpPr>
      <xdr:spPr>
        <a:xfrm>
          <a:off x="14370050" y="10031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80645</xdr:rowOff>
    </xdr:from>
    <xdr:to>
      <xdr:col>72</xdr:col>
      <xdr:colOff>203200</xdr:colOff>
      <xdr:row>62</xdr:row>
      <xdr:rowOff>98743</xdr:rowOff>
    </xdr:to>
    <xdr:cxnSp macro="">
      <xdr:nvCxnSpPr>
        <xdr:cNvPr id="324" name="直線コネクタ 323">
          <a:extLst>
            <a:ext uri="{FF2B5EF4-FFF2-40B4-BE49-F238E27FC236}">
              <a16:creationId xmlns:a16="http://schemas.microsoft.com/office/drawing/2014/main" id="{20DE8B85-1E6B-419C-8E89-B5B5FFDFEF38}"/>
            </a:ext>
          </a:extLst>
        </xdr:cNvPr>
        <xdr:cNvCxnSpPr/>
      </xdr:nvCxnSpPr>
      <xdr:spPr>
        <a:xfrm>
          <a:off x="13106400" y="10316845"/>
          <a:ext cx="8001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147003</xdr:rowOff>
    </xdr:from>
    <xdr:to>
      <xdr:col>73</xdr:col>
      <xdr:colOff>44450</xdr:colOff>
      <xdr:row>62</xdr:row>
      <xdr:rowOff>77153</xdr:rowOff>
    </xdr:to>
    <xdr:sp macro="" textlink="">
      <xdr:nvSpPr>
        <xdr:cNvPr id="325" name="フローチャート: 判断 324">
          <a:extLst>
            <a:ext uri="{FF2B5EF4-FFF2-40B4-BE49-F238E27FC236}">
              <a16:creationId xmlns:a16="http://schemas.microsoft.com/office/drawing/2014/main" id="{A9D6DA56-C6E0-4A8E-B11C-2974A47DEE24}"/>
            </a:ext>
          </a:extLst>
        </xdr:cNvPr>
        <xdr:cNvSpPr/>
      </xdr:nvSpPr>
      <xdr:spPr>
        <a:xfrm>
          <a:off x="13868400" y="1021810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87330</xdr:rowOff>
    </xdr:from>
    <xdr:ext cx="762000" cy="259045"/>
    <xdr:sp macro="" textlink="">
      <xdr:nvSpPr>
        <xdr:cNvPr id="326" name="テキスト ボックス 325">
          <a:extLst>
            <a:ext uri="{FF2B5EF4-FFF2-40B4-BE49-F238E27FC236}">
              <a16:creationId xmlns:a16="http://schemas.microsoft.com/office/drawing/2014/main" id="{14D9A2B7-2459-4EB0-86E8-52C4FBE905BE}"/>
            </a:ext>
          </a:extLst>
        </xdr:cNvPr>
        <xdr:cNvSpPr txBox="1"/>
      </xdr:nvSpPr>
      <xdr:spPr>
        <a:xfrm>
          <a:off x="13557250" y="9993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60537</xdr:rowOff>
    </xdr:from>
    <xdr:to>
      <xdr:col>68</xdr:col>
      <xdr:colOff>152400</xdr:colOff>
      <xdr:row>62</xdr:row>
      <xdr:rowOff>80645</xdr:rowOff>
    </xdr:to>
    <xdr:cxnSp macro="">
      <xdr:nvCxnSpPr>
        <xdr:cNvPr id="327" name="直線コネクタ 326">
          <a:extLst>
            <a:ext uri="{FF2B5EF4-FFF2-40B4-BE49-F238E27FC236}">
              <a16:creationId xmlns:a16="http://schemas.microsoft.com/office/drawing/2014/main" id="{E165E1E8-280E-4891-BA6A-58CF95389FB3}"/>
            </a:ext>
          </a:extLst>
        </xdr:cNvPr>
        <xdr:cNvCxnSpPr/>
      </xdr:nvCxnSpPr>
      <xdr:spPr>
        <a:xfrm>
          <a:off x="12293600" y="10296737"/>
          <a:ext cx="8128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167111</xdr:rowOff>
    </xdr:from>
    <xdr:to>
      <xdr:col>68</xdr:col>
      <xdr:colOff>203200</xdr:colOff>
      <xdr:row>62</xdr:row>
      <xdr:rowOff>97261</xdr:rowOff>
    </xdr:to>
    <xdr:sp macro="" textlink="">
      <xdr:nvSpPr>
        <xdr:cNvPr id="328" name="フローチャート: 判断 327">
          <a:extLst>
            <a:ext uri="{FF2B5EF4-FFF2-40B4-BE49-F238E27FC236}">
              <a16:creationId xmlns:a16="http://schemas.microsoft.com/office/drawing/2014/main" id="{B7034BA2-43D2-481E-89E2-ADA28812EDD4}"/>
            </a:ext>
          </a:extLst>
        </xdr:cNvPr>
        <xdr:cNvSpPr/>
      </xdr:nvSpPr>
      <xdr:spPr>
        <a:xfrm>
          <a:off x="13055600" y="10238211"/>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107438</xdr:rowOff>
    </xdr:from>
    <xdr:ext cx="762000" cy="259045"/>
    <xdr:sp macro="" textlink="">
      <xdr:nvSpPr>
        <xdr:cNvPr id="329" name="テキスト ボックス 328">
          <a:extLst>
            <a:ext uri="{FF2B5EF4-FFF2-40B4-BE49-F238E27FC236}">
              <a16:creationId xmlns:a16="http://schemas.microsoft.com/office/drawing/2014/main" id="{E3224CAD-837F-49E7-9EE6-EEB77FF2201C}"/>
            </a:ext>
          </a:extLst>
        </xdr:cNvPr>
        <xdr:cNvSpPr txBox="1"/>
      </xdr:nvSpPr>
      <xdr:spPr>
        <a:xfrm>
          <a:off x="12763500" y="10013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149013</xdr:rowOff>
    </xdr:from>
    <xdr:to>
      <xdr:col>64</xdr:col>
      <xdr:colOff>152400</xdr:colOff>
      <xdr:row>62</xdr:row>
      <xdr:rowOff>79163</xdr:rowOff>
    </xdr:to>
    <xdr:sp macro="" textlink="">
      <xdr:nvSpPr>
        <xdr:cNvPr id="330" name="フローチャート: 判断 329">
          <a:extLst>
            <a:ext uri="{FF2B5EF4-FFF2-40B4-BE49-F238E27FC236}">
              <a16:creationId xmlns:a16="http://schemas.microsoft.com/office/drawing/2014/main" id="{37ED1AED-C450-4F2A-AD50-7C55F3736BD6}"/>
            </a:ext>
          </a:extLst>
        </xdr:cNvPr>
        <xdr:cNvSpPr/>
      </xdr:nvSpPr>
      <xdr:spPr>
        <a:xfrm>
          <a:off x="12242800" y="1022011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89340</xdr:rowOff>
    </xdr:from>
    <xdr:ext cx="762000" cy="259045"/>
    <xdr:sp macro="" textlink="">
      <xdr:nvSpPr>
        <xdr:cNvPr id="331" name="テキスト ボックス 330">
          <a:extLst>
            <a:ext uri="{FF2B5EF4-FFF2-40B4-BE49-F238E27FC236}">
              <a16:creationId xmlns:a16="http://schemas.microsoft.com/office/drawing/2014/main" id="{872D1E64-6055-4AAB-B025-2495681CB39B}"/>
            </a:ext>
          </a:extLst>
        </xdr:cNvPr>
        <xdr:cNvSpPr txBox="1"/>
      </xdr:nvSpPr>
      <xdr:spPr>
        <a:xfrm>
          <a:off x="11950700" y="9995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BA186D1D-318E-4278-BE5A-99D6BF579D22}"/>
            </a:ext>
          </a:extLst>
        </xdr:cNvPr>
        <xdr:cNvSpPr txBox="1"/>
      </xdr:nvSpPr>
      <xdr:spPr>
        <a:xfrm>
          <a:off x="15278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8B1E3D54-ED70-4C09-A695-0BF2FE2F9907}"/>
            </a:ext>
          </a:extLst>
        </xdr:cNvPr>
        <xdr:cNvSpPr txBox="1"/>
      </xdr:nvSpPr>
      <xdr:spPr>
        <a:xfrm>
          <a:off x="14516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8E1EA5CA-6B99-421A-9863-5FF067EA46A0}"/>
            </a:ext>
          </a:extLst>
        </xdr:cNvPr>
        <xdr:cNvSpPr txBox="1"/>
      </xdr:nvSpPr>
      <xdr:spPr>
        <a:xfrm>
          <a:off x="1371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45B7235C-FF27-4AAF-8EB4-BA3C6226557F}"/>
            </a:ext>
          </a:extLst>
        </xdr:cNvPr>
        <xdr:cNvSpPr txBox="1"/>
      </xdr:nvSpPr>
      <xdr:spPr>
        <a:xfrm>
          <a:off x="129095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D60825A6-EB8C-4ED1-86B8-51ECB65848D6}"/>
            </a:ext>
          </a:extLst>
        </xdr:cNvPr>
        <xdr:cNvSpPr txBox="1"/>
      </xdr:nvSpPr>
      <xdr:spPr>
        <a:xfrm>
          <a:off x="120967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55986</xdr:rowOff>
    </xdr:from>
    <xdr:to>
      <xdr:col>81</xdr:col>
      <xdr:colOff>95250</xdr:colOff>
      <xdr:row>62</xdr:row>
      <xdr:rowOff>157586</xdr:rowOff>
    </xdr:to>
    <xdr:sp macro="" textlink="">
      <xdr:nvSpPr>
        <xdr:cNvPr id="337" name="楕円 336">
          <a:extLst>
            <a:ext uri="{FF2B5EF4-FFF2-40B4-BE49-F238E27FC236}">
              <a16:creationId xmlns:a16="http://schemas.microsoft.com/office/drawing/2014/main" id="{023D0F77-9710-4EFF-A0DB-E0DA8C0C287F}"/>
            </a:ext>
          </a:extLst>
        </xdr:cNvPr>
        <xdr:cNvSpPr/>
      </xdr:nvSpPr>
      <xdr:spPr>
        <a:xfrm>
          <a:off x="15430500" y="10292186"/>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28063</xdr:rowOff>
    </xdr:from>
    <xdr:ext cx="762000" cy="259045"/>
    <xdr:sp macro="" textlink="">
      <xdr:nvSpPr>
        <xdr:cNvPr id="338" name="定員管理の状況該当値テキスト">
          <a:extLst>
            <a:ext uri="{FF2B5EF4-FFF2-40B4-BE49-F238E27FC236}">
              <a16:creationId xmlns:a16="http://schemas.microsoft.com/office/drawing/2014/main" id="{2F1D03CD-FE0D-427E-A371-59348CFDBCE7}"/>
            </a:ext>
          </a:extLst>
        </xdr:cNvPr>
        <xdr:cNvSpPr txBox="1"/>
      </xdr:nvSpPr>
      <xdr:spPr>
        <a:xfrm>
          <a:off x="15563850" y="1026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55986</xdr:rowOff>
    </xdr:from>
    <xdr:to>
      <xdr:col>77</xdr:col>
      <xdr:colOff>95250</xdr:colOff>
      <xdr:row>62</xdr:row>
      <xdr:rowOff>157586</xdr:rowOff>
    </xdr:to>
    <xdr:sp macro="" textlink="">
      <xdr:nvSpPr>
        <xdr:cNvPr id="339" name="楕円 338">
          <a:extLst>
            <a:ext uri="{FF2B5EF4-FFF2-40B4-BE49-F238E27FC236}">
              <a16:creationId xmlns:a16="http://schemas.microsoft.com/office/drawing/2014/main" id="{62ECCB81-8F5B-4ADF-B440-93A89A08C3F4}"/>
            </a:ext>
          </a:extLst>
        </xdr:cNvPr>
        <xdr:cNvSpPr/>
      </xdr:nvSpPr>
      <xdr:spPr>
        <a:xfrm>
          <a:off x="14668500" y="10292186"/>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142363</xdr:rowOff>
    </xdr:from>
    <xdr:ext cx="736600" cy="259045"/>
    <xdr:sp macro="" textlink="">
      <xdr:nvSpPr>
        <xdr:cNvPr id="340" name="テキスト ボックス 339">
          <a:extLst>
            <a:ext uri="{FF2B5EF4-FFF2-40B4-BE49-F238E27FC236}">
              <a16:creationId xmlns:a16="http://schemas.microsoft.com/office/drawing/2014/main" id="{C3BC3FFF-9577-49BF-8158-ADA53641238E}"/>
            </a:ext>
          </a:extLst>
        </xdr:cNvPr>
        <xdr:cNvSpPr txBox="1"/>
      </xdr:nvSpPr>
      <xdr:spPr>
        <a:xfrm>
          <a:off x="14370050" y="1037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47943</xdr:rowOff>
    </xdr:from>
    <xdr:to>
      <xdr:col>73</xdr:col>
      <xdr:colOff>44450</xdr:colOff>
      <xdr:row>62</xdr:row>
      <xdr:rowOff>149543</xdr:rowOff>
    </xdr:to>
    <xdr:sp macro="" textlink="">
      <xdr:nvSpPr>
        <xdr:cNvPr id="341" name="楕円 340">
          <a:extLst>
            <a:ext uri="{FF2B5EF4-FFF2-40B4-BE49-F238E27FC236}">
              <a16:creationId xmlns:a16="http://schemas.microsoft.com/office/drawing/2014/main" id="{DAA175E0-1C1C-4A4A-B490-B8EFFF208719}"/>
            </a:ext>
          </a:extLst>
        </xdr:cNvPr>
        <xdr:cNvSpPr/>
      </xdr:nvSpPr>
      <xdr:spPr>
        <a:xfrm>
          <a:off x="13868400" y="1028414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134320</xdr:rowOff>
    </xdr:from>
    <xdr:ext cx="762000" cy="259045"/>
    <xdr:sp macro="" textlink="">
      <xdr:nvSpPr>
        <xdr:cNvPr id="342" name="テキスト ボックス 341">
          <a:extLst>
            <a:ext uri="{FF2B5EF4-FFF2-40B4-BE49-F238E27FC236}">
              <a16:creationId xmlns:a16="http://schemas.microsoft.com/office/drawing/2014/main" id="{B3F5C4DA-DE7C-476E-B067-57EBD15A0E74}"/>
            </a:ext>
          </a:extLst>
        </xdr:cNvPr>
        <xdr:cNvSpPr txBox="1"/>
      </xdr:nvSpPr>
      <xdr:spPr>
        <a:xfrm>
          <a:off x="13557250" y="1037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29845</xdr:rowOff>
    </xdr:from>
    <xdr:to>
      <xdr:col>68</xdr:col>
      <xdr:colOff>203200</xdr:colOff>
      <xdr:row>62</xdr:row>
      <xdr:rowOff>131445</xdr:rowOff>
    </xdr:to>
    <xdr:sp macro="" textlink="">
      <xdr:nvSpPr>
        <xdr:cNvPr id="343" name="楕円 342">
          <a:extLst>
            <a:ext uri="{FF2B5EF4-FFF2-40B4-BE49-F238E27FC236}">
              <a16:creationId xmlns:a16="http://schemas.microsoft.com/office/drawing/2014/main" id="{C992BA40-D645-4683-A243-40AAC6959414}"/>
            </a:ext>
          </a:extLst>
        </xdr:cNvPr>
        <xdr:cNvSpPr/>
      </xdr:nvSpPr>
      <xdr:spPr>
        <a:xfrm>
          <a:off x="13055600" y="10266045"/>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116222</xdr:rowOff>
    </xdr:from>
    <xdr:ext cx="762000" cy="259045"/>
    <xdr:sp macro="" textlink="">
      <xdr:nvSpPr>
        <xdr:cNvPr id="344" name="テキスト ボックス 343">
          <a:extLst>
            <a:ext uri="{FF2B5EF4-FFF2-40B4-BE49-F238E27FC236}">
              <a16:creationId xmlns:a16="http://schemas.microsoft.com/office/drawing/2014/main" id="{09413CD8-4A92-4224-B78F-959BAB71BC76}"/>
            </a:ext>
          </a:extLst>
        </xdr:cNvPr>
        <xdr:cNvSpPr txBox="1"/>
      </xdr:nvSpPr>
      <xdr:spPr>
        <a:xfrm>
          <a:off x="12763500" y="10352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9737</xdr:rowOff>
    </xdr:from>
    <xdr:to>
      <xdr:col>64</xdr:col>
      <xdr:colOff>152400</xdr:colOff>
      <xdr:row>62</xdr:row>
      <xdr:rowOff>111337</xdr:rowOff>
    </xdr:to>
    <xdr:sp macro="" textlink="">
      <xdr:nvSpPr>
        <xdr:cNvPr id="345" name="楕円 344">
          <a:extLst>
            <a:ext uri="{FF2B5EF4-FFF2-40B4-BE49-F238E27FC236}">
              <a16:creationId xmlns:a16="http://schemas.microsoft.com/office/drawing/2014/main" id="{9F3D6236-88D3-4E10-A16B-633C4E4D706F}"/>
            </a:ext>
          </a:extLst>
        </xdr:cNvPr>
        <xdr:cNvSpPr/>
      </xdr:nvSpPr>
      <xdr:spPr>
        <a:xfrm>
          <a:off x="12242800" y="1024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96114</xdr:rowOff>
    </xdr:from>
    <xdr:ext cx="762000" cy="259045"/>
    <xdr:sp macro="" textlink="">
      <xdr:nvSpPr>
        <xdr:cNvPr id="346" name="テキスト ボックス 345">
          <a:extLst>
            <a:ext uri="{FF2B5EF4-FFF2-40B4-BE49-F238E27FC236}">
              <a16:creationId xmlns:a16="http://schemas.microsoft.com/office/drawing/2014/main" id="{44012534-05C2-441D-9ACA-8DA17C5868C2}"/>
            </a:ext>
          </a:extLst>
        </xdr:cNvPr>
        <xdr:cNvSpPr txBox="1"/>
      </xdr:nvSpPr>
      <xdr:spPr>
        <a:xfrm>
          <a:off x="11950700" y="10332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190F66AD-B122-4D0E-9CA8-C8DFC406EA9C}"/>
            </a:ext>
          </a:extLst>
        </xdr:cNvPr>
        <xdr:cNvSpPr/>
      </xdr:nvSpPr>
      <xdr:spPr>
        <a:xfrm>
          <a:off x="116649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65AC2108-A9F5-4C66-B7E3-07B9279DB419}"/>
            </a:ext>
          </a:extLst>
        </xdr:cNvPr>
        <xdr:cNvSpPr txBox="1"/>
      </xdr:nvSpPr>
      <xdr:spPr>
        <a:xfrm>
          <a:off x="12436924" y="518160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8C14D3DC-391C-448A-946C-EDF4A813D911}"/>
            </a:ext>
          </a:extLst>
        </xdr:cNvPr>
        <xdr:cNvSpPr txBox="1"/>
      </xdr:nvSpPr>
      <xdr:spPr>
        <a:xfrm>
          <a:off x="14017176"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C7BE5AF1-BB91-4FE1-8CDB-6716F01F3809}"/>
            </a:ext>
          </a:extLst>
        </xdr:cNvPr>
        <xdr:cNvSpPr/>
      </xdr:nvSpPr>
      <xdr:spPr>
        <a:xfrm>
          <a:off x="16351250" y="50800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D170205D-87C5-45C1-BB41-A31D43CD6D00}"/>
            </a:ext>
          </a:extLst>
        </xdr:cNvPr>
        <xdr:cNvSpPr/>
      </xdr:nvSpPr>
      <xdr:spPr>
        <a:xfrm>
          <a:off x="16351250" y="52641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CCDBFAB3-9A53-41AA-830E-BC2BBF27E0FC}"/>
            </a:ext>
          </a:extLst>
        </xdr:cNvPr>
        <xdr:cNvSpPr/>
      </xdr:nvSpPr>
      <xdr:spPr>
        <a:xfrm>
          <a:off x="17849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3C2373A7-DC01-4C27-8031-4C10E30D7D86}"/>
            </a:ext>
          </a:extLst>
        </xdr:cNvPr>
        <xdr:cNvSpPr/>
      </xdr:nvSpPr>
      <xdr:spPr>
        <a:xfrm>
          <a:off x="17849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57C528D8-4F85-4563-8969-16DD121C539D}"/>
            </a:ext>
          </a:extLst>
        </xdr:cNvPr>
        <xdr:cNvSpPr/>
      </xdr:nvSpPr>
      <xdr:spPr>
        <a:xfrm>
          <a:off x="191770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BD1A23E3-C96E-4B4D-B7B0-84643855A7C2}"/>
            </a:ext>
          </a:extLst>
        </xdr:cNvPr>
        <xdr:cNvSpPr/>
      </xdr:nvSpPr>
      <xdr:spPr>
        <a:xfrm>
          <a:off x="191770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DD558660-7DC8-49CC-8C39-56D7541940F7}"/>
            </a:ext>
          </a:extLst>
        </xdr:cNvPr>
        <xdr:cNvSpPr/>
      </xdr:nvSpPr>
      <xdr:spPr>
        <a:xfrm>
          <a:off x="116649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7A2F4BA7-9DD6-4039-87B0-9A4EAA7F85DF}"/>
            </a:ext>
          </a:extLst>
        </xdr:cNvPr>
        <xdr:cNvSpPr/>
      </xdr:nvSpPr>
      <xdr:spPr>
        <a:xfrm>
          <a:off x="164592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306BB173-991F-42A7-9B8C-53EB1747DBCC}"/>
            </a:ext>
          </a:extLst>
        </xdr:cNvPr>
        <xdr:cNvSpPr/>
      </xdr:nvSpPr>
      <xdr:spPr>
        <a:xfrm>
          <a:off x="16459200" y="5568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9D434451-4882-47A8-8197-64317507F7F2}"/>
            </a:ext>
          </a:extLst>
        </xdr:cNvPr>
        <xdr:cNvSpPr txBox="1"/>
      </xdr:nvSpPr>
      <xdr:spPr>
        <a:xfrm>
          <a:off x="16573500" y="58737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分子を構成する元利償還金（一般会計等）が平成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年度借入分元利償還の開始により増加したこと、また、分母を構成する標準財政規模のうち臨時財政対策債発行可能額が減少したことにより、昨年度より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ポイント増加した。類似団体平均を下回って推移しているものの年々増加傾向にある。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今後、一部事務組合への公債費の負担金や元利償還が増加し、比率の上昇が見込まれることから、引き続き市債の発行を精査し、比率の上昇の抑制に努める。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9B6D78C4-38F1-44C3-85D7-80B5973C229A}"/>
            </a:ext>
          </a:extLst>
        </xdr:cNvPr>
        <xdr:cNvSpPr txBox="1"/>
      </xdr:nvSpPr>
      <xdr:spPr>
        <a:xfrm>
          <a:off x="11626850" y="53848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E597F8CD-1850-49DC-B2F8-C1815EF22F71}"/>
            </a:ext>
          </a:extLst>
        </xdr:cNvPr>
        <xdr:cNvCxnSpPr/>
      </xdr:nvCxnSpPr>
      <xdr:spPr>
        <a:xfrm>
          <a:off x="116649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FB9744B4-B5F1-44C4-93AC-0CB859BBFACD}"/>
            </a:ext>
          </a:extLst>
        </xdr:cNvPr>
        <xdr:cNvSpPr txBox="1"/>
      </xdr:nvSpPr>
      <xdr:spPr>
        <a:xfrm>
          <a:off x="1097915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a:extLst>
            <a:ext uri="{FF2B5EF4-FFF2-40B4-BE49-F238E27FC236}">
              <a16:creationId xmlns:a16="http://schemas.microsoft.com/office/drawing/2014/main" id="{0D518505-6497-458E-8D2F-4ECB89B28174}"/>
            </a:ext>
          </a:extLst>
        </xdr:cNvPr>
        <xdr:cNvCxnSpPr/>
      </xdr:nvCxnSpPr>
      <xdr:spPr>
        <a:xfrm>
          <a:off x="11664950" y="74295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a:extLst>
            <a:ext uri="{FF2B5EF4-FFF2-40B4-BE49-F238E27FC236}">
              <a16:creationId xmlns:a16="http://schemas.microsoft.com/office/drawing/2014/main" id="{A26349AE-27ED-4F2D-92BF-ED4D045C44E9}"/>
            </a:ext>
          </a:extLst>
        </xdr:cNvPr>
        <xdr:cNvSpPr txBox="1"/>
      </xdr:nvSpPr>
      <xdr:spPr>
        <a:xfrm>
          <a:off x="10979150" y="728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a:extLst>
            <a:ext uri="{FF2B5EF4-FFF2-40B4-BE49-F238E27FC236}">
              <a16:creationId xmlns:a16="http://schemas.microsoft.com/office/drawing/2014/main" id="{F899D127-57D0-47EC-A4BA-BA763F41DC28}"/>
            </a:ext>
          </a:extLst>
        </xdr:cNvPr>
        <xdr:cNvCxnSpPr/>
      </xdr:nvCxnSpPr>
      <xdr:spPr>
        <a:xfrm>
          <a:off x="11664950" y="6959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a:extLst>
            <a:ext uri="{FF2B5EF4-FFF2-40B4-BE49-F238E27FC236}">
              <a16:creationId xmlns:a16="http://schemas.microsoft.com/office/drawing/2014/main" id="{144BAAEA-E7BD-4855-B014-141C9F07E6DF}"/>
            </a:ext>
          </a:extLst>
        </xdr:cNvPr>
        <xdr:cNvSpPr txBox="1"/>
      </xdr:nvSpPr>
      <xdr:spPr>
        <a:xfrm>
          <a:off x="1097915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a:extLst>
            <a:ext uri="{FF2B5EF4-FFF2-40B4-BE49-F238E27FC236}">
              <a16:creationId xmlns:a16="http://schemas.microsoft.com/office/drawing/2014/main" id="{5B3172D9-8C31-4554-ACDF-D621EADF2513}"/>
            </a:ext>
          </a:extLst>
        </xdr:cNvPr>
        <xdr:cNvCxnSpPr/>
      </xdr:nvCxnSpPr>
      <xdr:spPr>
        <a:xfrm>
          <a:off x="11664950" y="6496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a:extLst>
            <a:ext uri="{FF2B5EF4-FFF2-40B4-BE49-F238E27FC236}">
              <a16:creationId xmlns:a16="http://schemas.microsoft.com/office/drawing/2014/main" id="{8F76FE58-C36F-4929-92EE-D19F4CC60E46}"/>
            </a:ext>
          </a:extLst>
        </xdr:cNvPr>
        <xdr:cNvSpPr txBox="1"/>
      </xdr:nvSpPr>
      <xdr:spPr>
        <a:xfrm>
          <a:off x="1097915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id="{698CF38C-DA2D-450F-A567-3FCA328E0401}"/>
            </a:ext>
          </a:extLst>
        </xdr:cNvPr>
        <xdr:cNvCxnSpPr/>
      </xdr:nvCxnSpPr>
      <xdr:spPr>
        <a:xfrm>
          <a:off x="11664950" y="60325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a:extLst>
            <a:ext uri="{FF2B5EF4-FFF2-40B4-BE49-F238E27FC236}">
              <a16:creationId xmlns:a16="http://schemas.microsoft.com/office/drawing/2014/main" id="{2BBC8587-E082-465B-9A57-A72C810E4384}"/>
            </a:ext>
          </a:extLst>
        </xdr:cNvPr>
        <xdr:cNvSpPr txBox="1"/>
      </xdr:nvSpPr>
      <xdr:spPr>
        <a:xfrm>
          <a:off x="10979150" y="589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D371BE1B-BB35-40B6-8A9F-19CB15CD2E55}"/>
            </a:ext>
          </a:extLst>
        </xdr:cNvPr>
        <xdr:cNvCxnSpPr/>
      </xdr:nvCxnSpPr>
      <xdr:spPr>
        <a:xfrm>
          <a:off x="116649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F37220A6-F544-4C05-8D46-DB2DEE17A234}"/>
            </a:ext>
          </a:extLst>
        </xdr:cNvPr>
        <xdr:cNvSpPr/>
      </xdr:nvSpPr>
      <xdr:spPr>
        <a:xfrm>
          <a:off x="116649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50292</xdr:rowOff>
    </xdr:from>
    <xdr:to>
      <xdr:col>81</xdr:col>
      <xdr:colOff>44450</xdr:colOff>
      <xdr:row>45</xdr:row>
      <xdr:rowOff>61214</xdr:rowOff>
    </xdr:to>
    <xdr:cxnSp macro="">
      <xdr:nvCxnSpPr>
        <xdr:cNvPr id="373" name="直線コネクタ 372">
          <a:extLst>
            <a:ext uri="{FF2B5EF4-FFF2-40B4-BE49-F238E27FC236}">
              <a16:creationId xmlns:a16="http://schemas.microsoft.com/office/drawing/2014/main" id="{42C7BD82-4AA6-4E8A-BC55-7C7EA2E26CFE}"/>
            </a:ext>
          </a:extLst>
        </xdr:cNvPr>
        <xdr:cNvCxnSpPr/>
      </xdr:nvCxnSpPr>
      <xdr:spPr>
        <a:xfrm flipV="1">
          <a:off x="15474950" y="5993892"/>
          <a:ext cx="0" cy="14968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4" name="公債費負担の状況最小値テキスト">
          <a:extLst>
            <a:ext uri="{FF2B5EF4-FFF2-40B4-BE49-F238E27FC236}">
              <a16:creationId xmlns:a16="http://schemas.microsoft.com/office/drawing/2014/main" id="{CD9CCCE6-E2A6-4077-9BF9-069DD893942F}"/>
            </a:ext>
          </a:extLst>
        </xdr:cNvPr>
        <xdr:cNvSpPr txBox="1"/>
      </xdr:nvSpPr>
      <xdr:spPr>
        <a:xfrm>
          <a:off x="15563850" y="746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75" name="直線コネクタ 374">
          <a:extLst>
            <a:ext uri="{FF2B5EF4-FFF2-40B4-BE49-F238E27FC236}">
              <a16:creationId xmlns:a16="http://schemas.microsoft.com/office/drawing/2014/main" id="{AA8230DC-1103-4456-99C9-9318D304C56C}"/>
            </a:ext>
          </a:extLst>
        </xdr:cNvPr>
        <xdr:cNvCxnSpPr/>
      </xdr:nvCxnSpPr>
      <xdr:spPr>
        <a:xfrm>
          <a:off x="15405100" y="74907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136669</xdr:rowOff>
    </xdr:from>
    <xdr:ext cx="762000" cy="259045"/>
    <xdr:sp macro="" textlink="">
      <xdr:nvSpPr>
        <xdr:cNvPr id="376" name="公債費負担の状況最大値テキスト">
          <a:extLst>
            <a:ext uri="{FF2B5EF4-FFF2-40B4-BE49-F238E27FC236}">
              <a16:creationId xmlns:a16="http://schemas.microsoft.com/office/drawing/2014/main" id="{663EEAA3-BE7D-4969-8A2C-7EE7C029A1E4}"/>
            </a:ext>
          </a:extLst>
        </xdr:cNvPr>
        <xdr:cNvSpPr txBox="1"/>
      </xdr:nvSpPr>
      <xdr:spPr>
        <a:xfrm>
          <a:off x="1556385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50292</xdr:rowOff>
    </xdr:from>
    <xdr:to>
      <xdr:col>81</xdr:col>
      <xdr:colOff>133350</xdr:colOff>
      <xdr:row>36</xdr:row>
      <xdr:rowOff>50292</xdr:rowOff>
    </xdr:to>
    <xdr:cxnSp macro="">
      <xdr:nvCxnSpPr>
        <xdr:cNvPr id="377" name="直線コネクタ 376">
          <a:extLst>
            <a:ext uri="{FF2B5EF4-FFF2-40B4-BE49-F238E27FC236}">
              <a16:creationId xmlns:a16="http://schemas.microsoft.com/office/drawing/2014/main" id="{355E33DC-5323-4386-9D4E-ABED62EE47A9}"/>
            </a:ext>
          </a:extLst>
        </xdr:cNvPr>
        <xdr:cNvCxnSpPr/>
      </xdr:nvCxnSpPr>
      <xdr:spPr>
        <a:xfrm>
          <a:off x="15405100" y="59938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86106</xdr:rowOff>
    </xdr:from>
    <xdr:to>
      <xdr:col>81</xdr:col>
      <xdr:colOff>44450</xdr:colOff>
      <xdr:row>39</xdr:row>
      <xdr:rowOff>115062</xdr:rowOff>
    </xdr:to>
    <xdr:cxnSp macro="">
      <xdr:nvCxnSpPr>
        <xdr:cNvPr id="378" name="直線コネクタ 377">
          <a:extLst>
            <a:ext uri="{FF2B5EF4-FFF2-40B4-BE49-F238E27FC236}">
              <a16:creationId xmlns:a16="http://schemas.microsoft.com/office/drawing/2014/main" id="{DB3EE92E-2053-4933-ADCD-3E22E3355A9C}"/>
            </a:ext>
          </a:extLst>
        </xdr:cNvPr>
        <xdr:cNvCxnSpPr/>
      </xdr:nvCxnSpPr>
      <xdr:spPr>
        <a:xfrm>
          <a:off x="14712950" y="6525006"/>
          <a:ext cx="762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132859</xdr:rowOff>
    </xdr:from>
    <xdr:ext cx="762000" cy="259045"/>
    <xdr:sp macro="" textlink="">
      <xdr:nvSpPr>
        <xdr:cNvPr id="379" name="公債費負担の状況平均値テキスト">
          <a:extLst>
            <a:ext uri="{FF2B5EF4-FFF2-40B4-BE49-F238E27FC236}">
              <a16:creationId xmlns:a16="http://schemas.microsoft.com/office/drawing/2014/main" id="{837A6BFC-1CAD-470A-A82E-FD6B16CE17DE}"/>
            </a:ext>
          </a:extLst>
        </xdr:cNvPr>
        <xdr:cNvSpPr txBox="1"/>
      </xdr:nvSpPr>
      <xdr:spPr>
        <a:xfrm>
          <a:off x="15563850" y="65717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80" name="フローチャート: 判断 379">
          <a:extLst>
            <a:ext uri="{FF2B5EF4-FFF2-40B4-BE49-F238E27FC236}">
              <a16:creationId xmlns:a16="http://schemas.microsoft.com/office/drawing/2014/main" id="{F471DF51-85C1-453C-BCDF-1ED4B498EEEC}"/>
            </a:ext>
          </a:extLst>
        </xdr:cNvPr>
        <xdr:cNvSpPr/>
      </xdr:nvSpPr>
      <xdr:spPr>
        <a:xfrm>
          <a:off x="15430500" y="659968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76454</xdr:rowOff>
    </xdr:from>
    <xdr:to>
      <xdr:col>77</xdr:col>
      <xdr:colOff>44450</xdr:colOff>
      <xdr:row>39</xdr:row>
      <xdr:rowOff>86106</xdr:rowOff>
    </xdr:to>
    <xdr:cxnSp macro="">
      <xdr:nvCxnSpPr>
        <xdr:cNvPr id="381" name="直線コネクタ 380">
          <a:extLst>
            <a:ext uri="{FF2B5EF4-FFF2-40B4-BE49-F238E27FC236}">
              <a16:creationId xmlns:a16="http://schemas.microsoft.com/office/drawing/2014/main" id="{284399C5-5DAF-4EA4-9C8D-455DDF2F59C2}"/>
            </a:ext>
          </a:extLst>
        </xdr:cNvPr>
        <xdr:cNvCxnSpPr/>
      </xdr:nvCxnSpPr>
      <xdr:spPr>
        <a:xfrm>
          <a:off x="13906500" y="6515354"/>
          <a:ext cx="80645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2" name="フローチャート: 判断 381">
          <a:extLst>
            <a:ext uri="{FF2B5EF4-FFF2-40B4-BE49-F238E27FC236}">
              <a16:creationId xmlns:a16="http://schemas.microsoft.com/office/drawing/2014/main" id="{29E7E00F-BADA-4E00-9D1D-11A2C31FBE1A}"/>
            </a:ext>
          </a:extLst>
        </xdr:cNvPr>
        <xdr:cNvSpPr/>
      </xdr:nvSpPr>
      <xdr:spPr>
        <a:xfrm>
          <a:off x="14668500" y="659968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75709</xdr:rowOff>
    </xdr:from>
    <xdr:ext cx="736600" cy="259045"/>
    <xdr:sp macro="" textlink="">
      <xdr:nvSpPr>
        <xdr:cNvPr id="383" name="テキスト ボックス 382">
          <a:extLst>
            <a:ext uri="{FF2B5EF4-FFF2-40B4-BE49-F238E27FC236}">
              <a16:creationId xmlns:a16="http://schemas.microsoft.com/office/drawing/2014/main" id="{DA1B01F9-EAE2-44E1-BA36-BF662C831EB5}"/>
            </a:ext>
          </a:extLst>
        </xdr:cNvPr>
        <xdr:cNvSpPr txBox="1"/>
      </xdr:nvSpPr>
      <xdr:spPr>
        <a:xfrm>
          <a:off x="14370050" y="6679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47498</xdr:rowOff>
    </xdr:from>
    <xdr:to>
      <xdr:col>72</xdr:col>
      <xdr:colOff>203200</xdr:colOff>
      <xdr:row>39</xdr:row>
      <xdr:rowOff>76454</xdr:rowOff>
    </xdr:to>
    <xdr:cxnSp macro="">
      <xdr:nvCxnSpPr>
        <xdr:cNvPr id="384" name="直線コネクタ 383">
          <a:extLst>
            <a:ext uri="{FF2B5EF4-FFF2-40B4-BE49-F238E27FC236}">
              <a16:creationId xmlns:a16="http://schemas.microsoft.com/office/drawing/2014/main" id="{39C85977-0068-410C-9455-429410E872CF}"/>
            </a:ext>
          </a:extLst>
        </xdr:cNvPr>
        <xdr:cNvCxnSpPr/>
      </xdr:nvCxnSpPr>
      <xdr:spPr>
        <a:xfrm>
          <a:off x="13106400" y="6486398"/>
          <a:ext cx="8001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141478</xdr:rowOff>
    </xdr:from>
    <xdr:to>
      <xdr:col>73</xdr:col>
      <xdr:colOff>44450</xdr:colOff>
      <xdr:row>40</xdr:row>
      <xdr:rowOff>71628</xdr:rowOff>
    </xdr:to>
    <xdr:sp macro="" textlink="">
      <xdr:nvSpPr>
        <xdr:cNvPr id="385" name="フローチャート: 判断 384">
          <a:extLst>
            <a:ext uri="{FF2B5EF4-FFF2-40B4-BE49-F238E27FC236}">
              <a16:creationId xmlns:a16="http://schemas.microsoft.com/office/drawing/2014/main" id="{9F6CBBB3-C520-4669-9528-DC3DD7FD8530}"/>
            </a:ext>
          </a:extLst>
        </xdr:cNvPr>
        <xdr:cNvSpPr/>
      </xdr:nvSpPr>
      <xdr:spPr>
        <a:xfrm>
          <a:off x="13868400" y="658037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56405</xdr:rowOff>
    </xdr:from>
    <xdr:ext cx="762000" cy="259045"/>
    <xdr:sp macro="" textlink="">
      <xdr:nvSpPr>
        <xdr:cNvPr id="386" name="テキスト ボックス 385">
          <a:extLst>
            <a:ext uri="{FF2B5EF4-FFF2-40B4-BE49-F238E27FC236}">
              <a16:creationId xmlns:a16="http://schemas.microsoft.com/office/drawing/2014/main" id="{581FBDA5-3480-43ED-B673-387A071E6195}"/>
            </a:ext>
          </a:extLst>
        </xdr:cNvPr>
        <xdr:cNvSpPr txBox="1"/>
      </xdr:nvSpPr>
      <xdr:spPr>
        <a:xfrm>
          <a:off x="13557250" y="6660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47498</xdr:rowOff>
    </xdr:from>
    <xdr:to>
      <xdr:col>68</xdr:col>
      <xdr:colOff>152400</xdr:colOff>
      <xdr:row>39</xdr:row>
      <xdr:rowOff>47498</xdr:rowOff>
    </xdr:to>
    <xdr:cxnSp macro="">
      <xdr:nvCxnSpPr>
        <xdr:cNvPr id="387" name="直線コネクタ 386">
          <a:extLst>
            <a:ext uri="{FF2B5EF4-FFF2-40B4-BE49-F238E27FC236}">
              <a16:creationId xmlns:a16="http://schemas.microsoft.com/office/drawing/2014/main" id="{6CA8B2E3-E808-48DA-BA2D-F6E16C5A4631}"/>
            </a:ext>
          </a:extLst>
        </xdr:cNvPr>
        <xdr:cNvCxnSpPr/>
      </xdr:nvCxnSpPr>
      <xdr:spPr>
        <a:xfrm>
          <a:off x="12293600" y="6486398"/>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160782</xdr:rowOff>
    </xdr:from>
    <xdr:to>
      <xdr:col>68</xdr:col>
      <xdr:colOff>203200</xdr:colOff>
      <xdr:row>40</xdr:row>
      <xdr:rowOff>90932</xdr:rowOff>
    </xdr:to>
    <xdr:sp macro="" textlink="">
      <xdr:nvSpPr>
        <xdr:cNvPr id="388" name="フローチャート: 判断 387">
          <a:extLst>
            <a:ext uri="{FF2B5EF4-FFF2-40B4-BE49-F238E27FC236}">
              <a16:creationId xmlns:a16="http://schemas.microsoft.com/office/drawing/2014/main" id="{2EB5EE78-60C1-4E4D-BE22-CFF862A83CF2}"/>
            </a:ext>
          </a:extLst>
        </xdr:cNvPr>
        <xdr:cNvSpPr/>
      </xdr:nvSpPr>
      <xdr:spPr>
        <a:xfrm>
          <a:off x="13055600" y="6599682"/>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75709</xdr:rowOff>
    </xdr:from>
    <xdr:ext cx="762000" cy="259045"/>
    <xdr:sp macro="" textlink="">
      <xdr:nvSpPr>
        <xdr:cNvPr id="389" name="テキスト ボックス 388">
          <a:extLst>
            <a:ext uri="{FF2B5EF4-FFF2-40B4-BE49-F238E27FC236}">
              <a16:creationId xmlns:a16="http://schemas.microsoft.com/office/drawing/2014/main" id="{518FF033-E052-427A-AF83-83BE095EF082}"/>
            </a:ext>
          </a:extLst>
        </xdr:cNvPr>
        <xdr:cNvSpPr txBox="1"/>
      </xdr:nvSpPr>
      <xdr:spPr>
        <a:xfrm>
          <a:off x="12763500" y="6679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18288</xdr:rowOff>
    </xdr:from>
    <xdr:to>
      <xdr:col>64</xdr:col>
      <xdr:colOff>152400</xdr:colOff>
      <xdr:row>40</xdr:row>
      <xdr:rowOff>119888</xdr:rowOff>
    </xdr:to>
    <xdr:sp macro="" textlink="">
      <xdr:nvSpPr>
        <xdr:cNvPr id="390" name="フローチャート: 判断 389">
          <a:extLst>
            <a:ext uri="{FF2B5EF4-FFF2-40B4-BE49-F238E27FC236}">
              <a16:creationId xmlns:a16="http://schemas.microsoft.com/office/drawing/2014/main" id="{B0FA0907-ACB2-43DD-94D2-E076BF2925CA}"/>
            </a:ext>
          </a:extLst>
        </xdr:cNvPr>
        <xdr:cNvSpPr/>
      </xdr:nvSpPr>
      <xdr:spPr>
        <a:xfrm>
          <a:off x="12242800" y="662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104665</xdr:rowOff>
    </xdr:from>
    <xdr:ext cx="762000" cy="259045"/>
    <xdr:sp macro="" textlink="">
      <xdr:nvSpPr>
        <xdr:cNvPr id="391" name="テキスト ボックス 390">
          <a:extLst>
            <a:ext uri="{FF2B5EF4-FFF2-40B4-BE49-F238E27FC236}">
              <a16:creationId xmlns:a16="http://schemas.microsoft.com/office/drawing/2014/main" id="{4C3BAACA-8FB3-49B8-90AC-88359176EF6D}"/>
            </a:ext>
          </a:extLst>
        </xdr:cNvPr>
        <xdr:cNvSpPr txBox="1"/>
      </xdr:nvSpPr>
      <xdr:spPr>
        <a:xfrm>
          <a:off x="11950700" y="6708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C508E62-DA6A-4C49-A4CB-A4219221F41B}"/>
            </a:ext>
          </a:extLst>
        </xdr:cNvPr>
        <xdr:cNvSpPr txBox="1"/>
      </xdr:nvSpPr>
      <xdr:spPr>
        <a:xfrm>
          <a:off x="15278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9A1B99FD-19BF-46F0-868B-98B1DBDA4712}"/>
            </a:ext>
          </a:extLst>
        </xdr:cNvPr>
        <xdr:cNvSpPr txBox="1"/>
      </xdr:nvSpPr>
      <xdr:spPr>
        <a:xfrm>
          <a:off x="14516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780F6BD8-39D2-441D-BDBB-E3CC2F3BD7A6}"/>
            </a:ext>
          </a:extLst>
        </xdr:cNvPr>
        <xdr:cNvSpPr txBox="1"/>
      </xdr:nvSpPr>
      <xdr:spPr>
        <a:xfrm>
          <a:off x="1371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9C3B23D2-C440-4716-ACE2-AF154D346BBB}"/>
            </a:ext>
          </a:extLst>
        </xdr:cNvPr>
        <xdr:cNvSpPr txBox="1"/>
      </xdr:nvSpPr>
      <xdr:spPr>
        <a:xfrm>
          <a:off x="129095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350433E1-B13B-49D0-8B3F-8C26FF27A2F2}"/>
            </a:ext>
          </a:extLst>
        </xdr:cNvPr>
        <xdr:cNvSpPr txBox="1"/>
      </xdr:nvSpPr>
      <xdr:spPr>
        <a:xfrm>
          <a:off x="120967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64262</xdr:rowOff>
    </xdr:from>
    <xdr:to>
      <xdr:col>81</xdr:col>
      <xdr:colOff>95250</xdr:colOff>
      <xdr:row>39</xdr:row>
      <xdr:rowOff>165862</xdr:rowOff>
    </xdr:to>
    <xdr:sp macro="" textlink="">
      <xdr:nvSpPr>
        <xdr:cNvPr id="397" name="楕円 396">
          <a:extLst>
            <a:ext uri="{FF2B5EF4-FFF2-40B4-BE49-F238E27FC236}">
              <a16:creationId xmlns:a16="http://schemas.microsoft.com/office/drawing/2014/main" id="{ECBCB674-14CA-4E13-89B7-5E8B9259D139}"/>
            </a:ext>
          </a:extLst>
        </xdr:cNvPr>
        <xdr:cNvSpPr/>
      </xdr:nvSpPr>
      <xdr:spPr>
        <a:xfrm>
          <a:off x="15430500" y="6503162"/>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80789</xdr:rowOff>
    </xdr:from>
    <xdr:ext cx="762000" cy="259045"/>
    <xdr:sp macro="" textlink="">
      <xdr:nvSpPr>
        <xdr:cNvPr id="398" name="公債費負担の状況該当値テキスト">
          <a:extLst>
            <a:ext uri="{FF2B5EF4-FFF2-40B4-BE49-F238E27FC236}">
              <a16:creationId xmlns:a16="http://schemas.microsoft.com/office/drawing/2014/main" id="{43D37A79-EA9E-4DD3-9506-DB66A6D02C9A}"/>
            </a:ext>
          </a:extLst>
        </xdr:cNvPr>
        <xdr:cNvSpPr txBox="1"/>
      </xdr:nvSpPr>
      <xdr:spPr>
        <a:xfrm>
          <a:off x="15563850" y="6354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35306</xdr:rowOff>
    </xdr:from>
    <xdr:to>
      <xdr:col>77</xdr:col>
      <xdr:colOff>95250</xdr:colOff>
      <xdr:row>39</xdr:row>
      <xdr:rowOff>136906</xdr:rowOff>
    </xdr:to>
    <xdr:sp macro="" textlink="">
      <xdr:nvSpPr>
        <xdr:cNvPr id="399" name="楕円 398">
          <a:extLst>
            <a:ext uri="{FF2B5EF4-FFF2-40B4-BE49-F238E27FC236}">
              <a16:creationId xmlns:a16="http://schemas.microsoft.com/office/drawing/2014/main" id="{19602806-3EFF-46AB-8E30-58731995FC53}"/>
            </a:ext>
          </a:extLst>
        </xdr:cNvPr>
        <xdr:cNvSpPr/>
      </xdr:nvSpPr>
      <xdr:spPr>
        <a:xfrm>
          <a:off x="14668500" y="6474206"/>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147083</xdr:rowOff>
    </xdr:from>
    <xdr:ext cx="736600" cy="259045"/>
    <xdr:sp macro="" textlink="">
      <xdr:nvSpPr>
        <xdr:cNvPr id="400" name="テキスト ボックス 399">
          <a:extLst>
            <a:ext uri="{FF2B5EF4-FFF2-40B4-BE49-F238E27FC236}">
              <a16:creationId xmlns:a16="http://schemas.microsoft.com/office/drawing/2014/main" id="{6CE6BE6F-26F2-478F-8BB2-0F1BA6A0D9E3}"/>
            </a:ext>
          </a:extLst>
        </xdr:cNvPr>
        <xdr:cNvSpPr txBox="1"/>
      </xdr:nvSpPr>
      <xdr:spPr>
        <a:xfrm>
          <a:off x="14370050" y="6255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25654</xdr:rowOff>
    </xdr:from>
    <xdr:to>
      <xdr:col>73</xdr:col>
      <xdr:colOff>44450</xdr:colOff>
      <xdr:row>39</xdr:row>
      <xdr:rowOff>127254</xdr:rowOff>
    </xdr:to>
    <xdr:sp macro="" textlink="">
      <xdr:nvSpPr>
        <xdr:cNvPr id="401" name="楕円 400">
          <a:extLst>
            <a:ext uri="{FF2B5EF4-FFF2-40B4-BE49-F238E27FC236}">
              <a16:creationId xmlns:a16="http://schemas.microsoft.com/office/drawing/2014/main" id="{D6525A50-87F8-49BD-8091-E4B229E70DE1}"/>
            </a:ext>
          </a:extLst>
        </xdr:cNvPr>
        <xdr:cNvSpPr/>
      </xdr:nvSpPr>
      <xdr:spPr>
        <a:xfrm>
          <a:off x="13868400" y="646455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137431</xdr:rowOff>
    </xdr:from>
    <xdr:ext cx="762000" cy="259045"/>
    <xdr:sp macro="" textlink="">
      <xdr:nvSpPr>
        <xdr:cNvPr id="402" name="テキスト ボックス 401">
          <a:extLst>
            <a:ext uri="{FF2B5EF4-FFF2-40B4-BE49-F238E27FC236}">
              <a16:creationId xmlns:a16="http://schemas.microsoft.com/office/drawing/2014/main" id="{E3E0487E-2E69-4ACE-9CCD-2EE2A4B2EBDB}"/>
            </a:ext>
          </a:extLst>
        </xdr:cNvPr>
        <xdr:cNvSpPr txBox="1"/>
      </xdr:nvSpPr>
      <xdr:spPr>
        <a:xfrm>
          <a:off x="13557250" y="6246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168148</xdr:rowOff>
    </xdr:from>
    <xdr:to>
      <xdr:col>68</xdr:col>
      <xdr:colOff>203200</xdr:colOff>
      <xdr:row>39</xdr:row>
      <xdr:rowOff>98298</xdr:rowOff>
    </xdr:to>
    <xdr:sp macro="" textlink="">
      <xdr:nvSpPr>
        <xdr:cNvPr id="403" name="楕円 402">
          <a:extLst>
            <a:ext uri="{FF2B5EF4-FFF2-40B4-BE49-F238E27FC236}">
              <a16:creationId xmlns:a16="http://schemas.microsoft.com/office/drawing/2014/main" id="{966535C6-660C-4300-8582-13E138C9B677}"/>
            </a:ext>
          </a:extLst>
        </xdr:cNvPr>
        <xdr:cNvSpPr/>
      </xdr:nvSpPr>
      <xdr:spPr>
        <a:xfrm>
          <a:off x="13055600" y="6441948"/>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108475</xdr:rowOff>
    </xdr:from>
    <xdr:ext cx="762000" cy="259045"/>
    <xdr:sp macro="" textlink="">
      <xdr:nvSpPr>
        <xdr:cNvPr id="404" name="テキスト ボックス 403">
          <a:extLst>
            <a:ext uri="{FF2B5EF4-FFF2-40B4-BE49-F238E27FC236}">
              <a16:creationId xmlns:a16="http://schemas.microsoft.com/office/drawing/2014/main" id="{E89B7251-770B-418B-BD3D-04EA28A65A6E}"/>
            </a:ext>
          </a:extLst>
        </xdr:cNvPr>
        <xdr:cNvSpPr txBox="1"/>
      </xdr:nvSpPr>
      <xdr:spPr>
        <a:xfrm>
          <a:off x="12763500" y="6217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168148</xdr:rowOff>
    </xdr:from>
    <xdr:to>
      <xdr:col>64</xdr:col>
      <xdr:colOff>152400</xdr:colOff>
      <xdr:row>39</xdr:row>
      <xdr:rowOff>98298</xdr:rowOff>
    </xdr:to>
    <xdr:sp macro="" textlink="">
      <xdr:nvSpPr>
        <xdr:cNvPr id="405" name="楕円 404">
          <a:extLst>
            <a:ext uri="{FF2B5EF4-FFF2-40B4-BE49-F238E27FC236}">
              <a16:creationId xmlns:a16="http://schemas.microsoft.com/office/drawing/2014/main" id="{10746EC0-612B-453C-A7D0-3AABC7AAA47F}"/>
            </a:ext>
          </a:extLst>
        </xdr:cNvPr>
        <xdr:cNvSpPr/>
      </xdr:nvSpPr>
      <xdr:spPr>
        <a:xfrm>
          <a:off x="12242800" y="644194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108475</xdr:rowOff>
    </xdr:from>
    <xdr:ext cx="762000" cy="259045"/>
    <xdr:sp macro="" textlink="">
      <xdr:nvSpPr>
        <xdr:cNvPr id="406" name="テキスト ボックス 405">
          <a:extLst>
            <a:ext uri="{FF2B5EF4-FFF2-40B4-BE49-F238E27FC236}">
              <a16:creationId xmlns:a16="http://schemas.microsoft.com/office/drawing/2014/main" id="{A26FAD6D-5035-4B21-AEF6-FEF28649957C}"/>
            </a:ext>
          </a:extLst>
        </xdr:cNvPr>
        <xdr:cNvSpPr txBox="1"/>
      </xdr:nvSpPr>
      <xdr:spPr>
        <a:xfrm>
          <a:off x="11950700" y="6217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FAF19B46-B3AF-4D74-A84D-C02D632E686B}"/>
            </a:ext>
          </a:extLst>
        </xdr:cNvPr>
        <xdr:cNvSpPr/>
      </xdr:nvSpPr>
      <xdr:spPr>
        <a:xfrm>
          <a:off x="11664950" y="1162050"/>
          <a:ext cx="46228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38B28163-99F2-4967-9288-7304FC7F5B6F}"/>
            </a:ext>
          </a:extLst>
        </xdr:cNvPr>
        <xdr:cNvSpPr txBox="1"/>
      </xdr:nvSpPr>
      <xdr:spPr>
        <a:xfrm>
          <a:off x="12520280" y="15113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47CC1657-D46E-410C-A17E-429CF3B637ED}"/>
            </a:ext>
          </a:extLst>
        </xdr:cNvPr>
        <xdr:cNvSpPr txBox="1"/>
      </xdr:nvSpPr>
      <xdr:spPr>
        <a:xfrm>
          <a:off x="13933820" y="14859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FCF50ECC-6C8C-490C-A59E-D0DCD3926A02}"/>
            </a:ext>
          </a:extLst>
        </xdr:cNvPr>
        <xdr:cNvSpPr/>
      </xdr:nvSpPr>
      <xdr:spPr>
        <a:xfrm>
          <a:off x="16351250" y="14097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F21D7A01-46A1-4FC9-A1DE-CFDD418135B7}"/>
            </a:ext>
          </a:extLst>
        </xdr:cNvPr>
        <xdr:cNvSpPr/>
      </xdr:nvSpPr>
      <xdr:spPr>
        <a:xfrm>
          <a:off x="16351250" y="15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3BA2DD1E-4E3F-41AB-9E3E-843F73AC4A56}"/>
            </a:ext>
          </a:extLst>
        </xdr:cNvPr>
        <xdr:cNvSpPr/>
      </xdr:nvSpPr>
      <xdr:spPr>
        <a:xfrm>
          <a:off x="1784985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47934D73-4BAB-420A-9F73-0B8886E02802}"/>
            </a:ext>
          </a:extLst>
        </xdr:cNvPr>
        <xdr:cNvSpPr/>
      </xdr:nvSpPr>
      <xdr:spPr>
        <a:xfrm>
          <a:off x="1784985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E42EDE87-8E7D-434F-AFF6-CB43B1677253}"/>
            </a:ext>
          </a:extLst>
        </xdr:cNvPr>
        <xdr:cNvSpPr/>
      </xdr:nvSpPr>
      <xdr:spPr>
        <a:xfrm>
          <a:off x="1917700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200A5C14-9B91-490D-9812-A24680BD0D1A}"/>
            </a:ext>
          </a:extLst>
        </xdr:cNvPr>
        <xdr:cNvSpPr/>
      </xdr:nvSpPr>
      <xdr:spPr>
        <a:xfrm>
          <a:off x="1917700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8C175F42-F600-4775-924D-C301341C99AE}"/>
            </a:ext>
          </a:extLst>
        </xdr:cNvPr>
        <xdr:cNvSpPr/>
      </xdr:nvSpPr>
      <xdr:spPr>
        <a:xfrm>
          <a:off x="11664950" y="18986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FDFD4D48-EFA4-4B99-AB18-FF91E0B68961}"/>
            </a:ext>
          </a:extLst>
        </xdr:cNvPr>
        <xdr:cNvSpPr/>
      </xdr:nvSpPr>
      <xdr:spPr>
        <a:xfrm>
          <a:off x="16459200" y="18986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EFF594E1-A6E2-4514-8EF2-DDBF803D8D7B}"/>
            </a:ext>
          </a:extLst>
        </xdr:cNvPr>
        <xdr:cNvSpPr/>
      </xdr:nvSpPr>
      <xdr:spPr>
        <a:xfrm>
          <a:off x="16459200" y="189865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58F19FA8-C9BB-46DB-BC94-01599335B147}"/>
            </a:ext>
          </a:extLst>
        </xdr:cNvPr>
        <xdr:cNvSpPr txBox="1"/>
      </xdr:nvSpPr>
      <xdr:spPr>
        <a:xfrm>
          <a:off x="16573500" y="22034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分母においては、臨時財政対策債発行可能額が減少したことにより標準財政規模が減少した。また、分子においては、組合負担等見込額が増加したものの、地方債の現在高や債務負担行為に基づく支出予定額が減少したことにより将来負担額が減少した。分母・分子ともに減少したが、分母以上の減少幅が分子にあったため、将来負担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ポイント減少した。類似団体よりも大きく上回っているため、今後も将来負担に留意し、健全な財政運営に努める。</a:t>
          </a: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F8338C72-98AD-4EFF-967B-AD0B5DC6AEDF}"/>
            </a:ext>
          </a:extLst>
        </xdr:cNvPr>
        <xdr:cNvSpPr txBox="1"/>
      </xdr:nvSpPr>
      <xdr:spPr>
        <a:xfrm>
          <a:off x="11626850" y="1714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DB10F3F6-8112-4827-BE08-6529F33C27DB}"/>
            </a:ext>
          </a:extLst>
        </xdr:cNvPr>
        <xdr:cNvCxnSpPr/>
      </xdr:nvCxnSpPr>
      <xdr:spPr>
        <a:xfrm>
          <a:off x="11664950" y="4222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4F9B678B-700A-44EB-A9E7-4C1653AAD7FC}"/>
            </a:ext>
          </a:extLst>
        </xdr:cNvPr>
        <xdr:cNvSpPr txBox="1"/>
      </xdr:nvSpPr>
      <xdr:spPr>
        <a:xfrm>
          <a:off x="10979150" y="408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3" name="直線コネクタ 422">
          <a:extLst>
            <a:ext uri="{FF2B5EF4-FFF2-40B4-BE49-F238E27FC236}">
              <a16:creationId xmlns:a16="http://schemas.microsoft.com/office/drawing/2014/main" id="{F6768D72-E189-45AA-88BD-88DD5594BD94}"/>
            </a:ext>
          </a:extLst>
        </xdr:cNvPr>
        <xdr:cNvCxnSpPr/>
      </xdr:nvCxnSpPr>
      <xdr:spPr>
        <a:xfrm>
          <a:off x="11664950" y="389073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4" name="テキスト ボックス 423">
          <a:extLst>
            <a:ext uri="{FF2B5EF4-FFF2-40B4-BE49-F238E27FC236}">
              <a16:creationId xmlns:a16="http://schemas.microsoft.com/office/drawing/2014/main" id="{AD721456-05B3-4149-9A82-30F1052C55C0}"/>
            </a:ext>
          </a:extLst>
        </xdr:cNvPr>
        <xdr:cNvSpPr txBox="1"/>
      </xdr:nvSpPr>
      <xdr:spPr>
        <a:xfrm>
          <a:off x="10979150" y="375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5" name="直線コネクタ 424">
          <a:extLst>
            <a:ext uri="{FF2B5EF4-FFF2-40B4-BE49-F238E27FC236}">
              <a16:creationId xmlns:a16="http://schemas.microsoft.com/office/drawing/2014/main" id="{DA227C82-4C48-42CC-AD64-6F983EE4F1CF}"/>
            </a:ext>
          </a:extLst>
        </xdr:cNvPr>
        <xdr:cNvCxnSpPr/>
      </xdr:nvCxnSpPr>
      <xdr:spPr>
        <a:xfrm>
          <a:off x="11664950" y="35587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6" name="テキスト ボックス 425">
          <a:extLst>
            <a:ext uri="{FF2B5EF4-FFF2-40B4-BE49-F238E27FC236}">
              <a16:creationId xmlns:a16="http://schemas.microsoft.com/office/drawing/2014/main" id="{D3721060-CD27-450A-AD8B-3076EF40C6C6}"/>
            </a:ext>
          </a:extLst>
        </xdr:cNvPr>
        <xdr:cNvSpPr txBox="1"/>
      </xdr:nvSpPr>
      <xdr:spPr>
        <a:xfrm>
          <a:off x="10979150" y="342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7" name="直線コネクタ 426">
          <a:extLst>
            <a:ext uri="{FF2B5EF4-FFF2-40B4-BE49-F238E27FC236}">
              <a16:creationId xmlns:a16="http://schemas.microsoft.com/office/drawing/2014/main" id="{4FD26952-E492-4B23-A3EE-659329B31922}"/>
            </a:ext>
          </a:extLst>
        </xdr:cNvPr>
        <xdr:cNvCxnSpPr/>
      </xdr:nvCxnSpPr>
      <xdr:spPr>
        <a:xfrm>
          <a:off x="11664950" y="32267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8" name="テキスト ボックス 427">
          <a:extLst>
            <a:ext uri="{FF2B5EF4-FFF2-40B4-BE49-F238E27FC236}">
              <a16:creationId xmlns:a16="http://schemas.microsoft.com/office/drawing/2014/main" id="{627B2FEC-4327-436A-9C06-F2EAD45018D1}"/>
            </a:ext>
          </a:extLst>
        </xdr:cNvPr>
        <xdr:cNvSpPr txBox="1"/>
      </xdr:nvSpPr>
      <xdr:spPr>
        <a:xfrm>
          <a:off x="10979150" y="309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9" name="直線コネクタ 428">
          <a:extLst>
            <a:ext uri="{FF2B5EF4-FFF2-40B4-BE49-F238E27FC236}">
              <a16:creationId xmlns:a16="http://schemas.microsoft.com/office/drawing/2014/main" id="{FDA41159-7EBD-4977-AF6D-7C708B6CB2C4}"/>
            </a:ext>
          </a:extLst>
        </xdr:cNvPr>
        <xdr:cNvCxnSpPr/>
      </xdr:nvCxnSpPr>
      <xdr:spPr>
        <a:xfrm>
          <a:off x="11664950" y="28946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0" name="テキスト ボックス 429">
          <a:extLst>
            <a:ext uri="{FF2B5EF4-FFF2-40B4-BE49-F238E27FC236}">
              <a16:creationId xmlns:a16="http://schemas.microsoft.com/office/drawing/2014/main" id="{2751A451-8400-40C6-AE0D-D49CCB7C1618}"/>
            </a:ext>
          </a:extLst>
        </xdr:cNvPr>
        <xdr:cNvSpPr txBox="1"/>
      </xdr:nvSpPr>
      <xdr:spPr>
        <a:xfrm>
          <a:off x="1097915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1" name="直線コネクタ 430">
          <a:extLst>
            <a:ext uri="{FF2B5EF4-FFF2-40B4-BE49-F238E27FC236}">
              <a16:creationId xmlns:a16="http://schemas.microsoft.com/office/drawing/2014/main" id="{40A3A3FB-13AD-4D69-8789-38D46F25EBA4}"/>
            </a:ext>
          </a:extLst>
        </xdr:cNvPr>
        <xdr:cNvCxnSpPr/>
      </xdr:nvCxnSpPr>
      <xdr:spPr>
        <a:xfrm>
          <a:off x="11664950" y="256267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2" name="テキスト ボックス 431">
          <a:extLst>
            <a:ext uri="{FF2B5EF4-FFF2-40B4-BE49-F238E27FC236}">
              <a16:creationId xmlns:a16="http://schemas.microsoft.com/office/drawing/2014/main" id="{4776F193-99D8-4D27-AD2C-36CCC3399D79}"/>
            </a:ext>
          </a:extLst>
        </xdr:cNvPr>
        <xdr:cNvSpPr txBox="1"/>
      </xdr:nvSpPr>
      <xdr:spPr>
        <a:xfrm>
          <a:off x="10979150" y="2426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3" name="直線コネクタ 432">
          <a:extLst>
            <a:ext uri="{FF2B5EF4-FFF2-40B4-BE49-F238E27FC236}">
              <a16:creationId xmlns:a16="http://schemas.microsoft.com/office/drawing/2014/main" id="{B81C697E-12AB-48FF-87DD-1F211E68607B}"/>
            </a:ext>
          </a:extLst>
        </xdr:cNvPr>
        <xdr:cNvCxnSpPr/>
      </xdr:nvCxnSpPr>
      <xdr:spPr>
        <a:xfrm>
          <a:off x="11664950" y="22306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4" name="テキスト ボックス 433">
          <a:extLst>
            <a:ext uri="{FF2B5EF4-FFF2-40B4-BE49-F238E27FC236}">
              <a16:creationId xmlns:a16="http://schemas.microsoft.com/office/drawing/2014/main" id="{3E230F32-EC22-4EC5-A827-5CD46EA439B6}"/>
            </a:ext>
          </a:extLst>
        </xdr:cNvPr>
        <xdr:cNvSpPr txBox="1"/>
      </xdr:nvSpPr>
      <xdr:spPr>
        <a:xfrm>
          <a:off x="10979150" y="209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15CE201A-D9FA-4BC1-826E-2B07E3128A0B}"/>
            </a:ext>
          </a:extLst>
        </xdr:cNvPr>
        <xdr:cNvCxnSpPr/>
      </xdr:nvCxnSpPr>
      <xdr:spPr>
        <a:xfrm>
          <a:off x="11664950" y="1898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3C8BB513-3404-4777-A6EF-F2076788FE59}"/>
            </a:ext>
          </a:extLst>
        </xdr:cNvPr>
        <xdr:cNvSpPr/>
      </xdr:nvSpPr>
      <xdr:spPr>
        <a:xfrm>
          <a:off x="11664950" y="18986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34834</xdr:rowOff>
    </xdr:to>
    <xdr:cxnSp macro="">
      <xdr:nvCxnSpPr>
        <xdr:cNvPr id="437" name="直線コネクタ 436">
          <a:extLst>
            <a:ext uri="{FF2B5EF4-FFF2-40B4-BE49-F238E27FC236}">
              <a16:creationId xmlns:a16="http://schemas.microsoft.com/office/drawing/2014/main" id="{CC5D6576-0637-444B-B0B5-CA2B3AC256D1}"/>
            </a:ext>
          </a:extLst>
        </xdr:cNvPr>
        <xdr:cNvCxnSpPr/>
      </xdr:nvCxnSpPr>
      <xdr:spPr>
        <a:xfrm flipV="1">
          <a:off x="15474950" y="2230664"/>
          <a:ext cx="0" cy="16014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6911</xdr:rowOff>
    </xdr:from>
    <xdr:ext cx="762000" cy="259045"/>
    <xdr:sp macro="" textlink="">
      <xdr:nvSpPr>
        <xdr:cNvPr id="438" name="将来負担の状況最小値テキスト">
          <a:extLst>
            <a:ext uri="{FF2B5EF4-FFF2-40B4-BE49-F238E27FC236}">
              <a16:creationId xmlns:a16="http://schemas.microsoft.com/office/drawing/2014/main" id="{2CC76396-456E-4149-B0EB-C3C05D1542AD}"/>
            </a:ext>
          </a:extLst>
        </xdr:cNvPr>
        <xdr:cNvSpPr txBox="1"/>
      </xdr:nvSpPr>
      <xdr:spPr>
        <a:xfrm>
          <a:off x="15563850" y="3804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34834</xdr:rowOff>
    </xdr:from>
    <xdr:to>
      <xdr:col>81</xdr:col>
      <xdr:colOff>133350</xdr:colOff>
      <xdr:row>23</xdr:row>
      <xdr:rowOff>34834</xdr:rowOff>
    </xdr:to>
    <xdr:cxnSp macro="">
      <xdr:nvCxnSpPr>
        <xdr:cNvPr id="439" name="直線コネクタ 438">
          <a:extLst>
            <a:ext uri="{FF2B5EF4-FFF2-40B4-BE49-F238E27FC236}">
              <a16:creationId xmlns:a16="http://schemas.microsoft.com/office/drawing/2014/main" id="{B94B0595-C216-4328-8B74-24FDC89DC266}"/>
            </a:ext>
          </a:extLst>
        </xdr:cNvPr>
        <xdr:cNvCxnSpPr/>
      </xdr:nvCxnSpPr>
      <xdr:spPr>
        <a:xfrm>
          <a:off x="15405100" y="383213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0" name="将来負担の状況最大値テキスト">
          <a:extLst>
            <a:ext uri="{FF2B5EF4-FFF2-40B4-BE49-F238E27FC236}">
              <a16:creationId xmlns:a16="http://schemas.microsoft.com/office/drawing/2014/main" id="{E09A0CDB-D3F9-413B-B951-0C27E8D7A59C}"/>
            </a:ext>
          </a:extLst>
        </xdr:cNvPr>
        <xdr:cNvSpPr txBox="1"/>
      </xdr:nvSpPr>
      <xdr:spPr>
        <a:xfrm>
          <a:off x="15563850" y="1980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1" name="直線コネクタ 440">
          <a:extLst>
            <a:ext uri="{FF2B5EF4-FFF2-40B4-BE49-F238E27FC236}">
              <a16:creationId xmlns:a16="http://schemas.microsoft.com/office/drawing/2014/main" id="{50C447A3-0F54-448D-9546-8628C1122FA5}"/>
            </a:ext>
          </a:extLst>
        </xdr:cNvPr>
        <xdr:cNvCxnSpPr/>
      </xdr:nvCxnSpPr>
      <xdr:spPr>
        <a:xfrm>
          <a:off x="15405100" y="22306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35802</xdr:rowOff>
    </xdr:from>
    <xdr:to>
      <xdr:col>81</xdr:col>
      <xdr:colOff>44450</xdr:colOff>
      <xdr:row>19</xdr:row>
      <xdr:rowOff>56485</xdr:rowOff>
    </xdr:to>
    <xdr:cxnSp macro="">
      <xdr:nvCxnSpPr>
        <xdr:cNvPr id="442" name="直線コネクタ 441">
          <a:extLst>
            <a:ext uri="{FF2B5EF4-FFF2-40B4-BE49-F238E27FC236}">
              <a16:creationId xmlns:a16="http://schemas.microsoft.com/office/drawing/2014/main" id="{20DD982A-7ACF-4409-BFC7-A7E1DEC58A3F}"/>
            </a:ext>
          </a:extLst>
        </xdr:cNvPr>
        <xdr:cNvCxnSpPr/>
      </xdr:nvCxnSpPr>
      <xdr:spPr>
        <a:xfrm flipV="1">
          <a:off x="14712950" y="3172702"/>
          <a:ext cx="762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24570</xdr:rowOff>
    </xdr:from>
    <xdr:ext cx="762000" cy="259045"/>
    <xdr:sp macro="" textlink="">
      <xdr:nvSpPr>
        <xdr:cNvPr id="443" name="将来負担の状況平均値テキスト">
          <a:extLst>
            <a:ext uri="{FF2B5EF4-FFF2-40B4-BE49-F238E27FC236}">
              <a16:creationId xmlns:a16="http://schemas.microsoft.com/office/drawing/2014/main" id="{2EC79745-BF47-4A9A-9F32-97A34BAB5515}"/>
            </a:ext>
          </a:extLst>
        </xdr:cNvPr>
        <xdr:cNvSpPr txBox="1"/>
      </xdr:nvSpPr>
      <xdr:spPr>
        <a:xfrm>
          <a:off x="15563850" y="2170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8043</xdr:rowOff>
    </xdr:from>
    <xdr:to>
      <xdr:col>81</xdr:col>
      <xdr:colOff>95250</xdr:colOff>
      <xdr:row>14</xdr:row>
      <xdr:rowOff>109643</xdr:rowOff>
    </xdr:to>
    <xdr:sp macro="" textlink="">
      <xdr:nvSpPr>
        <xdr:cNvPr id="444" name="フローチャート: 判断 443">
          <a:extLst>
            <a:ext uri="{FF2B5EF4-FFF2-40B4-BE49-F238E27FC236}">
              <a16:creationId xmlns:a16="http://schemas.microsoft.com/office/drawing/2014/main" id="{1140A9F7-F2CC-4DA6-8415-33DB5E2A967A}"/>
            </a:ext>
          </a:extLst>
        </xdr:cNvPr>
        <xdr:cNvSpPr/>
      </xdr:nvSpPr>
      <xdr:spPr>
        <a:xfrm>
          <a:off x="15430500" y="2319443"/>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56485</xdr:rowOff>
    </xdr:from>
    <xdr:to>
      <xdr:col>77</xdr:col>
      <xdr:colOff>44450</xdr:colOff>
      <xdr:row>19</xdr:row>
      <xdr:rowOff>142663</xdr:rowOff>
    </xdr:to>
    <xdr:cxnSp macro="">
      <xdr:nvCxnSpPr>
        <xdr:cNvPr id="445" name="直線コネクタ 444">
          <a:extLst>
            <a:ext uri="{FF2B5EF4-FFF2-40B4-BE49-F238E27FC236}">
              <a16:creationId xmlns:a16="http://schemas.microsoft.com/office/drawing/2014/main" id="{1A1A4E1B-CBB3-4FF0-8627-0E0F972CC603}"/>
            </a:ext>
          </a:extLst>
        </xdr:cNvPr>
        <xdr:cNvCxnSpPr/>
      </xdr:nvCxnSpPr>
      <xdr:spPr>
        <a:xfrm flipV="1">
          <a:off x="13906500" y="3193385"/>
          <a:ext cx="80645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68943</xdr:rowOff>
    </xdr:from>
    <xdr:to>
      <xdr:col>77</xdr:col>
      <xdr:colOff>95250</xdr:colOff>
      <xdr:row>14</xdr:row>
      <xdr:rowOff>170543</xdr:rowOff>
    </xdr:to>
    <xdr:sp macro="" textlink="">
      <xdr:nvSpPr>
        <xdr:cNvPr id="446" name="フローチャート: 判断 445">
          <a:extLst>
            <a:ext uri="{FF2B5EF4-FFF2-40B4-BE49-F238E27FC236}">
              <a16:creationId xmlns:a16="http://schemas.microsoft.com/office/drawing/2014/main" id="{DA40CD23-3C76-455B-8037-76C6CD42C60E}"/>
            </a:ext>
          </a:extLst>
        </xdr:cNvPr>
        <xdr:cNvSpPr/>
      </xdr:nvSpPr>
      <xdr:spPr>
        <a:xfrm>
          <a:off x="14668500" y="238034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9270</xdr:rowOff>
    </xdr:from>
    <xdr:ext cx="736600" cy="259045"/>
    <xdr:sp macro="" textlink="">
      <xdr:nvSpPr>
        <xdr:cNvPr id="447" name="テキスト ボックス 446">
          <a:extLst>
            <a:ext uri="{FF2B5EF4-FFF2-40B4-BE49-F238E27FC236}">
              <a16:creationId xmlns:a16="http://schemas.microsoft.com/office/drawing/2014/main" id="{BD3D6D90-10D2-401C-80F3-49823FFBFD4B}"/>
            </a:ext>
          </a:extLst>
        </xdr:cNvPr>
        <xdr:cNvSpPr txBox="1"/>
      </xdr:nvSpPr>
      <xdr:spPr>
        <a:xfrm>
          <a:off x="14370050" y="2155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142663</xdr:rowOff>
    </xdr:from>
    <xdr:to>
      <xdr:col>72</xdr:col>
      <xdr:colOff>203200</xdr:colOff>
      <xdr:row>20</xdr:row>
      <xdr:rowOff>55094</xdr:rowOff>
    </xdr:to>
    <xdr:cxnSp macro="">
      <xdr:nvCxnSpPr>
        <xdr:cNvPr id="448" name="直線コネクタ 447">
          <a:extLst>
            <a:ext uri="{FF2B5EF4-FFF2-40B4-BE49-F238E27FC236}">
              <a16:creationId xmlns:a16="http://schemas.microsoft.com/office/drawing/2014/main" id="{B2024CDC-A591-4875-AB91-1F9DCBC376A5}"/>
            </a:ext>
          </a:extLst>
        </xdr:cNvPr>
        <xdr:cNvCxnSpPr/>
      </xdr:nvCxnSpPr>
      <xdr:spPr>
        <a:xfrm flipV="1">
          <a:off x="13106400" y="3279563"/>
          <a:ext cx="800100" cy="7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150525</xdr:rowOff>
    </xdr:from>
    <xdr:to>
      <xdr:col>73</xdr:col>
      <xdr:colOff>44450</xdr:colOff>
      <xdr:row>15</xdr:row>
      <xdr:rowOff>80675</xdr:rowOff>
    </xdr:to>
    <xdr:sp macro="" textlink="">
      <xdr:nvSpPr>
        <xdr:cNvPr id="449" name="フローチャート: 判断 448">
          <a:extLst>
            <a:ext uri="{FF2B5EF4-FFF2-40B4-BE49-F238E27FC236}">
              <a16:creationId xmlns:a16="http://schemas.microsoft.com/office/drawing/2014/main" id="{7A89ADE7-D5FA-45C9-A1A6-6F35599CD93D}"/>
            </a:ext>
          </a:extLst>
        </xdr:cNvPr>
        <xdr:cNvSpPr/>
      </xdr:nvSpPr>
      <xdr:spPr>
        <a:xfrm>
          <a:off x="13868400" y="246192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90852</xdr:rowOff>
    </xdr:from>
    <xdr:ext cx="762000" cy="259045"/>
    <xdr:sp macro="" textlink="">
      <xdr:nvSpPr>
        <xdr:cNvPr id="450" name="テキスト ボックス 449">
          <a:extLst>
            <a:ext uri="{FF2B5EF4-FFF2-40B4-BE49-F238E27FC236}">
              <a16:creationId xmlns:a16="http://schemas.microsoft.com/office/drawing/2014/main" id="{E7BF1D0E-226E-4DEB-B22B-D2643ECEE386}"/>
            </a:ext>
          </a:extLst>
        </xdr:cNvPr>
        <xdr:cNvSpPr txBox="1"/>
      </xdr:nvSpPr>
      <xdr:spPr>
        <a:xfrm>
          <a:off x="13557250" y="223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22920</xdr:rowOff>
    </xdr:from>
    <xdr:to>
      <xdr:col>68</xdr:col>
      <xdr:colOff>152400</xdr:colOff>
      <xdr:row>20</xdr:row>
      <xdr:rowOff>55094</xdr:rowOff>
    </xdr:to>
    <xdr:cxnSp macro="">
      <xdr:nvCxnSpPr>
        <xdr:cNvPr id="451" name="直線コネクタ 450">
          <a:extLst>
            <a:ext uri="{FF2B5EF4-FFF2-40B4-BE49-F238E27FC236}">
              <a16:creationId xmlns:a16="http://schemas.microsoft.com/office/drawing/2014/main" id="{FE5A4D6B-FBB9-4F14-AD46-2904990B9865}"/>
            </a:ext>
          </a:extLst>
        </xdr:cNvPr>
        <xdr:cNvCxnSpPr/>
      </xdr:nvCxnSpPr>
      <xdr:spPr>
        <a:xfrm>
          <a:off x="12293600" y="3324920"/>
          <a:ext cx="8128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155121</xdr:rowOff>
    </xdr:from>
    <xdr:to>
      <xdr:col>68</xdr:col>
      <xdr:colOff>203200</xdr:colOff>
      <xdr:row>15</xdr:row>
      <xdr:rowOff>85271</xdr:rowOff>
    </xdr:to>
    <xdr:sp macro="" textlink="">
      <xdr:nvSpPr>
        <xdr:cNvPr id="452" name="フローチャート: 判断 451">
          <a:extLst>
            <a:ext uri="{FF2B5EF4-FFF2-40B4-BE49-F238E27FC236}">
              <a16:creationId xmlns:a16="http://schemas.microsoft.com/office/drawing/2014/main" id="{64656A75-D2AE-45F5-9FE6-9ADD365E57CB}"/>
            </a:ext>
          </a:extLst>
        </xdr:cNvPr>
        <xdr:cNvSpPr/>
      </xdr:nvSpPr>
      <xdr:spPr>
        <a:xfrm>
          <a:off x="13055600" y="2466521"/>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95448</xdr:rowOff>
    </xdr:from>
    <xdr:ext cx="762000" cy="259045"/>
    <xdr:sp macro="" textlink="">
      <xdr:nvSpPr>
        <xdr:cNvPr id="453" name="テキスト ボックス 452">
          <a:extLst>
            <a:ext uri="{FF2B5EF4-FFF2-40B4-BE49-F238E27FC236}">
              <a16:creationId xmlns:a16="http://schemas.microsoft.com/office/drawing/2014/main" id="{BE3BF041-719B-4923-A73C-34A83938B9A7}"/>
            </a:ext>
          </a:extLst>
        </xdr:cNvPr>
        <xdr:cNvSpPr txBox="1"/>
      </xdr:nvSpPr>
      <xdr:spPr>
        <a:xfrm>
          <a:off x="12763500" y="2241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152823</xdr:rowOff>
    </xdr:from>
    <xdr:to>
      <xdr:col>64</xdr:col>
      <xdr:colOff>152400</xdr:colOff>
      <xdr:row>15</xdr:row>
      <xdr:rowOff>82973</xdr:rowOff>
    </xdr:to>
    <xdr:sp macro="" textlink="">
      <xdr:nvSpPr>
        <xdr:cNvPr id="454" name="フローチャート: 判断 453">
          <a:extLst>
            <a:ext uri="{FF2B5EF4-FFF2-40B4-BE49-F238E27FC236}">
              <a16:creationId xmlns:a16="http://schemas.microsoft.com/office/drawing/2014/main" id="{3E48A2DB-940C-464F-802C-C6CD06DE9257}"/>
            </a:ext>
          </a:extLst>
        </xdr:cNvPr>
        <xdr:cNvSpPr/>
      </xdr:nvSpPr>
      <xdr:spPr>
        <a:xfrm>
          <a:off x="12242800" y="246422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93150</xdr:rowOff>
    </xdr:from>
    <xdr:ext cx="762000" cy="259045"/>
    <xdr:sp macro="" textlink="">
      <xdr:nvSpPr>
        <xdr:cNvPr id="455" name="テキスト ボックス 454">
          <a:extLst>
            <a:ext uri="{FF2B5EF4-FFF2-40B4-BE49-F238E27FC236}">
              <a16:creationId xmlns:a16="http://schemas.microsoft.com/office/drawing/2014/main" id="{1878478E-CBA1-4741-B67A-2A0C2951241B}"/>
            </a:ext>
          </a:extLst>
        </xdr:cNvPr>
        <xdr:cNvSpPr txBox="1"/>
      </xdr:nvSpPr>
      <xdr:spPr>
        <a:xfrm>
          <a:off x="11950700" y="2239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BB27F84A-ACAB-4639-806E-1C05D69F39BE}"/>
            </a:ext>
          </a:extLst>
        </xdr:cNvPr>
        <xdr:cNvSpPr txBox="1"/>
      </xdr:nvSpPr>
      <xdr:spPr>
        <a:xfrm>
          <a:off x="15278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6FAF0F30-9B78-4D86-8349-FD5AFF53F054}"/>
            </a:ext>
          </a:extLst>
        </xdr:cNvPr>
        <xdr:cNvSpPr txBox="1"/>
      </xdr:nvSpPr>
      <xdr:spPr>
        <a:xfrm>
          <a:off x="14516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E46DD209-8509-4B58-B4F8-DC02EA94094B}"/>
            </a:ext>
          </a:extLst>
        </xdr:cNvPr>
        <xdr:cNvSpPr txBox="1"/>
      </xdr:nvSpPr>
      <xdr:spPr>
        <a:xfrm>
          <a:off x="137160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888B1A61-E184-45D7-BF37-40AC75207576}"/>
            </a:ext>
          </a:extLst>
        </xdr:cNvPr>
        <xdr:cNvSpPr txBox="1"/>
      </xdr:nvSpPr>
      <xdr:spPr>
        <a:xfrm>
          <a:off x="129095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BF2856F3-47F3-4A6C-B7B6-5120B00617F5}"/>
            </a:ext>
          </a:extLst>
        </xdr:cNvPr>
        <xdr:cNvSpPr txBox="1"/>
      </xdr:nvSpPr>
      <xdr:spPr>
        <a:xfrm>
          <a:off x="120967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156452</xdr:rowOff>
    </xdr:from>
    <xdr:to>
      <xdr:col>81</xdr:col>
      <xdr:colOff>95250</xdr:colOff>
      <xdr:row>19</xdr:row>
      <xdr:rowOff>86602</xdr:rowOff>
    </xdr:to>
    <xdr:sp macro="" textlink="">
      <xdr:nvSpPr>
        <xdr:cNvPr id="461" name="楕円 460">
          <a:extLst>
            <a:ext uri="{FF2B5EF4-FFF2-40B4-BE49-F238E27FC236}">
              <a16:creationId xmlns:a16="http://schemas.microsoft.com/office/drawing/2014/main" id="{A72E6159-2603-4540-8187-78F68FDA41D1}"/>
            </a:ext>
          </a:extLst>
        </xdr:cNvPr>
        <xdr:cNvSpPr/>
      </xdr:nvSpPr>
      <xdr:spPr>
        <a:xfrm>
          <a:off x="15430500" y="312825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128529</xdr:rowOff>
    </xdr:from>
    <xdr:ext cx="762000" cy="259045"/>
    <xdr:sp macro="" textlink="">
      <xdr:nvSpPr>
        <xdr:cNvPr id="462" name="将来負担の状況該当値テキスト">
          <a:extLst>
            <a:ext uri="{FF2B5EF4-FFF2-40B4-BE49-F238E27FC236}">
              <a16:creationId xmlns:a16="http://schemas.microsoft.com/office/drawing/2014/main" id="{9364E613-49D9-4811-B88F-C27FA77BA667}"/>
            </a:ext>
          </a:extLst>
        </xdr:cNvPr>
        <xdr:cNvSpPr txBox="1"/>
      </xdr:nvSpPr>
      <xdr:spPr>
        <a:xfrm>
          <a:off x="15563850" y="3100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5685</xdr:rowOff>
    </xdr:from>
    <xdr:to>
      <xdr:col>77</xdr:col>
      <xdr:colOff>95250</xdr:colOff>
      <xdr:row>19</xdr:row>
      <xdr:rowOff>107285</xdr:rowOff>
    </xdr:to>
    <xdr:sp macro="" textlink="">
      <xdr:nvSpPr>
        <xdr:cNvPr id="463" name="楕円 462">
          <a:extLst>
            <a:ext uri="{FF2B5EF4-FFF2-40B4-BE49-F238E27FC236}">
              <a16:creationId xmlns:a16="http://schemas.microsoft.com/office/drawing/2014/main" id="{F8F0FC3E-5EED-41E0-832A-E6E5F81BA9C5}"/>
            </a:ext>
          </a:extLst>
        </xdr:cNvPr>
        <xdr:cNvSpPr/>
      </xdr:nvSpPr>
      <xdr:spPr>
        <a:xfrm>
          <a:off x="14668500" y="314258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92062</xdr:rowOff>
    </xdr:from>
    <xdr:ext cx="736600" cy="259045"/>
    <xdr:sp macro="" textlink="">
      <xdr:nvSpPr>
        <xdr:cNvPr id="464" name="テキスト ボックス 463">
          <a:extLst>
            <a:ext uri="{FF2B5EF4-FFF2-40B4-BE49-F238E27FC236}">
              <a16:creationId xmlns:a16="http://schemas.microsoft.com/office/drawing/2014/main" id="{6BC3ECEE-9140-4048-B71C-2AFD1E5BB049}"/>
            </a:ext>
          </a:extLst>
        </xdr:cNvPr>
        <xdr:cNvSpPr txBox="1"/>
      </xdr:nvSpPr>
      <xdr:spPr>
        <a:xfrm>
          <a:off x="14370050" y="3228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91863</xdr:rowOff>
    </xdr:from>
    <xdr:to>
      <xdr:col>73</xdr:col>
      <xdr:colOff>44450</xdr:colOff>
      <xdr:row>20</xdr:row>
      <xdr:rowOff>22013</xdr:rowOff>
    </xdr:to>
    <xdr:sp macro="" textlink="">
      <xdr:nvSpPr>
        <xdr:cNvPr id="465" name="楕円 464">
          <a:extLst>
            <a:ext uri="{FF2B5EF4-FFF2-40B4-BE49-F238E27FC236}">
              <a16:creationId xmlns:a16="http://schemas.microsoft.com/office/drawing/2014/main" id="{8138BF4D-A6A0-4610-8D07-613E65E79D91}"/>
            </a:ext>
          </a:extLst>
        </xdr:cNvPr>
        <xdr:cNvSpPr/>
      </xdr:nvSpPr>
      <xdr:spPr>
        <a:xfrm>
          <a:off x="13868400" y="322876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6790</xdr:rowOff>
    </xdr:from>
    <xdr:ext cx="762000" cy="259045"/>
    <xdr:sp macro="" textlink="">
      <xdr:nvSpPr>
        <xdr:cNvPr id="466" name="テキスト ボックス 465">
          <a:extLst>
            <a:ext uri="{FF2B5EF4-FFF2-40B4-BE49-F238E27FC236}">
              <a16:creationId xmlns:a16="http://schemas.microsoft.com/office/drawing/2014/main" id="{53ECFB8A-E039-4A9E-9687-AAC11FF4B2B4}"/>
            </a:ext>
          </a:extLst>
        </xdr:cNvPr>
        <xdr:cNvSpPr txBox="1"/>
      </xdr:nvSpPr>
      <xdr:spPr>
        <a:xfrm>
          <a:off x="13557250" y="330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4294</xdr:rowOff>
    </xdr:from>
    <xdr:to>
      <xdr:col>68</xdr:col>
      <xdr:colOff>203200</xdr:colOff>
      <xdr:row>20</xdr:row>
      <xdr:rowOff>105894</xdr:rowOff>
    </xdr:to>
    <xdr:sp macro="" textlink="">
      <xdr:nvSpPr>
        <xdr:cNvPr id="467" name="楕円 466">
          <a:extLst>
            <a:ext uri="{FF2B5EF4-FFF2-40B4-BE49-F238E27FC236}">
              <a16:creationId xmlns:a16="http://schemas.microsoft.com/office/drawing/2014/main" id="{A19D70CE-5D94-46D4-AAEC-8AA620E129CF}"/>
            </a:ext>
          </a:extLst>
        </xdr:cNvPr>
        <xdr:cNvSpPr/>
      </xdr:nvSpPr>
      <xdr:spPr>
        <a:xfrm>
          <a:off x="13055600" y="3306294"/>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90671</xdr:rowOff>
    </xdr:from>
    <xdr:ext cx="762000" cy="259045"/>
    <xdr:sp macro="" textlink="">
      <xdr:nvSpPr>
        <xdr:cNvPr id="468" name="テキスト ボックス 467">
          <a:extLst>
            <a:ext uri="{FF2B5EF4-FFF2-40B4-BE49-F238E27FC236}">
              <a16:creationId xmlns:a16="http://schemas.microsoft.com/office/drawing/2014/main" id="{A3D059F9-58DA-4CD2-8CFD-DC5C463A4B0F}"/>
            </a:ext>
          </a:extLst>
        </xdr:cNvPr>
        <xdr:cNvSpPr txBox="1"/>
      </xdr:nvSpPr>
      <xdr:spPr>
        <a:xfrm>
          <a:off x="12763500" y="339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143570</xdr:rowOff>
    </xdr:from>
    <xdr:to>
      <xdr:col>64</xdr:col>
      <xdr:colOff>152400</xdr:colOff>
      <xdr:row>20</xdr:row>
      <xdr:rowOff>73720</xdr:rowOff>
    </xdr:to>
    <xdr:sp macro="" textlink="">
      <xdr:nvSpPr>
        <xdr:cNvPr id="469" name="楕円 468">
          <a:extLst>
            <a:ext uri="{FF2B5EF4-FFF2-40B4-BE49-F238E27FC236}">
              <a16:creationId xmlns:a16="http://schemas.microsoft.com/office/drawing/2014/main" id="{F8380574-D05E-4ED0-9146-B8B79ACBB822}"/>
            </a:ext>
          </a:extLst>
        </xdr:cNvPr>
        <xdr:cNvSpPr/>
      </xdr:nvSpPr>
      <xdr:spPr>
        <a:xfrm>
          <a:off x="12242800" y="32804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58497</xdr:rowOff>
    </xdr:from>
    <xdr:ext cx="762000" cy="259045"/>
    <xdr:sp macro="" textlink="">
      <xdr:nvSpPr>
        <xdr:cNvPr id="470" name="テキスト ボックス 469">
          <a:extLst>
            <a:ext uri="{FF2B5EF4-FFF2-40B4-BE49-F238E27FC236}">
              <a16:creationId xmlns:a16="http://schemas.microsoft.com/office/drawing/2014/main" id="{73A9A753-D7E8-4459-A77F-DEF026750401}"/>
            </a:ext>
          </a:extLst>
        </xdr:cNvPr>
        <xdr:cNvSpPr txBox="1"/>
      </xdr:nvSpPr>
      <xdr:spPr>
        <a:xfrm>
          <a:off x="11950700" y="336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群馬県館林市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74,427
71,332
60.97
32,401,969
29,659,795
2,712,458
17,164,719
26,843,035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85.3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一般職退職手当や、会計年度任用職員人件費の増により経常経費充当一般財源が増加したため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となった。類似団体との比較ではやや高い水準となっている。令和２年度からの会計年度任用職員制度導入により人件費は増加傾向にある。引き続き適正な定員管理及び事務改善などにより時間外勤務の縮小を図り、人件費総額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37846</xdr:rowOff>
    </xdr:from>
    <xdr:to>
      <xdr:col>24</xdr:col>
      <xdr:colOff>25400</xdr:colOff>
      <xdr:row>40</xdr:row>
      <xdr:rowOff>104140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38596"/>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124223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8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37846</xdr:rowOff>
    </xdr:from>
    <xdr:to>
      <xdr:col>24</xdr:col>
      <xdr:colOff>114300</xdr:colOff>
      <xdr:row>35</xdr:row>
      <xdr:rowOff>37846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3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46990</xdr:rowOff>
    </xdr:from>
    <xdr:to>
      <xdr:col>24</xdr:col>
      <xdr:colOff>25400</xdr:colOff>
      <xdr:row>37</xdr:row>
      <xdr:rowOff>124714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90640"/>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46990</xdr:rowOff>
    </xdr:from>
    <xdr:to>
      <xdr:col>19</xdr:col>
      <xdr:colOff>187325</xdr:colOff>
      <xdr:row>37</xdr:row>
      <xdr:rowOff>143002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9064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62247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140716</xdr:rowOff>
    </xdr:from>
    <xdr:to>
      <xdr:col>15</xdr:col>
      <xdr:colOff>98425</xdr:colOff>
      <xdr:row>37</xdr:row>
      <xdr:rowOff>143002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12916"/>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28194</xdr:rowOff>
    </xdr:from>
    <xdr:to>
      <xdr:col>15</xdr:col>
      <xdr:colOff>149225</xdr:colOff>
      <xdr:row>37</xdr:row>
      <xdr:rowOff>129794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139971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140716</xdr:rowOff>
    </xdr:from>
    <xdr:to>
      <xdr:col>11</xdr:col>
      <xdr:colOff>9525</xdr:colOff>
      <xdr:row>37</xdr:row>
      <xdr:rowOff>19558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31291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25671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25671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73914</xdr:rowOff>
    </xdr:from>
    <xdr:to>
      <xdr:col>24</xdr:col>
      <xdr:colOff>76200</xdr:colOff>
      <xdr:row>38</xdr:row>
      <xdr:rowOff>4064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45991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167640</xdr:rowOff>
    </xdr:from>
    <xdr:to>
      <xdr:col>20</xdr:col>
      <xdr:colOff>38100</xdr:colOff>
      <xdr:row>37</xdr:row>
      <xdr:rowOff>97790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82567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92202</xdr:rowOff>
    </xdr:from>
    <xdr:to>
      <xdr:col>15</xdr:col>
      <xdr:colOff>149225</xdr:colOff>
      <xdr:row>38</xdr:row>
      <xdr:rowOff>22352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7129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89916</xdr:rowOff>
    </xdr:from>
    <xdr:to>
      <xdr:col>11</xdr:col>
      <xdr:colOff>60325</xdr:colOff>
      <xdr:row>37</xdr:row>
      <xdr:rowOff>20066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4843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140208</xdr:rowOff>
    </xdr:from>
    <xdr:to>
      <xdr:col>6</xdr:col>
      <xdr:colOff>171450</xdr:colOff>
      <xdr:row>37</xdr:row>
      <xdr:rowOff>70358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55135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個別予防接種委託料や給食用賄材料費の増加により、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おり、類似団体と比較し同水準で推移している。エネルギー価格等物価高騰の影響が見られるため、引き続き、既存事業や業務委託内容等の見直しを進めるとともに、公共施設等の適正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73660</xdr:rowOff>
    </xdr:from>
    <xdr:to>
      <xdr:col>82</xdr:col>
      <xdr:colOff>107950</xdr:colOff>
      <xdr:row>22</xdr:row>
      <xdr:rowOff>35560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7396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7637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7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35560</xdr:rowOff>
    </xdr:from>
    <xdr:to>
      <xdr:col>82</xdr:col>
      <xdr:colOff>196850</xdr:colOff>
      <xdr:row>22</xdr:row>
      <xdr:rowOff>35560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80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160037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21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73660</xdr:rowOff>
    </xdr:from>
    <xdr:to>
      <xdr:col>82</xdr:col>
      <xdr:colOff>196850</xdr:colOff>
      <xdr:row>14</xdr:row>
      <xdr:rowOff>73660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7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54610</xdr:rowOff>
    </xdr:from>
    <xdr:to>
      <xdr:col>82</xdr:col>
      <xdr:colOff>107950</xdr:colOff>
      <xdr:row>17</xdr:row>
      <xdr:rowOff>100330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9692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52087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966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54610</xdr:rowOff>
    </xdr:from>
    <xdr:to>
      <xdr:col>78</xdr:col>
      <xdr:colOff>69850</xdr:colOff>
      <xdr:row>17</xdr:row>
      <xdr:rowOff>100330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9692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152400</xdr:rowOff>
    </xdr:from>
    <xdr:to>
      <xdr:col>78</xdr:col>
      <xdr:colOff>120650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92727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66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100330</xdr:rowOff>
    </xdr:from>
    <xdr:to>
      <xdr:col>73</xdr:col>
      <xdr:colOff>180975</xdr:colOff>
      <xdr:row>19</xdr:row>
      <xdr:rowOff>1270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301498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64770</xdr:rowOff>
    </xdr:from>
    <xdr:to>
      <xdr:col>74</xdr:col>
      <xdr:colOff>31750</xdr:colOff>
      <xdr:row>17</xdr:row>
      <xdr:rowOff>166370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151147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134620</xdr:rowOff>
    </xdr:from>
    <xdr:to>
      <xdr:col>69</xdr:col>
      <xdr:colOff>92075</xdr:colOff>
      <xdr:row>19</xdr:row>
      <xdr:rowOff>1270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2207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148590</xdr:rowOff>
    </xdr:from>
    <xdr:to>
      <xdr:col>69</xdr:col>
      <xdr:colOff>142875</xdr:colOff>
      <xdr:row>18</xdr:row>
      <xdr:rowOff>78740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88917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83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118110</xdr:rowOff>
    </xdr:from>
    <xdr:to>
      <xdr:col>65</xdr:col>
      <xdr:colOff>53975</xdr:colOff>
      <xdr:row>18</xdr:row>
      <xdr:rowOff>48260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58437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0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49530</xdr:rowOff>
    </xdr:from>
    <xdr:to>
      <xdr:col>82</xdr:col>
      <xdr:colOff>158750</xdr:colOff>
      <xdr:row>17</xdr:row>
      <xdr:rowOff>151130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66057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809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3810</xdr:rowOff>
    </xdr:from>
    <xdr:to>
      <xdr:col>78</xdr:col>
      <xdr:colOff>120650</xdr:colOff>
      <xdr:row>17</xdr:row>
      <xdr:rowOff>105410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90187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00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49530</xdr:rowOff>
    </xdr:from>
    <xdr:to>
      <xdr:col>74</xdr:col>
      <xdr:colOff>31750</xdr:colOff>
      <xdr:row>17</xdr:row>
      <xdr:rowOff>151130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161307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73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121920</xdr:rowOff>
    </xdr:from>
    <xdr:to>
      <xdr:col>69</xdr:col>
      <xdr:colOff>142875</xdr:colOff>
      <xdr:row>19</xdr:row>
      <xdr:rowOff>52070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36847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29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83820</xdr:rowOff>
    </xdr:from>
    <xdr:to>
      <xdr:col>65</xdr:col>
      <xdr:colOff>53975</xdr:colOff>
      <xdr:row>19</xdr:row>
      <xdr:rowOff>13970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1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170197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25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障がい児者給付費が増加しているが、児童扶養手当や生活保護費の減少により、扶助費はほぼ横ばいとなり、類似団体平均を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ポイント下回った。今後も社会保障関係経費の増加が予想されることから、市単独事業の見直しなど、適正かつ適切な支出に努める。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53522</xdr:rowOff>
    </xdr:from>
    <xdr:to>
      <xdr:col>24</xdr:col>
      <xdr:colOff>25400</xdr:colOff>
      <xdr:row>61</xdr:row>
      <xdr:rowOff>86178</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40372"/>
          <a:ext cx="0" cy="140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139899</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53522</xdr:rowOff>
    </xdr:from>
    <xdr:to>
      <xdr:col>24</xdr:col>
      <xdr:colOff>114300</xdr:colOff>
      <xdr:row>53</xdr:row>
      <xdr:rowOff>53522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167822</xdr:rowOff>
    </xdr:from>
    <xdr:to>
      <xdr:col>24</xdr:col>
      <xdr:colOff>25400</xdr:colOff>
      <xdr:row>56</xdr:row>
      <xdr:rowOff>29028</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5975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48277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167822</xdr:rowOff>
    </xdr:from>
    <xdr:to>
      <xdr:col>19</xdr:col>
      <xdr:colOff>187325</xdr:colOff>
      <xdr:row>56</xdr:row>
      <xdr:rowOff>110672</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59757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166007</xdr:rowOff>
    </xdr:from>
    <xdr:to>
      <xdr:col>20</xdr:col>
      <xdr:colOff>38100</xdr:colOff>
      <xdr:row>56</xdr:row>
      <xdr:rowOff>96157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80934</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110672</xdr:rowOff>
    </xdr:from>
    <xdr:to>
      <xdr:col>15</xdr:col>
      <xdr:colOff>98425</xdr:colOff>
      <xdr:row>57</xdr:row>
      <xdr:rowOff>102507</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711872"/>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92528</xdr:rowOff>
    </xdr:from>
    <xdr:to>
      <xdr:col>15</xdr:col>
      <xdr:colOff>149225</xdr:colOff>
      <xdr:row>57</xdr:row>
      <xdr:rowOff>22678</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7455</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53522</xdr:rowOff>
    </xdr:from>
    <xdr:to>
      <xdr:col>11</xdr:col>
      <xdr:colOff>9525</xdr:colOff>
      <xdr:row>57</xdr:row>
      <xdr:rowOff>102507</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8261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35378</xdr:rowOff>
    </xdr:from>
    <xdr:to>
      <xdr:col>11</xdr:col>
      <xdr:colOff>60325</xdr:colOff>
      <xdr:row>57</xdr:row>
      <xdr:rowOff>136978</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147155</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7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157843</xdr:rowOff>
    </xdr:from>
    <xdr:to>
      <xdr:col>6</xdr:col>
      <xdr:colOff>171450</xdr:colOff>
      <xdr:row>57</xdr:row>
      <xdr:rowOff>87993</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98170</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149678</xdr:rowOff>
    </xdr:from>
    <xdr:to>
      <xdr:col>24</xdr:col>
      <xdr:colOff>76200</xdr:colOff>
      <xdr:row>56</xdr:row>
      <xdr:rowOff>79828</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166205</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42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117022</xdr:rowOff>
    </xdr:from>
    <xdr:to>
      <xdr:col>20</xdr:col>
      <xdr:colOff>38100</xdr:colOff>
      <xdr:row>56</xdr:row>
      <xdr:rowOff>47172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57349</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31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59872</xdr:rowOff>
    </xdr:from>
    <xdr:to>
      <xdr:col>15</xdr:col>
      <xdr:colOff>149225</xdr:colOff>
      <xdr:row>56</xdr:row>
      <xdr:rowOff>161472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199</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51707</xdr:rowOff>
    </xdr:from>
    <xdr:to>
      <xdr:col>11</xdr:col>
      <xdr:colOff>60325</xdr:colOff>
      <xdr:row>57</xdr:row>
      <xdr:rowOff>153307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138084</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2722</xdr:rowOff>
    </xdr:from>
    <xdr:to>
      <xdr:col>6</xdr:col>
      <xdr:colOff>171450</xdr:colOff>
      <xdr:row>57</xdr:row>
      <xdr:rowOff>104322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89099</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介護保険繰出金は減少したものの、後期高齢者医療保険繰出金や国民健康保険繰出金の増により、前年度より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ポイントの増加となり、類似団体平均を上回って推移している。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施設等の老朽化対応に係る維持管理費の増加や、高齢化の進展に伴う後期高齢者医療、介護保険への繰出金の増加が見込まれるため、公共施設等総合管理計画などに基づく計画的な修繕や医療費等抑制のための予防事業の推進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61</xdr:row>
      <xdr:rowOff>48078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89357"/>
          <a:ext cx="0" cy="1317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20155</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7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48078</xdr:rowOff>
    </xdr:from>
    <xdr:to>
      <xdr:col>82</xdr:col>
      <xdr:colOff>196850</xdr:colOff>
      <xdr:row>61</xdr:row>
      <xdr:rowOff>48078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06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83457</xdr:rowOff>
    </xdr:from>
    <xdr:to>
      <xdr:col>82</xdr:col>
      <xdr:colOff>107950</xdr:colOff>
      <xdr:row>58</xdr:row>
      <xdr:rowOff>159657</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10027557"/>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49184</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821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32657</xdr:rowOff>
    </xdr:from>
    <xdr:to>
      <xdr:col>82</xdr:col>
      <xdr:colOff>158750</xdr:colOff>
      <xdr:row>58</xdr:row>
      <xdr:rowOff>134257</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7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83457</xdr:rowOff>
    </xdr:from>
    <xdr:to>
      <xdr:col>78</xdr:col>
      <xdr:colOff>69850</xdr:colOff>
      <xdr:row>58</xdr:row>
      <xdr:rowOff>137885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100275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149678</xdr:rowOff>
    </xdr:from>
    <xdr:to>
      <xdr:col>78</xdr:col>
      <xdr:colOff>120650</xdr:colOff>
      <xdr:row>58</xdr:row>
      <xdr:rowOff>79828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90005</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69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137885</xdr:rowOff>
    </xdr:from>
    <xdr:to>
      <xdr:col>73</xdr:col>
      <xdr:colOff>180975</xdr:colOff>
      <xdr:row>60</xdr:row>
      <xdr:rowOff>110672</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10081985"/>
          <a:ext cx="889000" cy="31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10885</xdr:rowOff>
    </xdr:from>
    <xdr:to>
      <xdr:col>74</xdr:col>
      <xdr:colOff>31750</xdr:colOff>
      <xdr:row>58</xdr:row>
      <xdr:rowOff>112485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122662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2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45357</xdr:rowOff>
    </xdr:from>
    <xdr:to>
      <xdr:col>69</xdr:col>
      <xdr:colOff>92075</xdr:colOff>
      <xdr:row>60</xdr:row>
      <xdr:rowOff>110672</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3323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24493</xdr:rowOff>
    </xdr:from>
    <xdr:to>
      <xdr:col>69</xdr:col>
      <xdr:colOff>142875</xdr:colOff>
      <xdr:row>59</xdr:row>
      <xdr:rowOff>126093</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1014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136270</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90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68035</xdr:rowOff>
    </xdr:from>
    <xdr:to>
      <xdr:col>65</xdr:col>
      <xdr:colOff>53975</xdr:colOff>
      <xdr:row>59</xdr:row>
      <xdr:rowOff>169635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8362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95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108857</xdr:rowOff>
    </xdr:from>
    <xdr:to>
      <xdr:col>82</xdr:col>
      <xdr:colOff>158750</xdr:colOff>
      <xdr:row>59</xdr:row>
      <xdr:rowOff>39007</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80934</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100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32657</xdr:rowOff>
    </xdr:from>
    <xdr:to>
      <xdr:col>78</xdr:col>
      <xdr:colOff>120650</xdr:colOff>
      <xdr:row>58</xdr:row>
      <xdr:rowOff>134257</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119034</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063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87085</xdr:rowOff>
    </xdr:from>
    <xdr:to>
      <xdr:col>74</xdr:col>
      <xdr:colOff>31750</xdr:colOff>
      <xdr:row>59</xdr:row>
      <xdr:rowOff>17235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0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2012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11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59872</xdr:rowOff>
    </xdr:from>
    <xdr:to>
      <xdr:col>69</xdr:col>
      <xdr:colOff>142875</xdr:colOff>
      <xdr:row>60</xdr:row>
      <xdr:rowOff>161472</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146249</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43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166007</xdr:rowOff>
    </xdr:from>
    <xdr:to>
      <xdr:col>65</xdr:col>
      <xdr:colOff>53975</xdr:colOff>
      <xdr:row>60</xdr:row>
      <xdr:rowOff>96157</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80934</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一部事務組合の施設整備に係る元金償還に伴う一部事務組合に対する負担金や、下水道事業負担金の増加により、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た。類似団体平均を上回って推移しており、今後も経費節減に向けて一部事務組合との連携を図っていくほか、補助金・負担金については、必要性や効果について精査を行い見直しを検討するなど、補助費等総額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94996</xdr:rowOff>
    </xdr:from>
    <xdr:to>
      <xdr:col>82</xdr:col>
      <xdr:colOff>107950</xdr:colOff>
      <xdr:row>40</xdr:row>
      <xdr:rowOff>44704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24296"/>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9923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94996</xdr:rowOff>
    </xdr:from>
    <xdr:to>
      <xdr:col>82</xdr:col>
      <xdr:colOff>196850</xdr:colOff>
      <xdr:row>34</xdr:row>
      <xdr:rowOff>94996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8128</xdr:rowOff>
    </xdr:from>
    <xdr:to>
      <xdr:col>82</xdr:col>
      <xdr:colOff>107950</xdr:colOff>
      <xdr:row>38</xdr:row>
      <xdr:rowOff>58420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52322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111015</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11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8128</xdr:rowOff>
    </xdr:from>
    <xdr:to>
      <xdr:col>78</xdr:col>
      <xdr:colOff>69850</xdr:colOff>
      <xdr:row>38</xdr:row>
      <xdr:rowOff>108712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52322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76200</xdr:rowOff>
    </xdr:from>
    <xdr:to>
      <xdr:col>78</xdr:col>
      <xdr:colOff>120650</xdr:colOff>
      <xdr:row>37</xdr:row>
      <xdr:rowOff>6350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16527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152146</xdr:rowOff>
    </xdr:from>
    <xdr:to>
      <xdr:col>73</xdr:col>
      <xdr:colOff>180975</xdr:colOff>
      <xdr:row>38</xdr:row>
      <xdr:rowOff>108712</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49579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108204</xdr:rowOff>
    </xdr:from>
    <xdr:to>
      <xdr:col>74</xdr:col>
      <xdr:colOff>31750</xdr:colOff>
      <xdr:row>37</xdr:row>
      <xdr:rowOff>38354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48531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101854</xdr:rowOff>
    </xdr:from>
    <xdr:to>
      <xdr:col>69</xdr:col>
      <xdr:colOff>92075</xdr:colOff>
      <xdr:row>37</xdr:row>
      <xdr:rowOff>152146</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4455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2811</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7620</xdr:rowOff>
    </xdr:from>
    <xdr:to>
      <xdr:col>82</xdr:col>
      <xdr:colOff>158750</xdr:colOff>
      <xdr:row>38</xdr:row>
      <xdr:rowOff>109220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151147</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128778</xdr:rowOff>
    </xdr:from>
    <xdr:to>
      <xdr:col>78</xdr:col>
      <xdr:colOff>120650</xdr:colOff>
      <xdr:row>38</xdr:row>
      <xdr:rowOff>58928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43705</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55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57912</xdr:rowOff>
    </xdr:from>
    <xdr:to>
      <xdr:col>74</xdr:col>
      <xdr:colOff>31750</xdr:colOff>
      <xdr:row>38</xdr:row>
      <xdr:rowOff>159512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144289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6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101346</xdr:rowOff>
    </xdr:from>
    <xdr:to>
      <xdr:col>69</xdr:col>
      <xdr:colOff>142875</xdr:colOff>
      <xdr:row>38</xdr:row>
      <xdr:rowOff>31496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16273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51054</xdr:rowOff>
    </xdr:from>
    <xdr:to>
      <xdr:col>65</xdr:col>
      <xdr:colOff>53975</xdr:colOff>
      <xdr:row>37</xdr:row>
      <xdr:rowOff>152654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137431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一般補助施設整備等事業債（まちづくり交付金事業）等の償還が終了したものの、学校教育施設等整備事業債（学校給食センター）等の元金償還が始まったことより、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ポイント増加した。依然として類似団体平均を下回って推移しているが、今後も将来負担に留意しつつ、市債の発行に努める。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90424</xdr:rowOff>
    </xdr:from>
    <xdr:to>
      <xdr:col>24</xdr:col>
      <xdr:colOff>25400</xdr:colOff>
      <xdr:row>80</xdr:row>
      <xdr:rowOff>72137</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77724"/>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44214</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72137</xdr:rowOff>
    </xdr:from>
    <xdr:to>
      <xdr:col>24</xdr:col>
      <xdr:colOff>114300</xdr:colOff>
      <xdr:row>80</xdr:row>
      <xdr:rowOff>72137</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5351</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90424</xdr:rowOff>
    </xdr:from>
    <xdr:to>
      <xdr:col>24</xdr:col>
      <xdr:colOff>114300</xdr:colOff>
      <xdr:row>74</xdr:row>
      <xdr:rowOff>90424</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76708</xdr:rowOff>
    </xdr:from>
    <xdr:to>
      <xdr:col>24</xdr:col>
      <xdr:colOff>25400</xdr:colOff>
      <xdr:row>76</xdr:row>
      <xdr:rowOff>108713</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3106908"/>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76708</xdr:rowOff>
    </xdr:from>
    <xdr:to>
      <xdr:col>19</xdr:col>
      <xdr:colOff>187325</xdr:colOff>
      <xdr:row>76</xdr:row>
      <xdr:rowOff>122428</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1069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122428</xdr:rowOff>
    </xdr:from>
    <xdr:to>
      <xdr:col>15</xdr:col>
      <xdr:colOff>98425</xdr:colOff>
      <xdr:row>76</xdr:row>
      <xdr:rowOff>159004</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31526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159004</xdr:rowOff>
    </xdr:from>
    <xdr:to>
      <xdr:col>11</xdr:col>
      <xdr:colOff>9525</xdr:colOff>
      <xdr:row>76</xdr:row>
      <xdr:rowOff>159004</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1320800" y="131892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46482</xdr:rowOff>
    </xdr:from>
    <xdr:to>
      <xdr:col>11</xdr:col>
      <xdr:colOff>60325</xdr:colOff>
      <xdr:row>77</xdr:row>
      <xdr:rowOff>148082</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132859</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55626</xdr:rowOff>
    </xdr:from>
    <xdr:to>
      <xdr:col>6</xdr:col>
      <xdr:colOff>171450</xdr:colOff>
      <xdr:row>77</xdr:row>
      <xdr:rowOff>157226</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142003</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57913</xdr:rowOff>
    </xdr:from>
    <xdr:to>
      <xdr:col>24</xdr:col>
      <xdr:colOff>76200</xdr:colOff>
      <xdr:row>76</xdr:row>
      <xdr:rowOff>159513</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74439</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933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25908</xdr:rowOff>
    </xdr:from>
    <xdr:to>
      <xdr:col>20</xdr:col>
      <xdr:colOff>38100</xdr:colOff>
      <xdr:row>76</xdr:row>
      <xdr:rowOff>127508</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137685</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824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71628</xdr:rowOff>
    </xdr:from>
    <xdr:to>
      <xdr:col>15</xdr:col>
      <xdr:colOff>149225</xdr:colOff>
      <xdr:row>77</xdr:row>
      <xdr:rowOff>1778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11955</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108204</xdr:rowOff>
    </xdr:from>
    <xdr:to>
      <xdr:col>11</xdr:col>
      <xdr:colOff>60325</xdr:colOff>
      <xdr:row>77</xdr:row>
      <xdr:rowOff>38354</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48531</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108204</xdr:rowOff>
    </xdr:from>
    <xdr:to>
      <xdr:col>6</xdr:col>
      <xdr:colOff>171450</xdr:colOff>
      <xdr:row>77</xdr:row>
      <xdr:rowOff>38354</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48531</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ポイント増加となり、類似団体平均を上回って推移している。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自主財源の確保などによる一般財源の増収を図るとともに、行財政改革を推進し経常経費全般の見直しや合理化を徹底する。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81280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81430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53357</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81280</xdr:rowOff>
    </xdr:from>
    <xdr:to>
      <xdr:col>82</xdr:col>
      <xdr:colOff>196850</xdr:colOff>
      <xdr:row>80</xdr:row>
      <xdr:rowOff>81280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53848</xdr:rowOff>
    </xdr:from>
    <xdr:to>
      <xdr:col>82</xdr:col>
      <xdr:colOff>107950</xdr:colOff>
      <xdr:row>79</xdr:row>
      <xdr:rowOff>78994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426948"/>
          <a:ext cx="8382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53864</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53848</xdr:rowOff>
    </xdr:from>
    <xdr:to>
      <xdr:col>78</xdr:col>
      <xdr:colOff>69850</xdr:colOff>
      <xdr:row>79</xdr:row>
      <xdr:rowOff>161289</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426948"/>
          <a:ext cx="889000" cy="27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53339</xdr:rowOff>
    </xdr:from>
    <xdr:to>
      <xdr:col>78</xdr:col>
      <xdr:colOff>120650</xdr:colOff>
      <xdr:row>76</xdr:row>
      <xdr:rowOff>154939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165117</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161289</xdr:rowOff>
    </xdr:from>
    <xdr:to>
      <xdr:col>73</xdr:col>
      <xdr:colOff>180975</xdr:colOff>
      <xdr:row>80</xdr:row>
      <xdr:rowOff>12700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7058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23385</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120142</xdr:rowOff>
    </xdr:from>
    <xdr:to>
      <xdr:col>69</xdr:col>
      <xdr:colOff>92075</xdr:colOff>
      <xdr:row>80</xdr:row>
      <xdr:rowOff>12700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66469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83058</xdr:rowOff>
    </xdr:from>
    <xdr:to>
      <xdr:col>69</xdr:col>
      <xdr:colOff>142875</xdr:colOff>
      <xdr:row>78</xdr:row>
      <xdr:rowOff>13208</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23385</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158259</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28194</xdr:rowOff>
    </xdr:from>
    <xdr:to>
      <xdr:col>82</xdr:col>
      <xdr:colOff>158750</xdr:colOff>
      <xdr:row>79</xdr:row>
      <xdr:rowOff>129794</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271</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3048</xdr:rowOff>
    </xdr:from>
    <xdr:to>
      <xdr:col>78</xdr:col>
      <xdr:colOff>120650</xdr:colOff>
      <xdr:row>78</xdr:row>
      <xdr:rowOff>104648</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89425</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46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110489</xdr:rowOff>
    </xdr:from>
    <xdr:to>
      <xdr:col>74</xdr:col>
      <xdr:colOff>31750</xdr:colOff>
      <xdr:row>80</xdr:row>
      <xdr:rowOff>40639</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25416</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133350</xdr:rowOff>
    </xdr:from>
    <xdr:to>
      <xdr:col>69</xdr:col>
      <xdr:colOff>142875</xdr:colOff>
      <xdr:row>80</xdr:row>
      <xdr:rowOff>63500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48277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69342</xdr:rowOff>
    </xdr:from>
    <xdr:to>
      <xdr:col>65</xdr:col>
      <xdr:colOff>53975</xdr:colOff>
      <xdr:row>79</xdr:row>
      <xdr:rowOff>170942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61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155719</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70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群馬県館林市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164986</xdr:rowOff>
    </xdr:from>
    <xdr:to>
      <xdr:col>29</xdr:col>
      <xdr:colOff>127000</xdr:colOff>
      <xdr:row>19</xdr:row>
      <xdr:rowOff>57467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98561"/>
          <a:ext cx="0" cy="12640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29544</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34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57467</xdr:rowOff>
    </xdr:from>
    <xdr:to>
      <xdr:col>30</xdr:col>
      <xdr:colOff>25400</xdr:colOff>
      <xdr:row>19</xdr:row>
      <xdr:rowOff>57467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626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79913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4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164986</xdr:rowOff>
    </xdr:from>
    <xdr:to>
      <xdr:col>30</xdr:col>
      <xdr:colOff>25400</xdr:colOff>
      <xdr:row>11</xdr:row>
      <xdr:rowOff>164986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98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16148</xdr:rowOff>
    </xdr:from>
    <xdr:to>
      <xdr:col>29</xdr:col>
      <xdr:colOff>127000</xdr:colOff>
      <xdr:row>16</xdr:row>
      <xdr:rowOff>20872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806973"/>
          <a:ext cx="647700" cy="47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144657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92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128130</xdr:rowOff>
    </xdr:from>
    <xdr:to>
      <xdr:col>29</xdr:col>
      <xdr:colOff>177800</xdr:colOff>
      <xdr:row>16</xdr:row>
      <xdr:rowOff>58280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47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20872</xdr:rowOff>
    </xdr:from>
    <xdr:to>
      <xdr:col>26</xdr:col>
      <xdr:colOff>50800</xdr:colOff>
      <xdr:row>16</xdr:row>
      <xdr:rowOff>56458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811697"/>
          <a:ext cx="698500" cy="355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142780</xdr:rowOff>
    </xdr:from>
    <xdr:to>
      <xdr:col>26</xdr:col>
      <xdr:colOff>101600</xdr:colOff>
      <xdr:row>16</xdr:row>
      <xdr:rowOff>72930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57707</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48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56458</xdr:rowOff>
    </xdr:from>
    <xdr:to>
      <xdr:col>22</xdr:col>
      <xdr:colOff>114300</xdr:colOff>
      <xdr:row>16</xdr:row>
      <xdr:rowOff>112141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847283"/>
          <a:ext cx="698500" cy="556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170955</xdr:rowOff>
    </xdr:from>
    <xdr:to>
      <xdr:col>22</xdr:col>
      <xdr:colOff>165100</xdr:colOff>
      <xdr:row>16</xdr:row>
      <xdr:rowOff>101105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90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111282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5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112141</xdr:rowOff>
    </xdr:from>
    <xdr:to>
      <xdr:col>18</xdr:col>
      <xdr:colOff>177800</xdr:colOff>
      <xdr:row>16</xdr:row>
      <xdr:rowOff>113246</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902966"/>
          <a:ext cx="698500" cy="11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30918</xdr:rowOff>
    </xdr:from>
    <xdr:to>
      <xdr:col>19</xdr:col>
      <xdr:colOff>38100</xdr:colOff>
      <xdr:row>16</xdr:row>
      <xdr:rowOff>132518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821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142695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9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54731</xdr:rowOff>
    </xdr:from>
    <xdr:to>
      <xdr:col>15</xdr:col>
      <xdr:colOff>101600</xdr:colOff>
      <xdr:row>16</xdr:row>
      <xdr:rowOff>156331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45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166508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614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136798</xdr:rowOff>
    </xdr:from>
    <xdr:to>
      <xdr:col>29</xdr:col>
      <xdr:colOff>177800</xdr:colOff>
      <xdr:row>16</xdr:row>
      <xdr:rowOff>66948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561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108875</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728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141522</xdr:rowOff>
    </xdr:from>
    <xdr:to>
      <xdr:col>26</xdr:col>
      <xdr:colOff>101600</xdr:colOff>
      <xdr:row>16</xdr:row>
      <xdr:rowOff>71672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7608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81849</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5297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5658</xdr:rowOff>
    </xdr:from>
    <xdr:to>
      <xdr:col>22</xdr:col>
      <xdr:colOff>165100</xdr:colOff>
      <xdr:row>16</xdr:row>
      <xdr:rowOff>107258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796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92035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88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61341</xdr:rowOff>
    </xdr:from>
    <xdr:to>
      <xdr:col>19</xdr:col>
      <xdr:colOff>38100</xdr:colOff>
      <xdr:row>16</xdr:row>
      <xdr:rowOff>162941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52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147718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938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62446</xdr:rowOff>
    </xdr:from>
    <xdr:to>
      <xdr:col>15</xdr:col>
      <xdr:colOff>101600</xdr:colOff>
      <xdr:row>16</xdr:row>
      <xdr:rowOff>164046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532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148823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939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140145</xdr:rowOff>
    </xdr:from>
    <xdr:to>
      <xdr:col>29</xdr:col>
      <xdr:colOff>127000</xdr:colOff>
      <xdr:row>38</xdr:row>
      <xdr:rowOff>167653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64695"/>
          <a:ext cx="0" cy="15705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139730</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607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167653</xdr:rowOff>
    </xdr:from>
    <xdr:to>
      <xdr:col>30</xdr:col>
      <xdr:colOff>25400</xdr:colOff>
      <xdr:row>38</xdr:row>
      <xdr:rowOff>167653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352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55072</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0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140145</xdr:rowOff>
    </xdr:from>
    <xdr:to>
      <xdr:col>30</xdr:col>
      <xdr:colOff>25400</xdr:colOff>
      <xdr:row>33</xdr:row>
      <xdr:rowOff>140145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64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159614</xdr:rowOff>
    </xdr:from>
    <xdr:to>
      <xdr:col>29</xdr:col>
      <xdr:colOff>127000</xdr:colOff>
      <xdr:row>37</xdr:row>
      <xdr:rowOff>6756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112864"/>
          <a:ext cx="647700" cy="185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158526</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68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313449</xdr:rowOff>
    </xdr:from>
    <xdr:to>
      <xdr:col>29</xdr:col>
      <xdr:colOff>177800</xdr:colOff>
      <xdr:row>36</xdr:row>
      <xdr:rowOff>72149</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23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169900</xdr:rowOff>
    </xdr:from>
    <xdr:to>
      <xdr:col>26</xdr:col>
      <xdr:colOff>50800</xdr:colOff>
      <xdr:row>37</xdr:row>
      <xdr:rowOff>6756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123150"/>
          <a:ext cx="698500" cy="83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329261</xdr:rowOff>
    </xdr:from>
    <xdr:to>
      <xdr:col>26</xdr:col>
      <xdr:colOff>101600</xdr:colOff>
      <xdr:row>36</xdr:row>
      <xdr:rowOff>87961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39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98138</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08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169900</xdr:rowOff>
    </xdr:from>
    <xdr:to>
      <xdr:col>22</xdr:col>
      <xdr:colOff>114300</xdr:colOff>
      <xdr:row>37</xdr:row>
      <xdr:rowOff>67716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123150"/>
          <a:ext cx="698500" cy="692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54140</xdr:rowOff>
    </xdr:from>
    <xdr:to>
      <xdr:col>22</xdr:col>
      <xdr:colOff>165100</xdr:colOff>
      <xdr:row>36</xdr:row>
      <xdr:rowOff>155740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073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165917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76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67716</xdr:rowOff>
    </xdr:from>
    <xdr:to>
      <xdr:col>18</xdr:col>
      <xdr:colOff>177800</xdr:colOff>
      <xdr:row>37</xdr:row>
      <xdr:rowOff>71907</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192416"/>
          <a:ext cx="698500" cy="41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54940</xdr:rowOff>
    </xdr:from>
    <xdr:to>
      <xdr:col>19</xdr:col>
      <xdr:colOff>38100</xdr:colOff>
      <xdr:row>36</xdr:row>
      <xdr:rowOff>156540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08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166717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7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37795</xdr:rowOff>
    </xdr:from>
    <xdr:to>
      <xdr:col>15</xdr:col>
      <xdr:colOff>101600</xdr:colOff>
      <xdr:row>36</xdr:row>
      <xdr:rowOff>139395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91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149572</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5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108814</xdr:rowOff>
    </xdr:from>
    <xdr:to>
      <xdr:col>29</xdr:col>
      <xdr:colOff>177800</xdr:colOff>
      <xdr:row>37</xdr:row>
      <xdr:rowOff>38964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0620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80891</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034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127406</xdr:rowOff>
    </xdr:from>
    <xdr:to>
      <xdr:col>26</xdr:col>
      <xdr:colOff>101600</xdr:colOff>
      <xdr:row>37</xdr:row>
      <xdr:rowOff>57556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080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42333</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67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119100</xdr:rowOff>
    </xdr:from>
    <xdr:to>
      <xdr:col>22</xdr:col>
      <xdr:colOff>165100</xdr:colOff>
      <xdr:row>37</xdr:row>
      <xdr:rowOff>49250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072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34027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5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16916</xdr:rowOff>
    </xdr:from>
    <xdr:to>
      <xdr:col>19</xdr:col>
      <xdr:colOff>38100</xdr:colOff>
      <xdr:row>37</xdr:row>
      <xdr:rowOff>118516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141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103293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227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21107</xdr:rowOff>
    </xdr:from>
    <xdr:to>
      <xdr:col>15</xdr:col>
      <xdr:colOff>101600</xdr:colOff>
      <xdr:row>37</xdr:row>
      <xdr:rowOff>122707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1458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107484</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23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群馬県館林市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74,427
71,332
60.97
32,401,969
29,659,795
2,712,458
17,164,719
26,843,035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85.3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10560</xdr:rowOff>
    </xdr:from>
    <xdr:to>
      <xdr:col>24</xdr:col>
      <xdr:colOff>62865</xdr:colOff>
      <xdr:row>38</xdr:row>
      <xdr:rowOff>110763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25510"/>
          <a:ext cx="1270"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114590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2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110763</xdr:rowOff>
    </xdr:from>
    <xdr:to>
      <xdr:col>24</xdr:col>
      <xdr:colOff>152400</xdr:colOff>
      <xdr:row>38</xdr:row>
      <xdr:rowOff>110763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2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128687</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00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10560</xdr:rowOff>
    </xdr:from>
    <xdr:to>
      <xdr:col>24</xdr:col>
      <xdr:colOff>152400</xdr:colOff>
      <xdr:row>31</xdr:row>
      <xdr:rowOff>10560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2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17094</xdr:rowOff>
    </xdr:from>
    <xdr:to>
      <xdr:col>24</xdr:col>
      <xdr:colOff>63500</xdr:colOff>
      <xdr:row>36</xdr:row>
      <xdr:rowOff>50832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89294"/>
          <a:ext cx="838200" cy="33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65124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94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42247</xdr:rowOff>
    </xdr:from>
    <xdr:to>
      <xdr:col>24</xdr:col>
      <xdr:colOff>114300</xdr:colOff>
      <xdr:row>35</xdr:row>
      <xdr:rowOff>143847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4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50832</xdr:rowOff>
    </xdr:from>
    <xdr:to>
      <xdr:col>19</xdr:col>
      <xdr:colOff>177800</xdr:colOff>
      <xdr:row>36</xdr:row>
      <xdr:rowOff>93599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23032"/>
          <a:ext cx="889000" cy="4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63278</xdr:rowOff>
    </xdr:from>
    <xdr:to>
      <xdr:col>20</xdr:col>
      <xdr:colOff>38100</xdr:colOff>
      <xdr:row>35</xdr:row>
      <xdr:rowOff>164878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9955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83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93599</xdr:rowOff>
    </xdr:from>
    <xdr:to>
      <xdr:col>15</xdr:col>
      <xdr:colOff>50800</xdr:colOff>
      <xdr:row>37</xdr:row>
      <xdr:rowOff>122346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65799"/>
          <a:ext cx="889000" cy="200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96577</xdr:rowOff>
    </xdr:from>
    <xdr:to>
      <xdr:col>15</xdr:col>
      <xdr:colOff>101600</xdr:colOff>
      <xdr:row>36</xdr:row>
      <xdr:rowOff>26727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43254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87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62624</xdr:rowOff>
    </xdr:from>
    <xdr:to>
      <xdr:col>10</xdr:col>
      <xdr:colOff>114300</xdr:colOff>
      <xdr:row>37</xdr:row>
      <xdr:rowOff>122346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406274"/>
          <a:ext cx="889000" cy="59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64154</xdr:rowOff>
    </xdr:from>
    <xdr:to>
      <xdr:col>10</xdr:col>
      <xdr:colOff>165100</xdr:colOff>
      <xdr:row>36</xdr:row>
      <xdr:rowOff>165754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10831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76575</xdr:rowOff>
    </xdr:from>
    <xdr:to>
      <xdr:col>6</xdr:col>
      <xdr:colOff>38100</xdr:colOff>
      <xdr:row>37</xdr:row>
      <xdr:rowOff>6725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23252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137744</xdr:rowOff>
    </xdr:from>
    <xdr:to>
      <xdr:col>24</xdr:col>
      <xdr:colOff>114300</xdr:colOff>
      <xdr:row>36</xdr:row>
      <xdr:rowOff>67894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3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116171</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1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32</xdr:rowOff>
    </xdr:from>
    <xdr:to>
      <xdr:col>20</xdr:col>
      <xdr:colOff>38100</xdr:colOff>
      <xdr:row>36</xdr:row>
      <xdr:rowOff>101632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7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92759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26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42799</xdr:rowOff>
    </xdr:from>
    <xdr:to>
      <xdr:col>15</xdr:col>
      <xdr:colOff>101600</xdr:colOff>
      <xdr:row>36</xdr:row>
      <xdr:rowOff>144399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1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135526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30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71546</xdr:rowOff>
    </xdr:from>
    <xdr:to>
      <xdr:col>10</xdr:col>
      <xdr:colOff>165100</xdr:colOff>
      <xdr:row>38</xdr:row>
      <xdr:rowOff>1696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1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164272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0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11824</xdr:rowOff>
    </xdr:from>
    <xdr:to>
      <xdr:col>6</xdr:col>
      <xdr:colOff>38100</xdr:colOff>
      <xdr:row>37</xdr:row>
      <xdr:rowOff>113424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5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104551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4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44733</xdr:rowOff>
    </xdr:from>
    <xdr:to>
      <xdr:col>24</xdr:col>
      <xdr:colOff>62865</xdr:colOff>
      <xdr:row>58</xdr:row>
      <xdr:rowOff>151370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88683"/>
          <a:ext cx="1270" cy="130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155197</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9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151370</xdr:rowOff>
    </xdr:from>
    <xdr:to>
      <xdr:col>24</xdr:col>
      <xdr:colOff>152400</xdr:colOff>
      <xdr:row>58</xdr:row>
      <xdr:rowOff>151370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162860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44733</xdr:rowOff>
    </xdr:from>
    <xdr:to>
      <xdr:col>24</xdr:col>
      <xdr:colOff>152400</xdr:colOff>
      <xdr:row>51</xdr:row>
      <xdr:rowOff>44733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8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53550</xdr:rowOff>
    </xdr:from>
    <xdr:to>
      <xdr:col>24</xdr:col>
      <xdr:colOff>63500</xdr:colOff>
      <xdr:row>57</xdr:row>
      <xdr:rowOff>137458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826200"/>
          <a:ext cx="838200" cy="8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105431</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35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82554</xdr:rowOff>
    </xdr:from>
    <xdr:to>
      <xdr:col>24</xdr:col>
      <xdr:colOff>114300</xdr:colOff>
      <xdr:row>57</xdr:row>
      <xdr:rowOff>12704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8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137458</xdr:rowOff>
    </xdr:from>
    <xdr:to>
      <xdr:col>19</xdr:col>
      <xdr:colOff>177800</xdr:colOff>
      <xdr:row>58</xdr:row>
      <xdr:rowOff>472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910108"/>
          <a:ext cx="889000" cy="34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127947</xdr:rowOff>
    </xdr:from>
    <xdr:to>
      <xdr:col>20</xdr:col>
      <xdr:colOff>38100</xdr:colOff>
      <xdr:row>57</xdr:row>
      <xdr:rowOff>58097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29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74624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0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156671</xdr:rowOff>
    </xdr:from>
    <xdr:to>
      <xdr:col>15</xdr:col>
      <xdr:colOff>50800</xdr:colOff>
      <xdr:row>58</xdr:row>
      <xdr:rowOff>472</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929321"/>
          <a:ext cx="889000" cy="15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410</xdr:rowOff>
    </xdr:from>
    <xdr:to>
      <xdr:col>15</xdr:col>
      <xdr:colOff>101600</xdr:colOff>
      <xdr:row>57</xdr:row>
      <xdr:rowOff>102010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7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118537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54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156671</xdr:rowOff>
    </xdr:from>
    <xdr:to>
      <xdr:col>10</xdr:col>
      <xdr:colOff>114300</xdr:colOff>
      <xdr:row>58</xdr:row>
      <xdr:rowOff>13252</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929321"/>
          <a:ext cx="889000" cy="28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15171</xdr:rowOff>
    </xdr:from>
    <xdr:to>
      <xdr:col>10</xdr:col>
      <xdr:colOff>165100</xdr:colOff>
      <xdr:row>57</xdr:row>
      <xdr:rowOff>116771</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133298</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56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45869</xdr:rowOff>
    </xdr:from>
    <xdr:to>
      <xdr:col>6</xdr:col>
      <xdr:colOff>38100</xdr:colOff>
      <xdr:row>57</xdr:row>
      <xdr:rowOff>147469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163996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59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2750</xdr:rowOff>
    </xdr:from>
    <xdr:to>
      <xdr:col>24</xdr:col>
      <xdr:colOff>114300</xdr:colOff>
      <xdr:row>57</xdr:row>
      <xdr:rowOff>104350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7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152627</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75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86658</xdr:rowOff>
    </xdr:from>
    <xdr:to>
      <xdr:col>20</xdr:col>
      <xdr:colOff>38100</xdr:colOff>
      <xdr:row>58</xdr:row>
      <xdr:rowOff>16808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85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7935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952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121122</xdr:rowOff>
    </xdr:from>
    <xdr:to>
      <xdr:col>15</xdr:col>
      <xdr:colOff>101600</xdr:colOff>
      <xdr:row>58</xdr:row>
      <xdr:rowOff>51272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89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42399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98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105871</xdr:rowOff>
    </xdr:from>
    <xdr:to>
      <xdr:col>10</xdr:col>
      <xdr:colOff>165100</xdr:colOff>
      <xdr:row>58</xdr:row>
      <xdr:rowOff>36021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87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27148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97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133902</xdr:rowOff>
    </xdr:from>
    <xdr:to>
      <xdr:col>6</xdr:col>
      <xdr:colOff>38100</xdr:colOff>
      <xdr:row>58</xdr:row>
      <xdr:rowOff>64052</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0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55179</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99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15761</xdr:rowOff>
    </xdr:from>
    <xdr:to>
      <xdr:col>24</xdr:col>
      <xdr:colOff>62865</xdr:colOff>
      <xdr:row>79</xdr:row>
      <xdr:rowOff>17094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88711"/>
          <a:ext cx="1270" cy="1372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20921</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65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17094</xdr:rowOff>
    </xdr:from>
    <xdr:to>
      <xdr:col>24</xdr:col>
      <xdr:colOff>152400</xdr:colOff>
      <xdr:row>79</xdr:row>
      <xdr:rowOff>17094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61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133888</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6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15761</xdr:rowOff>
    </xdr:from>
    <xdr:to>
      <xdr:col>24</xdr:col>
      <xdr:colOff>152400</xdr:colOff>
      <xdr:row>71</xdr:row>
      <xdr:rowOff>15761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8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77902</xdr:rowOff>
    </xdr:from>
    <xdr:to>
      <xdr:col>24</xdr:col>
      <xdr:colOff>63500</xdr:colOff>
      <xdr:row>78</xdr:row>
      <xdr:rowOff>82283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451002"/>
          <a:ext cx="8382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137113</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67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114236</xdr:rowOff>
    </xdr:from>
    <xdr:to>
      <xdr:col>24</xdr:col>
      <xdr:colOff>114300</xdr:colOff>
      <xdr:row>78</xdr:row>
      <xdr:rowOff>44386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15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82283</xdr:rowOff>
    </xdr:from>
    <xdr:to>
      <xdr:col>19</xdr:col>
      <xdr:colOff>177800</xdr:colOff>
      <xdr:row>78</xdr:row>
      <xdr:rowOff>83274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455383"/>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119838</xdr:rowOff>
    </xdr:from>
    <xdr:to>
      <xdr:col>20</xdr:col>
      <xdr:colOff>38100</xdr:colOff>
      <xdr:row>78</xdr:row>
      <xdr:rowOff>49988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66515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9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68377</xdr:rowOff>
    </xdr:from>
    <xdr:to>
      <xdr:col>15</xdr:col>
      <xdr:colOff>50800</xdr:colOff>
      <xdr:row>78</xdr:row>
      <xdr:rowOff>83274</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441477"/>
          <a:ext cx="889000" cy="1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150661</xdr:rowOff>
    </xdr:from>
    <xdr:to>
      <xdr:col>15</xdr:col>
      <xdr:colOff>101600</xdr:colOff>
      <xdr:row>78</xdr:row>
      <xdr:rowOff>80811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97338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2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65900</xdr:rowOff>
    </xdr:from>
    <xdr:to>
      <xdr:col>10</xdr:col>
      <xdr:colOff>114300</xdr:colOff>
      <xdr:row>78</xdr:row>
      <xdr:rowOff>68377</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439000"/>
          <a:ext cx="889000" cy="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16890</xdr:rowOff>
    </xdr:from>
    <xdr:to>
      <xdr:col>10</xdr:col>
      <xdr:colOff>165100</xdr:colOff>
      <xdr:row>78</xdr:row>
      <xdr:rowOff>118490</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135017</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1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9767</xdr:rowOff>
    </xdr:from>
    <xdr:to>
      <xdr:col>6</xdr:col>
      <xdr:colOff>38100</xdr:colOff>
      <xdr:row>78</xdr:row>
      <xdr:rowOff>111367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127894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5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27102</xdr:rowOff>
    </xdr:from>
    <xdr:to>
      <xdr:col>24</xdr:col>
      <xdr:colOff>114300</xdr:colOff>
      <xdr:row>78</xdr:row>
      <xdr:rowOff>128702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0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113479</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1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31483</xdr:rowOff>
    </xdr:from>
    <xdr:to>
      <xdr:col>20</xdr:col>
      <xdr:colOff>38100</xdr:colOff>
      <xdr:row>78</xdr:row>
      <xdr:rowOff>133083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0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124210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497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32474</xdr:rowOff>
    </xdr:from>
    <xdr:to>
      <xdr:col>15</xdr:col>
      <xdr:colOff>101600</xdr:colOff>
      <xdr:row>78</xdr:row>
      <xdr:rowOff>134074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0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125201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49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17577</xdr:rowOff>
    </xdr:from>
    <xdr:to>
      <xdr:col>10</xdr:col>
      <xdr:colOff>165100</xdr:colOff>
      <xdr:row>78</xdr:row>
      <xdr:rowOff>119177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9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110304</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483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15100</xdr:rowOff>
    </xdr:from>
    <xdr:to>
      <xdr:col>6</xdr:col>
      <xdr:colOff>38100</xdr:colOff>
      <xdr:row>78</xdr:row>
      <xdr:rowOff>116700</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107827</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4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140418</xdr:rowOff>
    </xdr:from>
    <xdr:to>
      <xdr:col>24</xdr:col>
      <xdr:colOff>62865</xdr:colOff>
      <xdr:row>98</xdr:row>
      <xdr:rowOff>170039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70918"/>
          <a:ext cx="1270" cy="1401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2416</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97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170039</xdr:rowOff>
    </xdr:from>
    <xdr:to>
      <xdr:col>24</xdr:col>
      <xdr:colOff>152400</xdr:colOff>
      <xdr:row>98</xdr:row>
      <xdr:rowOff>170039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97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87095</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346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140418</xdr:rowOff>
    </xdr:from>
    <xdr:to>
      <xdr:col>24</xdr:col>
      <xdr:colOff>152400</xdr:colOff>
      <xdr:row>90</xdr:row>
      <xdr:rowOff>140418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70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143962</xdr:rowOff>
    </xdr:from>
    <xdr:to>
      <xdr:col>24</xdr:col>
      <xdr:colOff>63500</xdr:colOff>
      <xdr:row>97</xdr:row>
      <xdr:rowOff>22575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431712"/>
          <a:ext cx="838200" cy="22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116546</xdr:rowOff>
    </xdr:from>
    <xdr:ext cx="534377"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232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93669</xdr:rowOff>
    </xdr:from>
    <xdr:to>
      <xdr:col>24</xdr:col>
      <xdr:colOff>114300</xdr:colOff>
      <xdr:row>96</xdr:row>
      <xdr:rowOff>23819</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8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143962</xdr:rowOff>
    </xdr:from>
    <xdr:to>
      <xdr:col>19</xdr:col>
      <xdr:colOff>177800</xdr:colOff>
      <xdr:row>97</xdr:row>
      <xdr:rowOff>164943</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431712"/>
          <a:ext cx="889000" cy="36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69991</xdr:rowOff>
    </xdr:from>
    <xdr:to>
      <xdr:col>20</xdr:col>
      <xdr:colOff>38100</xdr:colOff>
      <xdr:row>95</xdr:row>
      <xdr:rowOff>141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18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16668</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596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164943</xdr:rowOff>
    </xdr:from>
    <xdr:to>
      <xdr:col>15</xdr:col>
      <xdr:colOff>50800</xdr:colOff>
      <xdr:row>98</xdr:row>
      <xdr:rowOff>15537</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795593"/>
          <a:ext cx="889000" cy="2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112773</xdr:rowOff>
    </xdr:from>
    <xdr:to>
      <xdr:col>15</xdr:col>
      <xdr:colOff>101600</xdr:colOff>
      <xdr:row>97</xdr:row>
      <xdr:rowOff>42923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7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59450</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34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15537</xdr:rowOff>
    </xdr:from>
    <xdr:to>
      <xdr:col>10</xdr:col>
      <xdr:colOff>114300</xdr:colOff>
      <xdr:row>98</xdr:row>
      <xdr:rowOff>35736</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817637"/>
          <a:ext cx="889000" cy="20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170200</xdr:rowOff>
    </xdr:from>
    <xdr:to>
      <xdr:col>10</xdr:col>
      <xdr:colOff>165100</xdr:colOff>
      <xdr:row>97</xdr:row>
      <xdr:rowOff>100350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116877</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40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62382</xdr:rowOff>
    </xdr:from>
    <xdr:to>
      <xdr:col>6</xdr:col>
      <xdr:colOff>38100</xdr:colOff>
      <xdr:row>97</xdr:row>
      <xdr:rowOff>163982</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9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9059</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46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143225</xdr:rowOff>
    </xdr:from>
    <xdr:to>
      <xdr:col>24</xdr:col>
      <xdr:colOff>114300</xdr:colOff>
      <xdr:row>97</xdr:row>
      <xdr:rowOff>73375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60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121652</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58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93162</xdr:rowOff>
    </xdr:from>
    <xdr:to>
      <xdr:col>20</xdr:col>
      <xdr:colOff>38100</xdr:colOff>
      <xdr:row>96</xdr:row>
      <xdr:rowOff>23312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38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14439</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473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114143</xdr:rowOff>
    </xdr:from>
    <xdr:to>
      <xdr:col>15</xdr:col>
      <xdr:colOff>101600</xdr:colOff>
      <xdr:row>98</xdr:row>
      <xdr:rowOff>44293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74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35420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837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136187</xdr:rowOff>
    </xdr:from>
    <xdr:to>
      <xdr:col>10</xdr:col>
      <xdr:colOff>165100</xdr:colOff>
      <xdr:row>98</xdr:row>
      <xdr:rowOff>66337</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76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57464</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85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156386</xdr:rowOff>
    </xdr:from>
    <xdr:to>
      <xdr:col>6</xdr:col>
      <xdr:colOff>38100</xdr:colOff>
      <xdr:row>98</xdr:row>
      <xdr:rowOff>86536</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78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77663</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87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a:extLst>
            <a:ext uri="{FF2B5EF4-FFF2-40B4-BE49-F238E27FC236}">
              <a16:creationId xmlns:a16="http://schemas.microsoft.com/office/drawing/2014/main" id="{00000000-0008-0000-06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128052</xdr:rowOff>
    </xdr:from>
    <xdr:to>
      <xdr:col>54</xdr:col>
      <xdr:colOff>189865</xdr:colOff>
      <xdr:row>39</xdr:row>
      <xdr:rowOff>144522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10475595" y="5785902"/>
          <a:ext cx="1270" cy="1045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148349</xdr:rowOff>
    </xdr:from>
    <xdr:ext cx="534377" cy="259045"/>
    <xdr:sp macro="" textlink="">
      <xdr:nvSpPr>
        <xdr:cNvPr id="294" name="補助費等最小値テキスト">
          <a:extLst>
            <a:ext uri="{FF2B5EF4-FFF2-40B4-BE49-F238E27FC236}">
              <a16:creationId xmlns:a16="http://schemas.microsoft.com/office/drawing/2014/main" id="{00000000-0008-0000-0600-000026010000}"/>
            </a:ext>
          </a:extLst>
        </xdr:cNvPr>
        <xdr:cNvSpPr txBox="1"/>
      </xdr:nvSpPr>
      <xdr:spPr>
        <a:xfrm>
          <a:off x="10528300" y="683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144522</xdr:rowOff>
    </xdr:from>
    <xdr:to>
      <xdr:col>55</xdr:col>
      <xdr:colOff>88900</xdr:colOff>
      <xdr:row>39</xdr:row>
      <xdr:rowOff>144522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83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74729</xdr:rowOff>
    </xdr:from>
    <xdr:ext cx="599010" cy="259045"/>
    <xdr:sp macro="" textlink="">
      <xdr:nvSpPr>
        <xdr:cNvPr id="296" name="補助費等最大値テキスト">
          <a:extLst>
            <a:ext uri="{FF2B5EF4-FFF2-40B4-BE49-F238E27FC236}">
              <a16:creationId xmlns:a16="http://schemas.microsoft.com/office/drawing/2014/main" id="{00000000-0008-0000-0600-000028010000}"/>
            </a:ext>
          </a:extLst>
        </xdr:cNvPr>
        <xdr:cNvSpPr txBox="1"/>
      </xdr:nvSpPr>
      <xdr:spPr>
        <a:xfrm>
          <a:off x="10528300" y="5561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128052</xdr:rowOff>
    </xdr:from>
    <xdr:to>
      <xdr:col>55</xdr:col>
      <xdr:colOff>88900</xdr:colOff>
      <xdr:row>33</xdr:row>
      <xdr:rowOff>128052</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5785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95918</xdr:rowOff>
    </xdr:from>
    <xdr:to>
      <xdr:col>55</xdr:col>
      <xdr:colOff>0</xdr:colOff>
      <xdr:row>37</xdr:row>
      <xdr:rowOff>151337</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9639300" y="6439568"/>
          <a:ext cx="838200" cy="55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31821</xdr:rowOff>
    </xdr:from>
    <xdr:ext cx="534377" cy="259045"/>
    <xdr:sp macro="" textlink="">
      <xdr:nvSpPr>
        <xdr:cNvPr id="299" name="補助費等平均値テキスト">
          <a:extLst>
            <a:ext uri="{FF2B5EF4-FFF2-40B4-BE49-F238E27FC236}">
              <a16:creationId xmlns:a16="http://schemas.microsoft.com/office/drawing/2014/main" id="{00000000-0008-0000-0600-00002B010000}"/>
            </a:ext>
          </a:extLst>
        </xdr:cNvPr>
        <xdr:cNvSpPr txBox="1"/>
      </xdr:nvSpPr>
      <xdr:spPr>
        <a:xfrm>
          <a:off x="10528300" y="6204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8944</xdr:rowOff>
    </xdr:from>
    <xdr:to>
      <xdr:col>55</xdr:col>
      <xdr:colOff>50800</xdr:colOff>
      <xdr:row>37</xdr:row>
      <xdr:rowOff>110544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10426700" y="635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64763</xdr:rowOff>
    </xdr:from>
    <xdr:to>
      <xdr:col>50</xdr:col>
      <xdr:colOff>114300</xdr:colOff>
      <xdr:row>37</xdr:row>
      <xdr:rowOff>95918</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8750300" y="5379713"/>
          <a:ext cx="889000" cy="105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43485</xdr:rowOff>
    </xdr:from>
    <xdr:to>
      <xdr:col>50</xdr:col>
      <xdr:colOff>165100</xdr:colOff>
      <xdr:row>37</xdr:row>
      <xdr:rowOff>145085</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9588500" y="63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161612</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72111" y="6162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64763</xdr:rowOff>
    </xdr:from>
    <xdr:to>
      <xdr:col>45</xdr:col>
      <xdr:colOff>177800</xdr:colOff>
      <xdr:row>38</xdr:row>
      <xdr:rowOff>133114</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7861300" y="5379713"/>
          <a:ext cx="889000" cy="1268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149675</xdr:rowOff>
    </xdr:from>
    <xdr:to>
      <xdr:col>46</xdr:col>
      <xdr:colOff>38100</xdr:colOff>
      <xdr:row>31</xdr:row>
      <xdr:rowOff>79825</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8699500" y="529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96352</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450795" y="5068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133114</xdr:rowOff>
    </xdr:from>
    <xdr:to>
      <xdr:col>41</xdr:col>
      <xdr:colOff>50800</xdr:colOff>
      <xdr:row>38</xdr:row>
      <xdr:rowOff>162778</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flipV="1">
          <a:off x="6972300" y="6648214"/>
          <a:ext cx="889000" cy="2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8705</xdr:rowOff>
    </xdr:from>
    <xdr:to>
      <xdr:col>41</xdr:col>
      <xdr:colOff>101600</xdr:colOff>
      <xdr:row>38</xdr:row>
      <xdr:rowOff>110305</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7810500" y="65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126832</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29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53587</xdr:rowOff>
    </xdr:from>
    <xdr:to>
      <xdr:col>36</xdr:col>
      <xdr:colOff>165100</xdr:colOff>
      <xdr:row>38</xdr:row>
      <xdr:rowOff>155187</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6921500" y="656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264</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34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100537</xdr:rowOff>
    </xdr:from>
    <xdr:to>
      <xdr:col>55</xdr:col>
      <xdr:colOff>50800</xdr:colOff>
      <xdr:row>38</xdr:row>
      <xdr:rowOff>30686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10426700" y="644418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78964</xdr:rowOff>
    </xdr:from>
    <xdr:ext cx="534377" cy="259045"/>
    <xdr:sp macro="" textlink="">
      <xdr:nvSpPr>
        <xdr:cNvPr id="318" name="補助費等該当値テキスト">
          <a:extLst>
            <a:ext uri="{FF2B5EF4-FFF2-40B4-BE49-F238E27FC236}">
              <a16:creationId xmlns:a16="http://schemas.microsoft.com/office/drawing/2014/main" id="{00000000-0008-0000-0600-00003E010000}"/>
            </a:ext>
          </a:extLst>
        </xdr:cNvPr>
        <xdr:cNvSpPr txBox="1"/>
      </xdr:nvSpPr>
      <xdr:spPr>
        <a:xfrm>
          <a:off x="10528300" y="642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45118</xdr:rowOff>
    </xdr:from>
    <xdr:to>
      <xdr:col>50</xdr:col>
      <xdr:colOff>165100</xdr:colOff>
      <xdr:row>37</xdr:row>
      <xdr:rowOff>146718</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9588500" y="638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137844</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9372111" y="648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13963</xdr:rowOff>
    </xdr:from>
    <xdr:to>
      <xdr:col>46</xdr:col>
      <xdr:colOff>38100</xdr:colOff>
      <xdr:row>31</xdr:row>
      <xdr:rowOff>115563</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8699500" y="532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106690</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8450795" y="5421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82314</xdr:rowOff>
    </xdr:from>
    <xdr:to>
      <xdr:col>41</xdr:col>
      <xdr:colOff>101600</xdr:colOff>
      <xdr:row>39</xdr:row>
      <xdr:rowOff>12464</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7810500" y="659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3591</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7594111" y="6690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111978</xdr:rowOff>
    </xdr:from>
    <xdr:to>
      <xdr:col>36</xdr:col>
      <xdr:colOff>165100</xdr:colOff>
      <xdr:row>39</xdr:row>
      <xdr:rowOff>42128</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6921500" y="662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33255</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705111" y="671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普通建設事業費グラフ枠">
          <a:extLst>
            <a:ext uri="{FF2B5EF4-FFF2-40B4-BE49-F238E27FC236}">
              <a16:creationId xmlns:a16="http://schemas.microsoft.com/office/drawing/2014/main" id="{00000000-0008-0000-0600-00005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141050</xdr:rowOff>
    </xdr:from>
    <xdr:to>
      <xdr:col>54</xdr:col>
      <xdr:colOff>189865</xdr:colOff>
      <xdr:row>58</xdr:row>
      <xdr:rowOff>92184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10475595" y="8713550"/>
          <a:ext cx="1270" cy="132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96011</xdr:rowOff>
    </xdr:from>
    <xdr:ext cx="534377" cy="259045"/>
    <xdr:sp macro="" textlink="">
      <xdr:nvSpPr>
        <xdr:cNvPr id="353" name="普通建設事業費最小値テキスト">
          <a:extLst>
            <a:ext uri="{FF2B5EF4-FFF2-40B4-BE49-F238E27FC236}">
              <a16:creationId xmlns:a16="http://schemas.microsoft.com/office/drawing/2014/main" id="{00000000-0008-0000-0600-000061010000}"/>
            </a:ext>
          </a:extLst>
        </xdr:cNvPr>
        <xdr:cNvSpPr txBox="1"/>
      </xdr:nvSpPr>
      <xdr:spPr>
        <a:xfrm>
          <a:off x="10528300" y="100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92184</xdr:rowOff>
    </xdr:from>
    <xdr:to>
      <xdr:col>55</xdr:col>
      <xdr:colOff>88900</xdr:colOff>
      <xdr:row>58</xdr:row>
      <xdr:rowOff>92184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1003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87727</xdr:rowOff>
    </xdr:from>
    <xdr:ext cx="599010" cy="259045"/>
    <xdr:sp macro="" textlink="">
      <xdr:nvSpPr>
        <xdr:cNvPr id="355" name="普通建設事業費最大値テキスト">
          <a:extLst>
            <a:ext uri="{FF2B5EF4-FFF2-40B4-BE49-F238E27FC236}">
              <a16:creationId xmlns:a16="http://schemas.microsoft.com/office/drawing/2014/main" id="{00000000-0008-0000-0600-000063010000}"/>
            </a:ext>
          </a:extLst>
        </xdr:cNvPr>
        <xdr:cNvSpPr txBox="1"/>
      </xdr:nvSpPr>
      <xdr:spPr>
        <a:xfrm>
          <a:off x="10528300" y="848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141050</xdr:rowOff>
    </xdr:from>
    <xdr:to>
      <xdr:col>55</xdr:col>
      <xdr:colOff>88900</xdr:colOff>
      <xdr:row>50</xdr:row>
      <xdr:rowOff>141050</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10388600" y="871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153623</xdr:rowOff>
    </xdr:from>
    <xdr:to>
      <xdr:col>55</xdr:col>
      <xdr:colOff>0</xdr:colOff>
      <xdr:row>57</xdr:row>
      <xdr:rowOff>17007</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9639300" y="9754823"/>
          <a:ext cx="838200" cy="3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168753</xdr:rowOff>
    </xdr:from>
    <xdr:ext cx="534377" cy="259045"/>
    <xdr:sp macro="" textlink="">
      <xdr:nvSpPr>
        <xdr:cNvPr id="358" name="普通建設事業費平均値テキスト">
          <a:extLst>
            <a:ext uri="{FF2B5EF4-FFF2-40B4-BE49-F238E27FC236}">
              <a16:creationId xmlns:a16="http://schemas.microsoft.com/office/drawing/2014/main" id="{00000000-0008-0000-0600-000066010000}"/>
            </a:ext>
          </a:extLst>
        </xdr:cNvPr>
        <xdr:cNvSpPr txBox="1"/>
      </xdr:nvSpPr>
      <xdr:spPr>
        <a:xfrm>
          <a:off x="10528300" y="9427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145876</xdr:rowOff>
    </xdr:from>
    <xdr:to>
      <xdr:col>55</xdr:col>
      <xdr:colOff>50800</xdr:colOff>
      <xdr:row>56</xdr:row>
      <xdr:rowOff>76026</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10426700" y="957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135596</xdr:rowOff>
    </xdr:from>
    <xdr:to>
      <xdr:col>50</xdr:col>
      <xdr:colOff>114300</xdr:colOff>
      <xdr:row>56</xdr:row>
      <xdr:rowOff>153623</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8750300" y="9565346"/>
          <a:ext cx="889000" cy="189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143601</xdr:rowOff>
    </xdr:from>
    <xdr:to>
      <xdr:col>50</xdr:col>
      <xdr:colOff>165100</xdr:colOff>
      <xdr:row>56</xdr:row>
      <xdr:rowOff>73751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9588500" y="957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90278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372111" y="934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135596</xdr:rowOff>
    </xdr:from>
    <xdr:to>
      <xdr:col>45</xdr:col>
      <xdr:colOff>177800</xdr:colOff>
      <xdr:row>56</xdr:row>
      <xdr:rowOff>118789</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7861300" y="9565346"/>
          <a:ext cx="889000" cy="154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39239</xdr:rowOff>
    </xdr:from>
    <xdr:to>
      <xdr:col>46</xdr:col>
      <xdr:colOff>38100</xdr:colOff>
      <xdr:row>55</xdr:row>
      <xdr:rowOff>140839</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8699500" y="946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157366</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483111" y="924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64730</xdr:rowOff>
    </xdr:from>
    <xdr:to>
      <xdr:col>41</xdr:col>
      <xdr:colOff>50800</xdr:colOff>
      <xdr:row>56</xdr:row>
      <xdr:rowOff>118789</xdr:rowOff>
    </xdr:to>
    <xdr:cxnSp macro="">
      <xdr:nvCxnSpPr>
        <xdr:cNvPr id="366" name="直線コネクタ 365">
          <a:extLst>
            <a:ext uri="{FF2B5EF4-FFF2-40B4-BE49-F238E27FC236}">
              <a16:creationId xmlns:a16="http://schemas.microsoft.com/office/drawing/2014/main" id="{00000000-0008-0000-0600-00006E010000}"/>
            </a:ext>
          </a:extLst>
        </xdr:cNvPr>
        <xdr:cNvCxnSpPr/>
      </xdr:nvCxnSpPr>
      <xdr:spPr>
        <a:xfrm>
          <a:off x="6972300" y="9665930"/>
          <a:ext cx="889000" cy="5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54795</xdr:rowOff>
    </xdr:from>
    <xdr:to>
      <xdr:col>41</xdr:col>
      <xdr:colOff>101600</xdr:colOff>
      <xdr:row>55</xdr:row>
      <xdr:rowOff>156395</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7810500" y="948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1472</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925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138604</xdr:rowOff>
    </xdr:from>
    <xdr:to>
      <xdr:col>36</xdr:col>
      <xdr:colOff>165100</xdr:colOff>
      <xdr:row>56</xdr:row>
      <xdr:rowOff>68754</xdr:rowOff>
    </xdr:to>
    <xdr:sp macro="" textlink="">
      <xdr:nvSpPr>
        <xdr:cNvPr id="369" name="フローチャート: 判断 368">
          <a:extLst>
            <a:ext uri="{FF2B5EF4-FFF2-40B4-BE49-F238E27FC236}">
              <a16:creationId xmlns:a16="http://schemas.microsoft.com/office/drawing/2014/main" id="{00000000-0008-0000-0600-000071010000}"/>
            </a:ext>
          </a:extLst>
        </xdr:cNvPr>
        <xdr:cNvSpPr/>
      </xdr:nvSpPr>
      <xdr:spPr>
        <a:xfrm>
          <a:off x="6921500" y="956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85281</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934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137657</xdr:rowOff>
    </xdr:from>
    <xdr:to>
      <xdr:col>55</xdr:col>
      <xdr:colOff>50800</xdr:colOff>
      <xdr:row>57</xdr:row>
      <xdr:rowOff>67807</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10426700" y="973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116084</xdr:rowOff>
    </xdr:from>
    <xdr:ext cx="534377" cy="259045"/>
    <xdr:sp macro="" textlink="">
      <xdr:nvSpPr>
        <xdr:cNvPr id="377" name="普通建設事業費該当値テキスト">
          <a:extLst>
            <a:ext uri="{FF2B5EF4-FFF2-40B4-BE49-F238E27FC236}">
              <a16:creationId xmlns:a16="http://schemas.microsoft.com/office/drawing/2014/main" id="{00000000-0008-0000-0600-000079010000}"/>
            </a:ext>
          </a:extLst>
        </xdr:cNvPr>
        <xdr:cNvSpPr txBox="1"/>
      </xdr:nvSpPr>
      <xdr:spPr>
        <a:xfrm>
          <a:off x="10528300" y="971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102823</xdr:rowOff>
    </xdr:from>
    <xdr:to>
      <xdr:col>50</xdr:col>
      <xdr:colOff>165100</xdr:colOff>
      <xdr:row>57</xdr:row>
      <xdr:rowOff>32973</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9588500" y="970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24100</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9372111" y="979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84796</xdr:rowOff>
    </xdr:from>
    <xdr:to>
      <xdr:col>46</xdr:col>
      <xdr:colOff>38100</xdr:colOff>
      <xdr:row>56</xdr:row>
      <xdr:rowOff>14946</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8699500" y="951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6073</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8483111" y="960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67989</xdr:rowOff>
    </xdr:from>
    <xdr:to>
      <xdr:col>41</xdr:col>
      <xdr:colOff>101600</xdr:colOff>
      <xdr:row>56</xdr:row>
      <xdr:rowOff>169589</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7810500" y="966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160716</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7594111" y="976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13930</xdr:rowOff>
    </xdr:from>
    <xdr:to>
      <xdr:col>36</xdr:col>
      <xdr:colOff>165100</xdr:colOff>
      <xdr:row>56</xdr:row>
      <xdr:rowOff>115530</xdr:rowOff>
    </xdr:to>
    <xdr:sp macro="" textlink="">
      <xdr:nvSpPr>
        <xdr:cNvPr id="384" name="楕円 383">
          <a:extLst>
            <a:ext uri="{FF2B5EF4-FFF2-40B4-BE49-F238E27FC236}">
              <a16:creationId xmlns:a16="http://schemas.microsoft.com/office/drawing/2014/main" id="{00000000-0008-0000-0600-000080010000}"/>
            </a:ext>
          </a:extLst>
        </xdr:cNvPr>
        <xdr:cNvSpPr/>
      </xdr:nvSpPr>
      <xdr:spPr>
        <a:xfrm>
          <a:off x="6921500" y="961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106657</xdr:rowOff>
    </xdr:from>
    <xdr:ext cx="534377"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705111" y="970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123218</xdr:rowOff>
    </xdr:from>
    <xdr:to>
      <xdr:col>54</xdr:col>
      <xdr:colOff>189865</xdr:colOff>
      <xdr:row>78</xdr:row>
      <xdr:rowOff>139700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296168"/>
          <a:ext cx="1270" cy="1216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69895</xdr:rowOff>
    </xdr:from>
    <xdr:ext cx="534377"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207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123218</xdr:rowOff>
    </xdr:from>
    <xdr:to>
      <xdr:col>55</xdr:col>
      <xdr:colOff>88900</xdr:colOff>
      <xdr:row>71</xdr:row>
      <xdr:rowOff>123218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296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102643</xdr:rowOff>
    </xdr:from>
    <xdr:to>
      <xdr:col>55</xdr:col>
      <xdr:colOff>0</xdr:colOff>
      <xdr:row>77</xdr:row>
      <xdr:rowOff>109844</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9639300" y="13304293"/>
          <a:ext cx="8382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26029</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056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3152</xdr:rowOff>
    </xdr:from>
    <xdr:to>
      <xdr:col>55</xdr:col>
      <xdr:colOff>50800</xdr:colOff>
      <xdr:row>77</xdr:row>
      <xdr:rowOff>104752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20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124955</xdr:rowOff>
    </xdr:from>
    <xdr:to>
      <xdr:col>50</xdr:col>
      <xdr:colOff>114300</xdr:colOff>
      <xdr:row>77</xdr:row>
      <xdr:rowOff>102643</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8750300" y="13155155"/>
          <a:ext cx="889000" cy="149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135306</xdr:rowOff>
    </xdr:from>
    <xdr:to>
      <xdr:col>50</xdr:col>
      <xdr:colOff>165100</xdr:colOff>
      <xdr:row>77</xdr:row>
      <xdr:rowOff>65456</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16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81983</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294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37333</xdr:rowOff>
    </xdr:from>
    <xdr:to>
      <xdr:col>45</xdr:col>
      <xdr:colOff>177800</xdr:colOff>
      <xdr:row>76</xdr:row>
      <xdr:rowOff>124955</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7861300" y="13067533"/>
          <a:ext cx="889000" cy="8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7862</xdr:rowOff>
    </xdr:from>
    <xdr:to>
      <xdr:col>46</xdr:col>
      <xdr:colOff>38100</xdr:colOff>
      <xdr:row>76</xdr:row>
      <xdr:rowOff>109462</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03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125989</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281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111216</xdr:rowOff>
    </xdr:from>
    <xdr:to>
      <xdr:col>41</xdr:col>
      <xdr:colOff>50800</xdr:colOff>
      <xdr:row>76</xdr:row>
      <xdr:rowOff>37333</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a:off x="6972300" y="12969966"/>
          <a:ext cx="889000" cy="9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34013</xdr:rowOff>
    </xdr:from>
    <xdr:to>
      <xdr:col>41</xdr:col>
      <xdr:colOff>101600</xdr:colOff>
      <xdr:row>76</xdr:row>
      <xdr:rowOff>135613</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06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126740</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15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108172</xdr:rowOff>
    </xdr:from>
    <xdr:to>
      <xdr:col>36</xdr:col>
      <xdr:colOff>165100</xdr:colOff>
      <xdr:row>77</xdr:row>
      <xdr:rowOff>38322</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13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29449</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23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59044</xdr:rowOff>
    </xdr:from>
    <xdr:to>
      <xdr:col>55</xdr:col>
      <xdr:colOff>50800</xdr:colOff>
      <xdr:row>77</xdr:row>
      <xdr:rowOff>160644</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26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37471</xdr:rowOff>
    </xdr:from>
    <xdr:ext cx="469744"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239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51843</xdr:rowOff>
    </xdr:from>
    <xdr:to>
      <xdr:col>50</xdr:col>
      <xdr:colOff>165100</xdr:colOff>
      <xdr:row>77</xdr:row>
      <xdr:rowOff>153443</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25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144570</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404428" y="13346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74155</xdr:rowOff>
    </xdr:from>
    <xdr:to>
      <xdr:col>46</xdr:col>
      <xdr:colOff>38100</xdr:colOff>
      <xdr:row>77</xdr:row>
      <xdr:rowOff>4305</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10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166882</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483111" y="1319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157983</xdr:rowOff>
    </xdr:from>
    <xdr:to>
      <xdr:col>41</xdr:col>
      <xdr:colOff>101600</xdr:colOff>
      <xdr:row>76</xdr:row>
      <xdr:rowOff>88133</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01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104660</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594111" y="12791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60416</xdr:rowOff>
    </xdr:from>
    <xdr:to>
      <xdr:col>36</xdr:col>
      <xdr:colOff>165100</xdr:colOff>
      <xdr:row>75</xdr:row>
      <xdr:rowOff>162016</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291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7093</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05111" y="1269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52620</xdr:rowOff>
    </xdr:from>
    <xdr:to>
      <xdr:col>54</xdr:col>
      <xdr:colOff>189865</xdr:colOff>
      <xdr:row>98</xdr:row>
      <xdr:rowOff>164241</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10475595" y="15483120"/>
          <a:ext cx="1270" cy="148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168068</xdr:rowOff>
    </xdr:from>
    <xdr:ext cx="469744" cy="259045"/>
    <xdr:sp macro="" textlink="">
      <xdr:nvSpPr>
        <xdr:cNvPr id="467" name="普通建設事業費 （ うち更新整備　）最小値テキスト">
          <a:extLst>
            <a:ext uri="{FF2B5EF4-FFF2-40B4-BE49-F238E27FC236}">
              <a16:creationId xmlns:a16="http://schemas.microsoft.com/office/drawing/2014/main" id="{00000000-0008-0000-0600-0000D3010000}"/>
            </a:ext>
          </a:extLst>
        </xdr:cNvPr>
        <xdr:cNvSpPr txBox="1"/>
      </xdr:nvSpPr>
      <xdr:spPr>
        <a:xfrm>
          <a:off x="10528300" y="1697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164241</xdr:rowOff>
    </xdr:from>
    <xdr:to>
      <xdr:col>55</xdr:col>
      <xdr:colOff>88900</xdr:colOff>
      <xdr:row>98</xdr:row>
      <xdr:rowOff>164241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6966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170747</xdr:rowOff>
    </xdr:from>
    <xdr:ext cx="534377" cy="259045"/>
    <xdr:sp macro="" textlink="">
      <xdr:nvSpPr>
        <xdr:cNvPr id="469" name="普通建設事業費 （ うち更新整備　）最大値テキスト">
          <a:extLst>
            <a:ext uri="{FF2B5EF4-FFF2-40B4-BE49-F238E27FC236}">
              <a16:creationId xmlns:a16="http://schemas.microsoft.com/office/drawing/2014/main" id="{00000000-0008-0000-0600-0000D5010000}"/>
            </a:ext>
          </a:extLst>
        </xdr:cNvPr>
        <xdr:cNvSpPr txBox="1"/>
      </xdr:nvSpPr>
      <xdr:spPr>
        <a:xfrm>
          <a:off x="10528300" y="1525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52620</xdr:rowOff>
    </xdr:from>
    <xdr:to>
      <xdr:col>55</xdr:col>
      <xdr:colOff>88900</xdr:colOff>
      <xdr:row>90</xdr:row>
      <xdr:rowOff>52620</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54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35409</xdr:rowOff>
    </xdr:from>
    <xdr:to>
      <xdr:col>55</xdr:col>
      <xdr:colOff>0</xdr:colOff>
      <xdr:row>97</xdr:row>
      <xdr:rowOff>49958</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9639300" y="16666059"/>
          <a:ext cx="838200" cy="1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35980</xdr:rowOff>
    </xdr:from>
    <xdr:ext cx="534377" cy="259045"/>
    <xdr:sp macro="" textlink="">
      <xdr:nvSpPr>
        <xdr:cNvPr id="472" name="普通建設事業費 （ うち更新整備　）平均値テキスト">
          <a:extLst>
            <a:ext uri="{FF2B5EF4-FFF2-40B4-BE49-F238E27FC236}">
              <a16:creationId xmlns:a16="http://schemas.microsoft.com/office/drawing/2014/main" id="{00000000-0008-0000-0600-0000D8010000}"/>
            </a:ext>
          </a:extLst>
        </xdr:cNvPr>
        <xdr:cNvSpPr txBox="1"/>
      </xdr:nvSpPr>
      <xdr:spPr>
        <a:xfrm>
          <a:off x="10528300" y="16323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13103</xdr:rowOff>
    </xdr:from>
    <xdr:to>
      <xdr:col>55</xdr:col>
      <xdr:colOff>50800</xdr:colOff>
      <xdr:row>96</xdr:row>
      <xdr:rowOff>114703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10426700" y="1647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49958</xdr:rowOff>
    </xdr:from>
    <xdr:to>
      <xdr:col>50</xdr:col>
      <xdr:colOff>114300</xdr:colOff>
      <xdr:row>97</xdr:row>
      <xdr:rowOff>51330</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8750300" y="16680608"/>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34837</xdr:rowOff>
    </xdr:from>
    <xdr:to>
      <xdr:col>50</xdr:col>
      <xdr:colOff>165100</xdr:colOff>
      <xdr:row>96</xdr:row>
      <xdr:rowOff>136437</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9588500" y="1649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152964</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26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51330</xdr:rowOff>
    </xdr:from>
    <xdr:to>
      <xdr:col>45</xdr:col>
      <xdr:colOff>177800</xdr:colOff>
      <xdr:row>98</xdr:row>
      <xdr:rowOff>78191</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7861300" y="16681980"/>
          <a:ext cx="889000" cy="198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136024</xdr:rowOff>
    </xdr:from>
    <xdr:to>
      <xdr:col>46</xdr:col>
      <xdr:colOff>38100</xdr:colOff>
      <xdr:row>96</xdr:row>
      <xdr:rowOff>66174</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8699500" y="1642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82701</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19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78191</xdr:rowOff>
    </xdr:from>
    <xdr:to>
      <xdr:col>41</xdr:col>
      <xdr:colOff>50800</xdr:colOff>
      <xdr:row>98</xdr:row>
      <xdr:rowOff>136271</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flipV="1">
          <a:off x="6972300" y="16880291"/>
          <a:ext cx="889000" cy="58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164991</xdr:rowOff>
    </xdr:from>
    <xdr:to>
      <xdr:col>41</xdr:col>
      <xdr:colOff>101600</xdr:colOff>
      <xdr:row>96</xdr:row>
      <xdr:rowOff>95141</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7810500" y="1645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111668</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22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68376</xdr:rowOff>
    </xdr:from>
    <xdr:to>
      <xdr:col>36</xdr:col>
      <xdr:colOff>165100</xdr:colOff>
      <xdr:row>96</xdr:row>
      <xdr:rowOff>169976</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69215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15053</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30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156059</xdr:rowOff>
    </xdr:from>
    <xdr:to>
      <xdr:col>55</xdr:col>
      <xdr:colOff>50800</xdr:colOff>
      <xdr:row>97</xdr:row>
      <xdr:rowOff>86209</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10426700" y="1661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134486</xdr:rowOff>
    </xdr:from>
    <xdr:ext cx="534377" cy="259045"/>
    <xdr:sp macro="" textlink="">
      <xdr:nvSpPr>
        <xdr:cNvPr id="491" name="普通建設事業費 （ うち更新整備　）該当値テキスト">
          <a:extLst>
            <a:ext uri="{FF2B5EF4-FFF2-40B4-BE49-F238E27FC236}">
              <a16:creationId xmlns:a16="http://schemas.microsoft.com/office/drawing/2014/main" id="{00000000-0008-0000-0600-0000EB010000}"/>
            </a:ext>
          </a:extLst>
        </xdr:cNvPr>
        <xdr:cNvSpPr txBox="1"/>
      </xdr:nvSpPr>
      <xdr:spPr>
        <a:xfrm>
          <a:off x="10528300" y="1659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170608</xdr:rowOff>
    </xdr:from>
    <xdr:to>
      <xdr:col>50</xdr:col>
      <xdr:colOff>165100</xdr:colOff>
      <xdr:row>97</xdr:row>
      <xdr:rowOff>100758</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9588500" y="1662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91885</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9372111" y="1672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530</xdr:rowOff>
    </xdr:from>
    <xdr:to>
      <xdr:col>46</xdr:col>
      <xdr:colOff>38100</xdr:colOff>
      <xdr:row>97</xdr:row>
      <xdr:rowOff>102130</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8699500" y="1663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93257</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8483111" y="1672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27391</xdr:rowOff>
    </xdr:from>
    <xdr:to>
      <xdr:col>41</xdr:col>
      <xdr:colOff>101600</xdr:colOff>
      <xdr:row>98</xdr:row>
      <xdr:rowOff>128991</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7810500" y="1682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120118</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7594111" y="1692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85471</xdr:rowOff>
    </xdr:from>
    <xdr:to>
      <xdr:col>36</xdr:col>
      <xdr:colOff>165100</xdr:colOff>
      <xdr:row>99</xdr:row>
      <xdr:rowOff>15621</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6921500" y="1688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6748</xdr:rowOff>
    </xdr:from>
    <xdr:ext cx="469744"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6737428" y="1698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a:extLst>
            <a:ext uri="{FF2B5EF4-FFF2-40B4-BE49-F238E27FC236}">
              <a16:creationId xmlns:a16="http://schemas.microsoft.com/office/drawing/2014/main" id="{00000000-0008-0000-06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112748</xdr:rowOff>
    </xdr:from>
    <xdr:to>
      <xdr:col>85</xdr:col>
      <xdr:colOff>126364</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6317595" y="5427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2" name="災害復旧事業費最小値テキスト">
          <a:extLst>
            <a:ext uri="{FF2B5EF4-FFF2-40B4-BE49-F238E27FC236}">
              <a16:creationId xmlns:a16="http://schemas.microsoft.com/office/drawing/2014/main" id="{00000000-0008-0000-0600-00000A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59425</xdr:rowOff>
    </xdr:from>
    <xdr:ext cx="534377" cy="259045"/>
    <xdr:sp macro="" textlink="">
      <xdr:nvSpPr>
        <xdr:cNvPr id="524" name="災害復旧事業費最大値テキスト">
          <a:extLst>
            <a:ext uri="{FF2B5EF4-FFF2-40B4-BE49-F238E27FC236}">
              <a16:creationId xmlns:a16="http://schemas.microsoft.com/office/drawing/2014/main" id="{00000000-0008-0000-0600-00000C020000}"/>
            </a:ext>
          </a:extLst>
        </xdr:cNvPr>
        <xdr:cNvSpPr txBox="1"/>
      </xdr:nvSpPr>
      <xdr:spPr>
        <a:xfrm>
          <a:off x="16370300" y="520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112748</xdr:rowOff>
    </xdr:from>
    <xdr:to>
      <xdr:col>86</xdr:col>
      <xdr:colOff>25400</xdr:colOff>
      <xdr:row>31</xdr:row>
      <xdr:rowOff>112748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5427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54764</xdr:rowOff>
    </xdr:from>
    <xdr:ext cx="469744" cy="259045"/>
    <xdr:sp macro="" textlink="">
      <xdr:nvSpPr>
        <xdr:cNvPr id="527" name="災害復旧事業費平均値テキスト">
          <a:extLst>
            <a:ext uri="{FF2B5EF4-FFF2-40B4-BE49-F238E27FC236}">
              <a16:creationId xmlns:a16="http://schemas.microsoft.com/office/drawing/2014/main" id="{00000000-0008-0000-0600-00000F020000}"/>
            </a:ext>
          </a:extLst>
        </xdr:cNvPr>
        <xdr:cNvSpPr txBox="1"/>
      </xdr:nvSpPr>
      <xdr:spPr>
        <a:xfrm>
          <a:off x="16370300" y="6398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31887</xdr:rowOff>
    </xdr:from>
    <xdr:to>
      <xdr:col>85</xdr:col>
      <xdr:colOff>177800</xdr:colOff>
      <xdr:row>38</xdr:row>
      <xdr:rowOff>133487</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6268700" y="654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34127</xdr:rowOff>
    </xdr:from>
    <xdr:to>
      <xdr:col>81</xdr:col>
      <xdr:colOff>101600</xdr:colOff>
      <xdr:row>38</xdr:row>
      <xdr:rowOff>135727</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5430500" y="6549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152254</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46428" y="632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161915</xdr:rowOff>
    </xdr:from>
    <xdr:to>
      <xdr:col>76</xdr:col>
      <xdr:colOff>165100</xdr:colOff>
      <xdr:row>38</xdr:row>
      <xdr:rowOff>92065</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4541500" y="650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108592</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280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12684</xdr:rowOff>
    </xdr:from>
    <xdr:to>
      <xdr:col>72</xdr:col>
      <xdr:colOff>38100</xdr:colOff>
      <xdr:row>38</xdr:row>
      <xdr:rowOff>114284</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3652500" y="652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130812</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468428" y="6303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39157</xdr:rowOff>
    </xdr:from>
    <xdr:to>
      <xdr:col>67</xdr:col>
      <xdr:colOff>101600</xdr:colOff>
      <xdr:row>38</xdr:row>
      <xdr:rowOff>140757</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2763500" y="655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157284</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79428" y="632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10314</xdr:rowOff>
    </xdr:from>
    <xdr:ext cx="249299" cy="259045"/>
    <xdr:sp macro="" textlink="">
      <xdr:nvSpPr>
        <xdr:cNvPr id="546" name="災害復旧事業費該当値テキスト">
          <a:extLst>
            <a:ext uri="{FF2B5EF4-FFF2-40B4-BE49-F238E27FC236}">
              <a16:creationId xmlns:a16="http://schemas.microsoft.com/office/drawing/2014/main" id="{00000000-0008-0000-0600-000022020000}"/>
            </a:ext>
          </a:extLst>
        </xdr:cNvPr>
        <xdr:cNvSpPr txBox="1"/>
      </xdr:nvSpPr>
      <xdr:spPr>
        <a:xfrm>
          <a:off x="16370300" y="65254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a:extLst>
            <a:ext uri="{FF2B5EF4-FFF2-40B4-BE49-F238E27FC236}">
              <a16:creationId xmlns:a16="http://schemas.microsoft.com/office/drawing/2014/main" id="{00000000-0008-0000-06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1936</xdr:rowOff>
    </xdr:from>
    <xdr:to>
      <xdr:col>85</xdr:col>
      <xdr:colOff>126364</xdr:colOff>
      <xdr:row>78</xdr:row>
      <xdr:rowOff>107843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6317595" y="12003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111670</xdr:rowOff>
    </xdr:from>
    <xdr:ext cx="469744" cy="259045"/>
    <xdr:sp macro="" textlink="">
      <xdr:nvSpPr>
        <xdr:cNvPr id="630" name="公債費最小値テキスト">
          <a:extLst>
            <a:ext uri="{FF2B5EF4-FFF2-40B4-BE49-F238E27FC236}">
              <a16:creationId xmlns:a16="http://schemas.microsoft.com/office/drawing/2014/main" id="{00000000-0008-0000-0600-000076020000}"/>
            </a:ext>
          </a:extLst>
        </xdr:cNvPr>
        <xdr:cNvSpPr txBox="1"/>
      </xdr:nvSpPr>
      <xdr:spPr>
        <a:xfrm>
          <a:off x="16370300" y="13484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107843</xdr:rowOff>
    </xdr:from>
    <xdr:to>
      <xdr:col>86</xdr:col>
      <xdr:colOff>25400</xdr:colOff>
      <xdr:row>78</xdr:row>
      <xdr:rowOff>107843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348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120063</xdr:rowOff>
    </xdr:from>
    <xdr:ext cx="599010" cy="259045"/>
    <xdr:sp macro="" textlink="">
      <xdr:nvSpPr>
        <xdr:cNvPr id="632" name="公債費最大値テキスト">
          <a:extLst>
            <a:ext uri="{FF2B5EF4-FFF2-40B4-BE49-F238E27FC236}">
              <a16:creationId xmlns:a16="http://schemas.microsoft.com/office/drawing/2014/main" id="{00000000-0008-0000-0600-000078020000}"/>
            </a:ext>
          </a:extLst>
        </xdr:cNvPr>
        <xdr:cNvSpPr txBox="1"/>
      </xdr:nvSpPr>
      <xdr:spPr>
        <a:xfrm>
          <a:off x="16370300" y="1177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1936</xdr:rowOff>
    </xdr:from>
    <xdr:to>
      <xdr:col>86</xdr:col>
      <xdr:colOff>25400</xdr:colOff>
      <xdr:row>70</xdr:row>
      <xdr:rowOff>1936</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200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139830</xdr:rowOff>
    </xdr:from>
    <xdr:to>
      <xdr:col>85</xdr:col>
      <xdr:colOff>127000</xdr:colOff>
      <xdr:row>76</xdr:row>
      <xdr:rowOff>148174</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5481300" y="13170030"/>
          <a:ext cx="838200" cy="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51280</xdr:rowOff>
    </xdr:from>
    <xdr:ext cx="534377" cy="259045"/>
    <xdr:sp macro="" textlink="">
      <xdr:nvSpPr>
        <xdr:cNvPr id="635" name="公債費平均値テキスト">
          <a:extLst>
            <a:ext uri="{FF2B5EF4-FFF2-40B4-BE49-F238E27FC236}">
              <a16:creationId xmlns:a16="http://schemas.microsoft.com/office/drawing/2014/main" id="{00000000-0008-0000-0600-00007B020000}"/>
            </a:ext>
          </a:extLst>
        </xdr:cNvPr>
        <xdr:cNvSpPr txBox="1"/>
      </xdr:nvSpPr>
      <xdr:spPr>
        <a:xfrm>
          <a:off x="16370300" y="12738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28403</xdr:rowOff>
    </xdr:from>
    <xdr:to>
      <xdr:col>85</xdr:col>
      <xdr:colOff>177800</xdr:colOff>
      <xdr:row>75</xdr:row>
      <xdr:rowOff>130003</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6268700" y="1288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148174</xdr:rowOff>
    </xdr:from>
    <xdr:to>
      <xdr:col>81</xdr:col>
      <xdr:colOff>50800</xdr:colOff>
      <xdr:row>76</xdr:row>
      <xdr:rowOff>155539</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4592300" y="13178374"/>
          <a:ext cx="889000" cy="7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23880</xdr:rowOff>
    </xdr:from>
    <xdr:to>
      <xdr:col>81</xdr:col>
      <xdr:colOff>101600</xdr:colOff>
      <xdr:row>75</xdr:row>
      <xdr:rowOff>125480</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54305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142007</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265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140875</xdr:rowOff>
    </xdr:from>
    <xdr:to>
      <xdr:col>76</xdr:col>
      <xdr:colOff>114300</xdr:colOff>
      <xdr:row>76</xdr:row>
      <xdr:rowOff>155539</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3703300" y="13171075"/>
          <a:ext cx="889000" cy="14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85553</xdr:rowOff>
    </xdr:from>
    <xdr:to>
      <xdr:col>76</xdr:col>
      <xdr:colOff>165100</xdr:colOff>
      <xdr:row>76</xdr:row>
      <xdr:rowOff>15703</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4541500" y="1294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32230</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271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140533</xdr:rowOff>
    </xdr:from>
    <xdr:to>
      <xdr:col>71</xdr:col>
      <xdr:colOff>177800</xdr:colOff>
      <xdr:row>76</xdr:row>
      <xdr:rowOff>140875</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2814300" y="13170733"/>
          <a:ext cx="88900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74906</xdr:rowOff>
    </xdr:from>
    <xdr:to>
      <xdr:col>72</xdr:col>
      <xdr:colOff>38100</xdr:colOff>
      <xdr:row>76</xdr:row>
      <xdr:rowOff>5057</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36525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21583</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270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65273</xdr:rowOff>
    </xdr:from>
    <xdr:to>
      <xdr:col>67</xdr:col>
      <xdr:colOff>101600</xdr:colOff>
      <xdr:row>75</xdr:row>
      <xdr:rowOff>166874</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2763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11950</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269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89030</xdr:rowOff>
    </xdr:from>
    <xdr:to>
      <xdr:col>85</xdr:col>
      <xdr:colOff>177800</xdr:colOff>
      <xdr:row>77</xdr:row>
      <xdr:rowOff>19180</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6268700" y="1311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67457</xdr:rowOff>
    </xdr:from>
    <xdr:ext cx="534377" cy="259045"/>
    <xdr:sp macro="" textlink="">
      <xdr:nvSpPr>
        <xdr:cNvPr id="654" name="公債費該当値テキスト">
          <a:extLst>
            <a:ext uri="{FF2B5EF4-FFF2-40B4-BE49-F238E27FC236}">
              <a16:creationId xmlns:a16="http://schemas.microsoft.com/office/drawing/2014/main" id="{00000000-0008-0000-0600-00008E020000}"/>
            </a:ext>
          </a:extLst>
        </xdr:cNvPr>
        <xdr:cNvSpPr txBox="1"/>
      </xdr:nvSpPr>
      <xdr:spPr>
        <a:xfrm>
          <a:off x="16370300" y="1309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97374</xdr:rowOff>
    </xdr:from>
    <xdr:to>
      <xdr:col>81</xdr:col>
      <xdr:colOff>101600</xdr:colOff>
      <xdr:row>77</xdr:row>
      <xdr:rowOff>27524</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5430500" y="1312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18651</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5214111" y="1322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104739</xdr:rowOff>
    </xdr:from>
    <xdr:to>
      <xdr:col>76</xdr:col>
      <xdr:colOff>165100</xdr:colOff>
      <xdr:row>77</xdr:row>
      <xdr:rowOff>34889</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4541500" y="1313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26016</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4325111" y="1322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90075</xdr:rowOff>
    </xdr:from>
    <xdr:to>
      <xdr:col>72</xdr:col>
      <xdr:colOff>38100</xdr:colOff>
      <xdr:row>77</xdr:row>
      <xdr:rowOff>20225</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3652500" y="131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11352</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3436111" y="1321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89733</xdr:rowOff>
    </xdr:from>
    <xdr:to>
      <xdr:col>67</xdr:col>
      <xdr:colOff>101600</xdr:colOff>
      <xdr:row>77</xdr:row>
      <xdr:rowOff>19883</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2763500" y="1311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11010</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547111" y="1321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00000000-0008-0000-06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148210</xdr:rowOff>
    </xdr:from>
    <xdr:to>
      <xdr:col>85</xdr:col>
      <xdr:colOff>126364</xdr:colOff>
      <xdr:row>99</xdr:row>
      <xdr:rowOff>27953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6317595" y="15578710"/>
          <a:ext cx="1269" cy="1422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31780</xdr:rowOff>
    </xdr:from>
    <xdr:ext cx="469744" cy="259045"/>
    <xdr:sp macro="" textlink="">
      <xdr:nvSpPr>
        <xdr:cNvPr id="687" name="積立金最小値テキスト">
          <a:extLst>
            <a:ext uri="{FF2B5EF4-FFF2-40B4-BE49-F238E27FC236}">
              <a16:creationId xmlns:a16="http://schemas.microsoft.com/office/drawing/2014/main" id="{00000000-0008-0000-0600-0000AF020000}"/>
            </a:ext>
          </a:extLst>
        </xdr:cNvPr>
        <xdr:cNvSpPr txBox="1"/>
      </xdr:nvSpPr>
      <xdr:spPr>
        <a:xfrm>
          <a:off x="16370300" y="17005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27953</xdr:rowOff>
    </xdr:from>
    <xdr:to>
      <xdr:col>86</xdr:col>
      <xdr:colOff>25400</xdr:colOff>
      <xdr:row>99</xdr:row>
      <xdr:rowOff>27953</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700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94887</xdr:rowOff>
    </xdr:from>
    <xdr:ext cx="599010" cy="259045"/>
    <xdr:sp macro="" textlink="">
      <xdr:nvSpPr>
        <xdr:cNvPr id="689" name="積立金最大値テキスト">
          <a:extLst>
            <a:ext uri="{FF2B5EF4-FFF2-40B4-BE49-F238E27FC236}">
              <a16:creationId xmlns:a16="http://schemas.microsoft.com/office/drawing/2014/main" id="{00000000-0008-0000-0600-0000B1020000}"/>
            </a:ext>
          </a:extLst>
        </xdr:cNvPr>
        <xdr:cNvSpPr txBox="1"/>
      </xdr:nvSpPr>
      <xdr:spPr>
        <a:xfrm>
          <a:off x="16370300" y="1535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148210</xdr:rowOff>
    </xdr:from>
    <xdr:to>
      <xdr:col>86</xdr:col>
      <xdr:colOff>25400</xdr:colOff>
      <xdr:row>90</xdr:row>
      <xdr:rowOff>148210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557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119063</xdr:rowOff>
    </xdr:from>
    <xdr:to>
      <xdr:col>85</xdr:col>
      <xdr:colOff>127000</xdr:colOff>
      <xdr:row>99</xdr:row>
      <xdr:rowOff>8116</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5481300" y="16921163"/>
          <a:ext cx="838200" cy="60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35679</xdr:rowOff>
    </xdr:from>
    <xdr:ext cx="534377" cy="259045"/>
    <xdr:sp macro="" textlink="">
      <xdr:nvSpPr>
        <xdr:cNvPr id="692" name="積立金平均値テキスト">
          <a:extLst>
            <a:ext uri="{FF2B5EF4-FFF2-40B4-BE49-F238E27FC236}">
              <a16:creationId xmlns:a16="http://schemas.microsoft.com/office/drawing/2014/main" id="{00000000-0008-0000-0600-0000B4020000}"/>
            </a:ext>
          </a:extLst>
        </xdr:cNvPr>
        <xdr:cNvSpPr txBox="1"/>
      </xdr:nvSpPr>
      <xdr:spPr>
        <a:xfrm>
          <a:off x="16370300" y="16494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12802</xdr:rowOff>
    </xdr:from>
    <xdr:to>
      <xdr:col>85</xdr:col>
      <xdr:colOff>177800</xdr:colOff>
      <xdr:row>97</xdr:row>
      <xdr:rowOff>114402</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6268700" y="16643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119063</xdr:rowOff>
    </xdr:from>
    <xdr:to>
      <xdr:col>81</xdr:col>
      <xdr:colOff>50800</xdr:colOff>
      <xdr:row>98</xdr:row>
      <xdr:rowOff>139267</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4592300" y="16921163"/>
          <a:ext cx="889000" cy="20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1206</xdr:rowOff>
    </xdr:from>
    <xdr:to>
      <xdr:col>81</xdr:col>
      <xdr:colOff>101600</xdr:colOff>
      <xdr:row>97</xdr:row>
      <xdr:rowOff>102806</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5430500" y="1663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119333</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40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139267</xdr:rowOff>
    </xdr:from>
    <xdr:to>
      <xdr:col>76</xdr:col>
      <xdr:colOff>114300</xdr:colOff>
      <xdr:row>98</xdr:row>
      <xdr:rowOff>165469</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3703300" y="16941367"/>
          <a:ext cx="889000" cy="26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123406</xdr:rowOff>
    </xdr:from>
    <xdr:to>
      <xdr:col>76</xdr:col>
      <xdr:colOff>165100</xdr:colOff>
      <xdr:row>98</xdr:row>
      <xdr:rowOff>53556</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45415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70083</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52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165469</xdr:rowOff>
    </xdr:from>
    <xdr:to>
      <xdr:col>71</xdr:col>
      <xdr:colOff>177800</xdr:colOff>
      <xdr:row>98</xdr:row>
      <xdr:rowOff>169914</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2814300" y="16967569"/>
          <a:ext cx="889000" cy="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162661</xdr:rowOff>
    </xdr:from>
    <xdr:to>
      <xdr:col>72</xdr:col>
      <xdr:colOff>38100</xdr:colOff>
      <xdr:row>98</xdr:row>
      <xdr:rowOff>92811</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3652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109338</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5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142990</xdr:rowOff>
    </xdr:from>
    <xdr:to>
      <xdr:col>67</xdr:col>
      <xdr:colOff>101600</xdr:colOff>
      <xdr:row>98</xdr:row>
      <xdr:rowOff>73140</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2763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89667</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5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128766</xdr:rowOff>
    </xdr:from>
    <xdr:to>
      <xdr:col>85</xdr:col>
      <xdr:colOff>177800</xdr:colOff>
      <xdr:row>99</xdr:row>
      <xdr:rowOff>58916</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6268700" y="1693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43693</xdr:rowOff>
    </xdr:from>
    <xdr:ext cx="469744" cy="259045"/>
    <xdr:sp macro="" textlink="">
      <xdr:nvSpPr>
        <xdr:cNvPr id="711" name="積立金該当値テキスト">
          <a:extLst>
            <a:ext uri="{FF2B5EF4-FFF2-40B4-BE49-F238E27FC236}">
              <a16:creationId xmlns:a16="http://schemas.microsoft.com/office/drawing/2014/main" id="{00000000-0008-0000-0600-0000C7020000}"/>
            </a:ext>
          </a:extLst>
        </xdr:cNvPr>
        <xdr:cNvSpPr txBox="1"/>
      </xdr:nvSpPr>
      <xdr:spPr>
        <a:xfrm>
          <a:off x="16370300" y="16845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68263</xdr:rowOff>
    </xdr:from>
    <xdr:to>
      <xdr:col>81</xdr:col>
      <xdr:colOff>101600</xdr:colOff>
      <xdr:row>98</xdr:row>
      <xdr:rowOff>169863</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5430500" y="1687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160990</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46428" y="1696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88467</xdr:rowOff>
    </xdr:from>
    <xdr:to>
      <xdr:col>76</xdr:col>
      <xdr:colOff>165100</xdr:colOff>
      <xdr:row>99</xdr:row>
      <xdr:rowOff>18617</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4541500" y="1689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9744</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4357428" y="16983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114669</xdr:rowOff>
    </xdr:from>
    <xdr:to>
      <xdr:col>72</xdr:col>
      <xdr:colOff>38100</xdr:colOff>
      <xdr:row>99</xdr:row>
      <xdr:rowOff>44819</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3652500" y="1691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35946</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3468428" y="17009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119114</xdr:rowOff>
    </xdr:from>
    <xdr:to>
      <xdr:col>67</xdr:col>
      <xdr:colOff>101600</xdr:colOff>
      <xdr:row>99</xdr:row>
      <xdr:rowOff>49264</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2763500" y="1692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40391</xdr:rowOff>
    </xdr:from>
    <xdr:ext cx="469744"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2579428" y="17013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59461</xdr:rowOff>
    </xdr:from>
    <xdr:to>
      <xdr:col>116</xdr:col>
      <xdr:colOff>62864</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545861"/>
          <a:ext cx="1269" cy="1108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6138</xdr:rowOff>
    </xdr:from>
    <xdr:ext cx="534377"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532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59461</xdr:rowOff>
    </xdr:from>
    <xdr:to>
      <xdr:col>116</xdr:col>
      <xdr:colOff>152400</xdr:colOff>
      <xdr:row>32</xdr:row>
      <xdr:rowOff>59461</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54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163109</xdr:rowOff>
    </xdr:from>
    <xdr:to>
      <xdr:col>116</xdr:col>
      <xdr:colOff>63500</xdr:colOff>
      <xdr:row>37</xdr:row>
      <xdr:rowOff>163749</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1323300" y="6506759"/>
          <a:ext cx="8382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123756</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295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100879</xdr:rowOff>
    </xdr:from>
    <xdr:to>
      <xdr:col>116</xdr:col>
      <xdr:colOff>114300</xdr:colOff>
      <xdr:row>38</xdr:row>
      <xdr:rowOff>31029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163749</xdr:rowOff>
    </xdr:from>
    <xdr:to>
      <xdr:col>111</xdr:col>
      <xdr:colOff>177800</xdr:colOff>
      <xdr:row>38</xdr:row>
      <xdr:rowOff>81590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20434300" y="6507399"/>
          <a:ext cx="889000" cy="89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97221</xdr:rowOff>
    </xdr:from>
    <xdr:to>
      <xdr:col>112</xdr:col>
      <xdr:colOff>38100</xdr:colOff>
      <xdr:row>38</xdr:row>
      <xdr:rowOff>27371</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44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43898</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21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36556</xdr:rowOff>
    </xdr:from>
    <xdr:to>
      <xdr:col>107</xdr:col>
      <xdr:colOff>50800</xdr:colOff>
      <xdr:row>38</xdr:row>
      <xdr:rowOff>81590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9545300" y="6551656"/>
          <a:ext cx="889000" cy="45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92558</xdr:rowOff>
    </xdr:from>
    <xdr:to>
      <xdr:col>107</xdr:col>
      <xdr:colOff>101600</xdr:colOff>
      <xdr:row>38</xdr:row>
      <xdr:rowOff>22707</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4362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39235</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211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8438</xdr:rowOff>
    </xdr:from>
    <xdr:to>
      <xdr:col>102</xdr:col>
      <xdr:colOff>114300</xdr:colOff>
      <xdr:row>38</xdr:row>
      <xdr:rowOff>36556</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656300" y="6523538"/>
          <a:ext cx="889000" cy="2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136311</xdr:rowOff>
    </xdr:from>
    <xdr:to>
      <xdr:col>102</xdr:col>
      <xdr:colOff>165100</xdr:colOff>
      <xdr:row>38</xdr:row>
      <xdr:rowOff>66461</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47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82988</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25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144541</xdr:rowOff>
    </xdr:from>
    <xdr:to>
      <xdr:col>98</xdr:col>
      <xdr:colOff>38100</xdr:colOff>
      <xdr:row>38</xdr:row>
      <xdr:rowOff>74692</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65819</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580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112309</xdr:rowOff>
    </xdr:from>
    <xdr:to>
      <xdr:col>116</xdr:col>
      <xdr:colOff>114300</xdr:colOff>
      <xdr:row>38</xdr:row>
      <xdr:rowOff>42459</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45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90736</xdr:rowOff>
    </xdr:from>
    <xdr:ext cx="469744"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434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112949</xdr:rowOff>
    </xdr:from>
    <xdr:to>
      <xdr:col>112</xdr:col>
      <xdr:colOff>38100</xdr:colOff>
      <xdr:row>38</xdr:row>
      <xdr:rowOff>43098</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45659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34226</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088428" y="6549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30790</xdr:rowOff>
    </xdr:from>
    <xdr:to>
      <xdr:col>107</xdr:col>
      <xdr:colOff>101600</xdr:colOff>
      <xdr:row>38</xdr:row>
      <xdr:rowOff>132390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54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123517</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199428" y="663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157206</xdr:rowOff>
    </xdr:from>
    <xdr:to>
      <xdr:col>102</xdr:col>
      <xdr:colOff>165100</xdr:colOff>
      <xdr:row>38</xdr:row>
      <xdr:rowOff>87356</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50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78483</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310428" y="6593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129088</xdr:rowOff>
    </xdr:from>
    <xdr:to>
      <xdr:col>98</xdr:col>
      <xdr:colOff>38100</xdr:colOff>
      <xdr:row>38</xdr:row>
      <xdr:rowOff>59238</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47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75765</xdr:rowOff>
    </xdr:from>
    <xdr:ext cx="469744"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21428" y="624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144234</xdr:rowOff>
    </xdr:from>
    <xdr:to>
      <xdr:col>116</xdr:col>
      <xdr:colOff>62864</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716734"/>
          <a:ext cx="1269"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90911</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49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144234</xdr:rowOff>
    </xdr:from>
    <xdr:to>
      <xdr:col>116</xdr:col>
      <xdr:colOff>152400</xdr:colOff>
      <xdr:row>50</xdr:row>
      <xdr:rowOff>144234</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71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134062</xdr:rowOff>
    </xdr:from>
    <xdr:to>
      <xdr:col>116</xdr:col>
      <xdr:colOff>63500</xdr:colOff>
      <xdr:row>56</xdr:row>
      <xdr:rowOff>161417</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1323300" y="9735262"/>
          <a:ext cx="838200" cy="2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146042</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918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167615</xdr:rowOff>
    </xdr:from>
    <xdr:to>
      <xdr:col>116</xdr:col>
      <xdr:colOff>114300</xdr:colOff>
      <xdr:row>58</xdr:row>
      <xdr:rowOff>97765</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9940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134062</xdr:rowOff>
    </xdr:from>
    <xdr:to>
      <xdr:col>111</xdr:col>
      <xdr:colOff>177800</xdr:colOff>
      <xdr:row>56</xdr:row>
      <xdr:rowOff>150101</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0434300" y="9735262"/>
          <a:ext cx="889000" cy="16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164795</xdr:rowOff>
    </xdr:from>
    <xdr:to>
      <xdr:col>112</xdr:col>
      <xdr:colOff>38100</xdr:colOff>
      <xdr:row>58</xdr:row>
      <xdr:rowOff>94945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86072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1003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150101</xdr:rowOff>
    </xdr:from>
    <xdr:to>
      <xdr:col>107</xdr:col>
      <xdr:colOff>50800</xdr:colOff>
      <xdr:row>57</xdr:row>
      <xdr:rowOff>128194</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9545300" y="9751301"/>
          <a:ext cx="889000" cy="149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142392</xdr:rowOff>
    </xdr:from>
    <xdr:to>
      <xdr:col>107</xdr:col>
      <xdr:colOff>101600</xdr:colOff>
      <xdr:row>58</xdr:row>
      <xdr:rowOff>72542</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63669</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10007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111963</xdr:rowOff>
    </xdr:from>
    <xdr:to>
      <xdr:col>102</xdr:col>
      <xdr:colOff>114300</xdr:colOff>
      <xdr:row>57</xdr:row>
      <xdr:rowOff>128194</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656300" y="9884613"/>
          <a:ext cx="889000" cy="1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146126</xdr:rowOff>
    </xdr:from>
    <xdr:to>
      <xdr:col>102</xdr:col>
      <xdr:colOff>165100</xdr:colOff>
      <xdr:row>58</xdr:row>
      <xdr:rowOff>76276</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67403</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10011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130619</xdr:rowOff>
    </xdr:from>
    <xdr:to>
      <xdr:col>98</xdr:col>
      <xdr:colOff>38100</xdr:colOff>
      <xdr:row>58</xdr:row>
      <xdr:rowOff>60769</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51896</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99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110617</xdr:rowOff>
    </xdr:from>
    <xdr:to>
      <xdr:col>116</xdr:col>
      <xdr:colOff>114300</xdr:colOff>
      <xdr:row>57</xdr:row>
      <xdr:rowOff>40767</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971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133494</xdr:rowOff>
    </xdr:from>
    <xdr:ext cx="534377"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956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83262</xdr:rowOff>
    </xdr:from>
    <xdr:to>
      <xdr:col>112</xdr:col>
      <xdr:colOff>38100</xdr:colOff>
      <xdr:row>57</xdr:row>
      <xdr:rowOff>13412</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968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29939</xdr:rowOff>
    </xdr:from>
    <xdr:ext cx="534377"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056111" y="945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99301</xdr:rowOff>
    </xdr:from>
    <xdr:to>
      <xdr:col>107</xdr:col>
      <xdr:colOff>101600</xdr:colOff>
      <xdr:row>57</xdr:row>
      <xdr:rowOff>29451</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970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45978</xdr:rowOff>
    </xdr:from>
    <xdr:ext cx="534377"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167111" y="947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77394</xdr:rowOff>
    </xdr:from>
    <xdr:to>
      <xdr:col>102</xdr:col>
      <xdr:colOff>165100</xdr:colOff>
      <xdr:row>58</xdr:row>
      <xdr:rowOff>7544</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985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24071</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310428" y="962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61163</xdr:rowOff>
    </xdr:from>
    <xdr:to>
      <xdr:col>98</xdr:col>
      <xdr:colOff>38100</xdr:colOff>
      <xdr:row>57</xdr:row>
      <xdr:rowOff>162763</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983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7840</xdr:rowOff>
    </xdr:from>
    <xdr:ext cx="469744"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421428" y="9609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116497</xdr:rowOff>
    </xdr:from>
    <xdr:to>
      <xdr:col>116</xdr:col>
      <xdr:colOff>62864</xdr:colOff>
      <xdr:row>79</xdr:row>
      <xdr:rowOff>68354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460897"/>
          <a:ext cx="1269" cy="1152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72181</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61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68354</xdr:rowOff>
    </xdr:from>
    <xdr:to>
      <xdr:col>116</xdr:col>
      <xdr:colOff>152400</xdr:colOff>
      <xdr:row>79</xdr:row>
      <xdr:rowOff>68354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61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63174</xdr:rowOff>
    </xdr:from>
    <xdr:ext cx="534377"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223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116497</xdr:rowOff>
    </xdr:from>
    <xdr:to>
      <xdr:col>116</xdr:col>
      <xdr:colOff>152400</xdr:colOff>
      <xdr:row>72</xdr:row>
      <xdr:rowOff>116497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460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165052</xdr:rowOff>
    </xdr:from>
    <xdr:to>
      <xdr:col>116</xdr:col>
      <xdr:colOff>63500</xdr:colOff>
      <xdr:row>77</xdr:row>
      <xdr:rowOff>11113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3195252"/>
          <a:ext cx="838200" cy="1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73967</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932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51090</xdr:rowOff>
    </xdr:from>
    <xdr:to>
      <xdr:col>116</xdr:col>
      <xdr:colOff>114300</xdr:colOff>
      <xdr:row>76</xdr:row>
      <xdr:rowOff>152690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11113</xdr:rowOff>
    </xdr:from>
    <xdr:to>
      <xdr:col>111</xdr:col>
      <xdr:colOff>177800</xdr:colOff>
      <xdr:row>77</xdr:row>
      <xdr:rowOff>11227</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3212763"/>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62497</xdr:rowOff>
    </xdr:from>
    <xdr:to>
      <xdr:col>112</xdr:col>
      <xdr:colOff>38100</xdr:colOff>
      <xdr:row>76</xdr:row>
      <xdr:rowOff>164097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309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9174</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86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51460</xdr:rowOff>
    </xdr:from>
    <xdr:to>
      <xdr:col>107</xdr:col>
      <xdr:colOff>50800</xdr:colOff>
      <xdr:row>77</xdr:row>
      <xdr:rowOff>11227</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9545300" y="13081660"/>
          <a:ext cx="889000" cy="131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93495</xdr:rowOff>
    </xdr:from>
    <xdr:to>
      <xdr:col>107</xdr:col>
      <xdr:colOff>101600</xdr:colOff>
      <xdr:row>77</xdr:row>
      <xdr:rowOff>23645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312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40172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89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42911</xdr:rowOff>
    </xdr:from>
    <xdr:to>
      <xdr:col>102</xdr:col>
      <xdr:colOff>114300</xdr:colOff>
      <xdr:row>76</xdr:row>
      <xdr:rowOff>51460</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18656300" y="13073111"/>
          <a:ext cx="889000" cy="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133706</xdr:rowOff>
    </xdr:from>
    <xdr:to>
      <xdr:col>102</xdr:col>
      <xdr:colOff>165100</xdr:colOff>
      <xdr:row>76</xdr:row>
      <xdr:rowOff>63857</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9924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80383</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76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103599</xdr:rowOff>
    </xdr:from>
    <xdr:to>
      <xdr:col>98</xdr:col>
      <xdr:colOff>38100</xdr:colOff>
      <xdr:row>76</xdr:row>
      <xdr:rowOff>33750</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96234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50276</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73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114252</xdr:rowOff>
    </xdr:from>
    <xdr:to>
      <xdr:col>116</xdr:col>
      <xdr:colOff>114300</xdr:colOff>
      <xdr:row>77</xdr:row>
      <xdr:rowOff>44402</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314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92679</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312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131763</xdr:rowOff>
    </xdr:from>
    <xdr:to>
      <xdr:col>112</xdr:col>
      <xdr:colOff>38100</xdr:colOff>
      <xdr:row>77</xdr:row>
      <xdr:rowOff>61913</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316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53040</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325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131877</xdr:rowOff>
    </xdr:from>
    <xdr:to>
      <xdr:col>107</xdr:col>
      <xdr:colOff>101600</xdr:colOff>
      <xdr:row>77</xdr:row>
      <xdr:rowOff>62027</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316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53154</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325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660</xdr:rowOff>
    </xdr:from>
    <xdr:to>
      <xdr:col>102</xdr:col>
      <xdr:colOff>165100</xdr:colOff>
      <xdr:row>76</xdr:row>
      <xdr:rowOff>102260</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303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93387</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312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163561</xdr:rowOff>
    </xdr:from>
    <xdr:to>
      <xdr:col>98</xdr:col>
      <xdr:colOff>38100</xdr:colOff>
      <xdr:row>76</xdr:row>
      <xdr:rowOff>93711</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30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84838</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3115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令和４年度の歳出決算総額は、</a:t>
          </a:r>
          <a:r>
            <a:rPr kumimoji="1" lang="en-US" altLang="ja-JP" sz="1100">
              <a:solidFill>
                <a:schemeClr val="dk1"/>
              </a:solidFill>
              <a:effectLst/>
              <a:latin typeface="+mn-lt"/>
              <a:ea typeface="+mn-ea"/>
              <a:cs typeface="+mn-cs"/>
            </a:rPr>
            <a:t>29,659,795</a:t>
          </a:r>
          <a:r>
            <a:rPr kumimoji="1" lang="ja-JP" altLang="ja-JP" sz="1100">
              <a:solidFill>
                <a:schemeClr val="dk1"/>
              </a:solidFill>
              <a:effectLst/>
              <a:latin typeface="+mn-lt"/>
              <a:ea typeface="+mn-ea"/>
              <a:cs typeface="+mn-cs"/>
            </a:rPr>
            <a:t>千円であり、住民一人当たりのコストは</a:t>
          </a:r>
          <a:r>
            <a:rPr kumimoji="1" lang="en-US" altLang="ja-JP" sz="1100">
              <a:solidFill>
                <a:schemeClr val="dk1"/>
              </a:solidFill>
              <a:effectLst/>
              <a:latin typeface="+mn-lt"/>
              <a:ea typeface="+mn-ea"/>
              <a:cs typeface="+mn-cs"/>
            </a:rPr>
            <a:t>398,509</a:t>
          </a:r>
          <a:r>
            <a:rPr kumimoji="1" lang="ja-JP" altLang="ja-JP" sz="1100">
              <a:solidFill>
                <a:schemeClr val="dk1"/>
              </a:solidFill>
              <a:effectLst/>
              <a:latin typeface="+mn-lt"/>
              <a:ea typeface="+mn-ea"/>
              <a:cs typeface="+mn-cs"/>
            </a:rPr>
            <a:t>円となっている。国の子育て世帯への臨時特別給付金事業の皆減や住民税非課税世帯等への臨時特別給付金事業の減により扶助費が減少した。</a:t>
          </a:r>
          <a:endParaRPr lang="ja-JP" altLang="ja-JP" sz="1400">
            <a:effectLst/>
          </a:endParaRPr>
        </a:p>
        <a:p>
          <a:r>
            <a:rPr kumimoji="1" lang="ja-JP" altLang="ja-JP" sz="1100">
              <a:solidFill>
                <a:schemeClr val="dk1"/>
              </a:solidFill>
              <a:effectLst/>
              <a:latin typeface="+mn-lt"/>
              <a:ea typeface="+mn-ea"/>
              <a:cs typeface="+mn-cs"/>
            </a:rPr>
            <a:t>人件費では、令和２年度からの会計年度任用職員への移行により、住民一人当たりのコストが</a:t>
          </a:r>
          <a:r>
            <a:rPr kumimoji="1" lang="en-US" altLang="ja-JP" sz="1100">
              <a:solidFill>
                <a:schemeClr val="dk1"/>
              </a:solidFill>
              <a:effectLst/>
              <a:latin typeface="+mn-lt"/>
              <a:ea typeface="+mn-ea"/>
              <a:cs typeface="+mn-cs"/>
            </a:rPr>
            <a:t>68,436</a:t>
          </a:r>
          <a:r>
            <a:rPr kumimoji="1" lang="ja-JP" altLang="ja-JP" sz="1100">
              <a:solidFill>
                <a:schemeClr val="dk1"/>
              </a:solidFill>
              <a:effectLst/>
              <a:latin typeface="+mn-lt"/>
              <a:ea typeface="+mn-ea"/>
              <a:cs typeface="+mn-cs"/>
            </a:rPr>
            <a:t>円と昨年度より</a:t>
          </a:r>
          <a:r>
            <a:rPr kumimoji="1" lang="en-US" altLang="ja-JP" sz="1100">
              <a:solidFill>
                <a:schemeClr val="dk1"/>
              </a:solidFill>
              <a:effectLst/>
              <a:latin typeface="+mn-lt"/>
              <a:ea typeface="+mn-ea"/>
              <a:cs typeface="+mn-cs"/>
            </a:rPr>
            <a:t>1,771</a:t>
          </a:r>
          <a:r>
            <a:rPr kumimoji="1" lang="ja-JP" altLang="ja-JP" sz="1100">
              <a:solidFill>
                <a:schemeClr val="dk1"/>
              </a:solidFill>
              <a:effectLst/>
              <a:latin typeface="+mn-lt"/>
              <a:ea typeface="+mn-ea"/>
              <a:cs typeface="+mn-cs"/>
            </a:rPr>
            <a:t>円増加したものの、類似団体平均に比べ</a:t>
          </a:r>
          <a:r>
            <a:rPr kumimoji="1" lang="en-US" altLang="ja-JP" sz="1100">
              <a:solidFill>
                <a:schemeClr val="dk1"/>
              </a:solidFill>
              <a:effectLst/>
              <a:latin typeface="+mn-lt"/>
              <a:ea typeface="+mn-ea"/>
              <a:cs typeface="+mn-cs"/>
            </a:rPr>
            <a:t>5,013</a:t>
          </a:r>
          <a:r>
            <a:rPr kumimoji="1" lang="ja-JP" altLang="ja-JP" sz="1100">
              <a:solidFill>
                <a:schemeClr val="dk1"/>
              </a:solidFill>
              <a:effectLst/>
              <a:latin typeface="+mn-lt"/>
              <a:ea typeface="+mn-ea"/>
              <a:cs typeface="+mn-cs"/>
            </a:rPr>
            <a:t>円下回っており、類似団体平均より低い水準を維持している。これは定員管理適正化方針を策定し、定員管理を行っているためである。</a:t>
          </a:r>
          <a:endParaRPr lang="ja-JP" altLang="ja-JP" sz="1400">
            <a:effectLst/>
          </a:endParaRPr>
        </a:p>
        <a:p>
          <a:r>
            <a:rPr kumimoji="1" lang="ja-JP" altLang="ja-JP" sz="1100">
              <a:solidFill>
                <a:schemeClr val="dk1"/>
              </a:solidFill>
              <a:effectLst/>
              <a:latin typeface="+mn-lt"/>
              <a:ea typeface="+mn-ea"/>
              <a:cs typeface="+mn-cs"/>
            </a:rPr>
            <a:t>今後も適正な定員管理及び</a:t>
          </a:r>
          <a:r>
            <a:rPr kumimoji="1" lang="ja-JP" altLang="en-US" sz="1100">
              <a:solidFill>
                <a:schemeClr val="dk1"/>
              </a:solidFill>
              <a:effectLst/>
              <a:latin typeface="+mn-lt"/>
              <a:ea typeface="+mn-ea"/>
              <a:cs typeface="+mn-cs"/>
            </a:rPr>
            <a:t>扶助費における市単独事業の見直し、将来負担に留意した市債の発行など</a:t>
          </a:r>
          <a:r>
            <a:rPr kumimoji="1" lang="ja-JP" altLang="ja-JP" sz="1100">
              <a:solidFill>
                <a:schemeClr val="dk1"/>
              </a:solidFill>
              <a:effectLst/>
              <a:latin typeface="+mn-lt"/>
              <a:ea typeface="+mn-ea"/>
              <a:cs typeface="+mn-cs"/>
            </a:rPr>
            <a:t>によ</a:t>
          </a:r>
          <a:r>
            <a:rPr kumimoji="1" lang="ja-JP" altLang="en-US" sz="1100">
              <a:solidFill>
                <a:schemeClr val="dk1"/>
              </a:solidFill>
              <a:effectLst/>
              <a:latin typeface="+mn-lt"/>
              <a:ea typeface="+mn-ea"/>
              <a:cs typeface="+mn-cs"/>
            </a:rPr>
            <a:t>る義務</a:t>
          </a:r>
          <a:r>
            <a:rPr kumimoji="1" lang="ja-JP" altLang="ja-JP" sz="1100">
              <a:solidFill>
                <a:schemeClr val="dk1"/>
              </a:solidFill>
              <a:effectLst/>
              <a:latin typeface="+mn-lt"/>
              <a:ea typeface="+mn-ea"/>
              <a:cs typeface="+mn-cs"/>
            </a:rPr>
            <a:t>的経費の抑制に努め</a:t>
          </a:r>
          <a:r>
            <a:rPr kumimoji="1" lang="ja-JP" altLang="en-US" sz="1100">
              <a:solidFill>
                <a:schemeClr val="dk1"/>
              </a:solidFill>
              <a:effectLst/>
              <a:latin typeface="+mn-lt"/>
              <a:ea typeface="+mn-ea"/>
              <a:cs typeface="+mn-cs"/>
            </a:rPr>
            <a:t>るとともに、人口減少対策に留意した施策を実施し、住民一人当たりコストを維持していく</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群馬県館林市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74,427
71,332
60.97
32,401,969
29,659,795
2,712,458
17,164,719
26,843,035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85.3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151587</xdr:rowOff>
    </xdr:from>
    <xdr:to>
      <xdr:col>24</xdr:col>
      <xdr:colOff>62865</xdr:colOff>
      <xdr:row>38</xdr:row>
      <xdr:rowOff>38202</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66537"/>
          <a:ext cx="1270" cy="1086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42029</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5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38202</xdr:rowOff>
    </xdr:from>
    <xdr:to>
      <xdr:col>24</xdr:col>
      <xdr:colOff>152400</xdr:colOff>
      <xdr:row>38</xdr:row>
      <xdr:rowOff>38202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5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98264</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151587</xdr:rowOff>
    </xdr:from>
    <xdr:to>
      <xdr:col>24</xdr:col>
      <xdr:colOff>152400</xdr:colOff>
      <xdr:row>31</xdr:row>
      <xdr:rowOff>151587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6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63348</xdr:rowOff>
    </xdr:from>
    <xdr:to>
      <xdr:col>24</xdr:col>
      <xdr:colOff>63500</xdr:colOff>
      <xdr:row>36</xdr:row>
      <xdr:rowOff>121869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235548"/>
          <a:ext cx="838200" cy="58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81602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10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58725</xdr:rowOff>
    </xdr:from>
    <xdr:to>
      <xdr:col>24</xdr:col>
      <xdr:colOff>114300</xdr:colOff>
      <xdr:row>35</xdr:row>
      <xdr:rowOff>160325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5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63348</xdr:rowOff>
    </xdr:from>
    <xdr:to>
      <xdr:col>19</xdr:col>
      <xdr:colOff>177800</xdr:colOff>
      <xdr:row>36</xdr:row>
      <xdr:rowOff>81178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235548"/>
          <a:ext cx="889000" cy="1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67869</xdr:rowOff>
    </xdr:from>
    <xdr:to>
      <xdr:col>20</xdr:col>
      <xdr:colOff>38100</xdr:colOff>
      <xdr:row>35</xdr:row>
      <xdr:rowOff>169469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14546</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843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48260</xdr:rowOff>
    </xdr:from>
    <xdr:to>
      <xdr:col>15</xdr:col>
      <xdr:colOff>50800</xdr:colOff>
      <xdr:row>36</xdr:row>
      <xdr:rowOff>81178</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220460"/>
          <a:ext cx="889000" cy="3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75641</xdr:rowOff>
    </xdr:from>
    <xdr:to>
      <xdr:col>15</xdr:col>
      <xdr:colOff>101600</xdr:colOff>
      <xdr:row>36</xdr:row>
      <xdr:rowOff>5791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22318</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851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48260</xdr:rowOff>
    </xdr:from>
    <xdr:to>
      <xdr:col>10</xdr:col>
      <xdr:colOff>114300</xdr:colOff>
      <xdr:row>36</xdr:row>
      <xdr:rowOff>144272</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22046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169367</xdr:rowOff>
    </xdr:from>
    <xdr:to>
      <xdr:col>10</xdr:col>
      <xdr:colOff>165100</xdr:colOff>
      <xdr:row>35</xdr:row>
      <xdr:rowOff>99517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116044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167996</xdr:rowOff>
    </xdr:from>
    <xdr:to>
      <xdr:col>6</xdr:col>
      <xdr:colOff>38100</xdr:colOff>
      <xdr:row>35</xdr:row>
      <xdr:rowOff>98146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114673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71069</xdr:rowOff>
    </xdr:from>
    <xdr:to>
      <xdr:col>24</xdr:col>
      <xdr:colOff>114300</xdr:colOff>
      <xdr:row>37</xdr:row>
      <xdr:rowOff>1219</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24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49496</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22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12548</xdr:rowOff>
    </xdr:from>
    <xdr:to>
      <xdr:col>20</xdr:col>
      <xdr:colOff>38100</xdr:colOff>
      <xdr:row>36</xdr:row>
      <xdr:rowOff>114148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18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105275</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277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30378</xdr:rowOff>
    </xdr:from>
    <xdr:to>
      <xdr:col>15</xdr:col>
      <xdr:colOff>101600</xdr:colOff>
      <xdr:row>36</xdr:row>
      <xdr:rowOff>131978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20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123105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29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168910</xdr:rowOff>
    </xdr:from>
    <xdr:to>
      <xdr:col>10</xdr:col>
      <xdr:colOff>165100</xdr:colOff>
      <xdr:row>36</xdr:row>
      <xdr:rowOff>99060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16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90187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26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93472</xdr:rowOff>
    </xdr:from>
    <xdr:to>
      <xdr:col>6</xdr:col>
      <xdr:colOff>38100</xdr:colOff>
      <xdr:row>37</xdr:row>
      <xdr:rowOff>23622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26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14749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358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153612</xdr:rowOff>
    </xdr:from>
    <xdr:to>
      <xdr:col>24</xdr:col>
      <xdr:colOff>62865</xdr:colOff>
      <xdr:row>59</xdr:row>
      <xdr:rowOff>40760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554662"/>
          <a:ext cx="1270" cy="1601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44587</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16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40760</xdr:rowOff>
    </xdr:from>
    <xdr:to>
      <xdr:col>24</xdr:col>
      <xdr:colOff>152400</xdr:colOff>
      <xdr:row>59</xdr:row>
      <xdr:rowOff>40760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156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100289</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29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153612</xdr:rowOff>
    </xdr:from>
    <xdr:to>
      <xdr:col>24</xdr:col>
      <xdr:colOff>152400</xdr:colOff>
      <xdr:row>49</xdr:row>
      <xdr:rowOff>153612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554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91346</xdr:rowOff>
    </xdr:from>
    <xdr:to>
      <xdr:col>24</xdr:col>
      <xdr:colOff>63500</xdr:colOff>
      <xdr:row>58</xdr:row>
      <xdr:rowOff>130001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10035446"/>
          <a:ext cx="838200" cy="38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102981</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532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80104</xdr:rowOff>
    </xdr:from>
    <xdr:to>
      <xdr:col>24</xdr:col>
      <xdr:colOff>114300</xdr:colOff>
      <xdr:row>57</xdr:row>
      <xdr:rowOff>10254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68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116840</xdr:rowOff>
    </xdr:from>
    <xdr:to>
      <xdr:col>19</xdr:col>
      <xdr:colOff>177800</xdr:colOff>
      <xdr:row>58</xdr:row>
      <xdr:rowOff>91346</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9032240"/>
          <a:ext cx="889000" cy="1003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96444</xdr:rowOff>
    </xdr:from>
    <xdr:to>
      <xdr:col>20</xdr:col>
      <xdr:colOff>38100</xdr:colOff>
      <xdr:row>57</xdr:row>
      <xdr:rowOff>26594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697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43121</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47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116840</xdr:rowOff>
    </xdr:from>
    <xdr:to>
      <xdr:col>15</xdr:col>
      <xdr:colOff>50800</xdr:colOff>
      <xdr:row>59</xdr:row>
      <xdr:rowOff>55847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032240"/>
          <a:ext cx="889000" cy="113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96825</xdr:rowOff>
    </xdr:from>
    <xdr:to>
      <xdr:col>15</xdr:col>
      <xdr:colOff>101600</xdr:colOff>
      <xdr:row>51</xdr:row>
      <xdr:rowOff>26975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866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43502</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844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41674</xdr:rowOff>
    </xdr:from>
    <xdr:to>
      <xdr:col>10</xdr:col>
      <xdr:colOff>114300</xdr:colOff>
      <xdr:row>59</xdr:row>
      <xdr:rowOff>55847</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10157224"/>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49341</xdr:rowOff>
    </xdr:from>
    <xdr:to>
      <xdr:col>10</xdr:col>
      <xdr:colOff>165100</xdr:colOff>
      <xdr:row>57</xdr:row>
      <xdr:rowOff>150941</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2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167468</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59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64560</xdr:rowOff>
    </xdr:from>
    <xdr:to>
      <xdr:col>6</xdr:col>
      <xdr:colOff>38100</xdr:colOff>
      <xdr:row>57</xdr:row>
      <xdr:rowOff>166160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83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11237</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61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79201</xdr:rowOff>
    </xdr:from>
    <xdr:to>
      <xdr:col>24</xdr:col>
      <xdr:colOff>114300</xdr:colOff>
      <xdr:row>59</xdr:row>
      <xdr:rowOff>9351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1002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165578</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93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40546</xdr:rowOff>
    </xdr:from>
    <xdr:to>
      <xdr:col>20</xdr:col>
      <xdr:colOff>38100</xdr:colOff>
      <xdr:row>58</xdr:row>
      <xdr:rowOff>142146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98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133273</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1007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66040</xdr:rowOff>
    </xdr:from>
    <xdr:to>
      <xdr:col>15</xdr:col>
      <xdr:colOff>101600</xdr:colOff>
      <xdr:row>52</xdr:row>
      <xdr:rowOff>167640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898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158767</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9074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5047</xdr:rowOff>
    </xdr:from>
    <xdr:to>
      <xdr:col>10</xdr:col>
      <xdr:colOff>165100</xdr:colOff>
      <xdr:row>59</xdr:row>
      <xdr:rowOff>106647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1012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97774</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10213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162324</xdr:rowOff>
    </xdr:from>
    <xdr:to>
      <xdr:col>6</xdr:col>
      <xdr:colOff>38100</xdr:colOff>
      <xdr:row>59</xdr:row>
      <xdr:rowOff>92474</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1010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83601</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10199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114960</xdr:rowOff>
    </xdr:from>
    <xdr:to>
      <xdr:col>24</xdr:col>
      <xdr:colOff>62865</xdr:colOff>
      <xdr:row>79</xdr:row>
      <xdr:rowOff>29159</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16460"/>
          <a:ext cx="1270" cy="1457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32986</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77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29159</xdr:rowOff>
    </xdr:from>
    <xdr:to>
      <xdr:col>24</xdr:col>
      <xdr:colOff>152400</xdr:colOff>
      <xdr:row>79</xdr:row>
      <xdr:rowOff>29159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7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61637</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235,948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114960</xdr:rowOff>
    </xdr:from>
    <xdr:to>
      <xdr:col>24</xdr:col>
      <xdr:colOff>152400</xdr:colOff>
      <xdr:row>70</xdr:row>
      <xdr:rowOff>114960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1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83998</xdr:rowOff>
    </xdr:from>
    <xdr:to>
      <xdr:col>24</xdr:col>
      <xdr:colOff>63500</xdr:colOff>
      <xdr:row>77</xdr:row>
      <xdr:rowOff>42811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3114198"/>
          <a:ext cx="838200" cy="130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97794</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7850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74917</xdr:rowOff>
    </xdr:from>
    <xdr:to>
      <xdr:col>24</xdr:col>
      <xdr:colOff>114300</xdr:colOff>
      <xdr:row>76</xdr:row>
      <xdr:rowOff>5066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3366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83998</xdr:rowOff>
    </xdr:from>
    <xdr:to>
      <xdr:col>19</xdr:col>
      <xdr:colOff>177800</xdr:colOff>
      <xdr:row>78</xdr:row>
      <xdr:rowOff>11088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114198"/>
          <a:ext cx="889000" cy="26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140309</xdr:rowOff>
    </xdr:from>
    <xdr:to>
      <xdr:col>20</xdr:col>
      <xdr:colOff>38100</xdr:colOff>
      <xdr:row>75</xdr:row>
      <xdr:rowOff>70459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86986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60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11088</xdr:rowOff>
    </xdr:from>
    <xdr:to>
      <xdr:col>15</xdr:col>
      <xdr:colOff>50800</xdr:colOff>
      <xdr:row>78</xdr:row>
      <xdr:rowOff>82322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384188"/>
          <a:ext cx="889000" cy="7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122465</xdr:rowOff>
    </xdr:from>
    <xdr:to>
      <xdr:col>15</xdr:col>
      <xdr:colOff>101600</xdr:colOff>
      <xdr:row>77</xdr:row>
      <xdr:rowOff>52615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69143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9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82322</xdr:rowOff>
    </xdr:from>
    <xdr:to>
      <xdr:col>10</xdr:col>
      <xdr:colOff>114300</xdr:colOff>
      <xdr:row>78</xdr:row>
      <xdr:rowOff>102566</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455422"/>
          <a:ext cx="889000" cy="20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19253</xdr:rowOff>
    </xdr:from>
    <xdr:to>
      <xdr:col>10</xdr:col>
      <xdr:colOff>165100</xdr:colOff>
      <xdr:row>77</xdr:row>
      <xdr:rowOff>120853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2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137380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996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90196</xdr:rowOff>
    </xdr:from>
    <xdr:to>
      <xdr:col>6</xdr:col>
      <xdr:colOff>38100</xdr:colOff>
      <xdr:row>78</xdr:row>
      <xdr:rowOff>20346</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9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36873</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0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163461</xdr:rowOff>
    </xdr:from>
    <xdr:to>
      <xdr:col>24</xdr:col>
      <xdr:colOff>114300</xdr:colOff>
      <xdr:row>77</xdr:row>
      <xdr:rowOff>93611</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19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141888</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172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33198</xdr:rowOff>
    </xdr:from>
    <xdr:to>
      <xdr:col>20</xdr:col>
      <xdr:colOff>38100</xdr:colOff>
      <xdr:row>76</xdr:row>
      <xdr:rowOff>134798</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06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125925</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156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131738</xdr:rowOff>
    </xdr:from>
    <xdr:to>
      <xdr:col>15</xdr:col>
      <xdr:colOff>101600</xdr:colOff>
      <xdr:row>78</xdr:row>
      <xdr:rowOff>61888</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33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53015</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426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31522</xdr:rowOff>
    </xdr:from>
    <xdr:to>
      <xdr:col>10</xdr:col>
      <xdr:colOff>165100</xdr:colOff>
      <xdr:row>78</xdr:row>
      <xdr:rowOff>133122</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40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124249</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497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51766</xdr:rowOff>
    </xdr:from>
    <xdr:to>
      <xdr:col>6</xdr:col>
      <xdr:colOff>38100</xdr:colOff>
      <xdr:row>78</xdr:row>
      <xdr:rowOff>153366</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42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144493</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517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130023</xdr:rowOff>
    </xdr:from>
    <xdr:to>
      <xdr:col>24</xdr:col>
      <xdr:colOff>62865</xdr:colOff>
      <xdr:row>98</xdr:row>
      <xdr:rowOff>89599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389073"/>
          <a:ext cx="1270" cy="1502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93426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9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89599</xdr:rowOff>
    </xdr:from>
    <xdr:to>
      <xdr:col>24</xdr:col>
      <xdr:colOff>152400</xdr:colOff>
      <xdr:row>98</xdr:row>
      <xdr:rowOff>89599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76700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16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130023</xdr:rowOff>
    </xdr:from>
    <xdr:to>
      <xdr:col>24</xdr:col>
      <xdr:colOff>152400</xdr:colOff>
      <xdr:row>89</xdr:row>
      <xdr:rowOff>130023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389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162370</xdr:rowOff>
    </xdr:from>
    <xdr:to>
      <xdr:col>24</xdr:col>
      <xdr:colOff>63500</xdr:colOff>
      <xdr:row>96</xdr:row>
      <xdr:rowOff>29914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450120"/>
          <a:ext cx="838200" cy="38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130402</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41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151975</xdr:rowOff>
    </xdr:from>
    <xdr:to>
      <xdr:col>24</xdr:col>
      <xdr:colOff>114300</xdr:colOff>
      <xdr:row>96</xdr:row>
      <xdr:rowOff>82125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3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29914</xdr:rowOff>
    </xdr:from>
    <xdr:to>
      <xdr:col>19</xdr:col>
      <xdr:colOff>177800</xdr:colOff>
      <xdr:row>96</xdr:row>
      <xdr:rowOff>163285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489114"/>
          <a:ext cx="889000" cy="133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133725</xdr:rowOff>
    </xdr:from>
    <xdr:to>
      <xdr:col>20</xdr:col>
      <xdr:colOff>38100</xdr:colOff>
      <xdr:row>96</xdr:row>
      <xdr:rowOff>63875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42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80402</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19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156102</xdr:rowOff>
    </xdr:from>
    <xdr:to>
      <xdr:col>15</xdr:col>
      <xdr:colOff>50800</xdr:colOff>
      <xdr:row>96</xdr:row>
      <xdr:rowOff>163285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615302"/>
          <a:ext cx="889000" cy="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60534</xdr:rowOff>
    </xdr:from>
    <xdr:to>
      <xdr:col>15</xdr:col>
      <xdr:colOff>101600</xdr:colOff>
      <xdr:row>96</xdr:row>
      <xdr:rowOff>162134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1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7211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29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156102</xdr:rowOff>
    </xdr:from>
    <xdr:to>
      <xdr:col>10</xdr:col>
      <xdr:colOff>114300</xdr:colOff>
      <xdr:row>97</xdr:row>
      <xdr:rowOff>62243</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615302"/>
          <a:ext cx="889000" cy="77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159728</xdr:rowOff>
    </xdr:from>
    <xdr:to>
      <xdr:col>10</xdr:col>
      <xdr:colOff>165100</xdr:colOff>
      <xdr:row>97</xdr:row>
      <xdr:rowOff>89878</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1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81005</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71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167100</xdr:rowOff>
    </xdr:from>
    <xdr:to>
      <xdr:col>6</xdr:col>
      <xdr:colOff>38100</xdr:colOff>
      <xdr:row>97</xdr:row>
      <xdr:rowOff>97250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113777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40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111570</xdr:rowOff>
    </xdr:from>
    <xdr:to>
      <xdr:col>24</xdr:col>
      <xdr:colOff>114300</xdr:colOff>
      <xdr:row>96</xdr:row>
      <xdr:rowOff>41720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3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134447</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25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150564</xdr:rowOff>
    </xdr:from>
    <xdr:to>
      <xdr:col>20</xdr:col>
      <xdr:colOff>38100</xdr:colOff>
      <xdr:row>96</xdr:row>
      <xdr:rowOff>80714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43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71841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53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112485</xdr:rowOff>
    </xdr:from>
    <xdr:to>
      <xdr:col>15</xdr:col>
      <xdr:colOff>101600</xdr:colOff>
      <xdr:row>97</xdr:row>
      <xdr:rowOff>42635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57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33762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664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105302</xdr:rowOff>
    </xdr:from>
    <xdr:to>
      <xdr:col>10</xdr:col>
      <xdr:colOff>165100</xdr:colOff>
      <xdr:row>97</xdr:row>
      <xdr:rowOff>35452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56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51979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33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11443</xdr:rowOff>
    </xdr:from>
    <xdr:to>
      <xdr:col>6</xdr:col>
      <xdr:colOff>38100</xdr:colOff>
      <xdr:row>97</xdr:row>
      <xdr:rowOff>113043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4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104170</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73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21666</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336616"/>
          <a:ext cx="1270" cy="1394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139793</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1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21666</xdr:rowOff>
    </xdr:from>
    <xdr:to>
      <xdr:col>55</xdr:col>
      <xdr:colOff>88900</xdr:colOff>
      <xdr:row>31</xdr:row>
      <xdr:rowOff>21666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336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165989</xdr:rowOff>
    </xdr:from>
    <xdr:to>
      <xdr:col>55</xdr:col>
      <xdr:colOff>0</xdr:colOff>
      <xdr:row>39</xdr:row>
      <xdr:rowOff>8179</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681089"/>
          <a:ext cx="838200" cy="1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94556</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38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71679</xdr:rowOff>
    </xdr:from>
    <xdr:to>
      <xdr:col>55</xdr:col>
      <xdr:colOff>50800</xdr:colOff>
      <xdr:row>39</xdr:row>
      <xdr:rowOff>1829</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134062</xdr:rowOff>
    </xdr:from>
    <xdr:to>
      <xdr:col>50</xdr:col>
      <xdr:colOff>114300</xdr:colOff>
      <xdr:row>38</xdr:row>
      <xdr:rowOff>165989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649162"/>
          <a:ext cx="889000" cy="3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70612</xdr:rowOff>
    </xdr:from>
    <xdr:to>
      <xdr:col>50</xdr:col>
      <xdr:colOff>165100</xdr:colOff>
      <xdr:row>39</xdr:row>
      <xdr:rowOff>762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17289</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360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134062</xdr:rowOff>
    </xdr:from>
    <xdr:to>
      <xdr:col>45</xdr:col>
      <xdr:colOff>177800</xdr:colOff>
      <xdr:row>38</xdr:row>
      <xdr:rowOff>151587</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649162"/>
          <a:ext cx="889000" cy="17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70917</xdr:rowOff>
    </xdr:from>
    <xdr:to>
      <xdr:col>46</xdr:col>
      <xdr:colOff>38100</xdr:colOff>
      <xdr:row>39</xdr:row>
      <xdr:rowOff>1067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17594</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3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144196</xdr:rowOff>
    </xdr:from>
    <xdr:to>
      <xdr:col>41</xdr:col>
      <xdr:colOff>50800</xdr:colOff>
      <xdr:row>38</xdr:row>
      <xdr:rowOff>151587</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659296"/>
          <a:ext cx="889000" cy="7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61163</xdr:rowOff>
    </xdr:from>
    <xdr:to>
      <xdr:col>41</xdr:col>
      <xdr:colOff>101600</xdr:colOff>
      <xdr:row>38</xdr:row>
      <xdr:rowOff>162763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7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7840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3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55449</xdr:rowOff>
    </xdr:from>
    <xdr:to>
      <xdr:col>36</xdr:col>
      <xdr:colOff>165100</xdr:colOff>
      <xdr:row>38</xdr:row>
      <xdr:rowOff>157049</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2125</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34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128829</xdr:rowOff>
    </xdr:from>
    <xdr:to>
      <xdr:col>55</xdr:col>
      <xdr:colOff>50800</xdr:colOff>
      <xdr:row>39</xdr:row>
      <xdr:rowOff>58979</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4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50106</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65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115189</xdr:rowOff>
    </xdr:from>
    <xdr:to>
      <xdr:col>50</xdr:col>
      <xdr:colOff>165100</xdr:colOff>
      <xdr:row>39</xdr:row>
      <xdr:rowOff>45339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3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36466</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723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83262</xdr:rowOff>
    </xdr:from>
    <xdr:to>
      <xdr:col>46</xdr:col>
      <xdr:colOff>38100</xdr:colOff>
      <xdr:row>39</xdr:row>
      <xdr:rowOff>13412</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59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39</xdr:row>
      <xdr:rowOff>4539</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15428" y="6691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100787</xdr:rowOff>
    </xdr:from>
    <xdr:to>
      <xdr:col>41</xdr:col>
      <xdr:colOff>101600</xdr:colOff>
      <xdr:row>39</xdr:row>
      <xdr:rowOff>30937</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1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22064</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7086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93396</xdr:rowOff>
    </xdr:from>
    <xdr:to>
      <xdr:col>36</xdr:col>
      <xdr:colOff>165100</xdr:colOff>
      <xdr:row>39</xdr:row>
      <xdr:rowOff>23546</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0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14673</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7012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6638</xdr:rowOff>
    </xdr:from>
    <xdr:to>
      <xdr:col>54</xdr:col>
      <xdr:colOff>189865</xdr:colOff>
      <xdr:row>59</xdr:row>
      <xdr:rowOff>72916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750588"/>
          <a:ext cx="1270" cy="1437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76743</xdr:rowOff>
    </xdr:from>
    <xdr:ext cx="469744"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9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72916</xdr:rowOff>
    </xdr:from>
    <xdr:to>
      <xdr:col>55</xdr:col>
      <xdr:colOff>88900</xdr:colOff>
      <xdr:row>59</xdr:row>
      <xdr:rowOff>72916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18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124765</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52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6638</xdr:rowOff>
    </xdr:from>
    <xdr:to>
      <xdr:col>55</xdr:col>
      <xdr:colOff>88900</xdr:colOff>
      <xdr:row>51</xdr:row>
      <xdr:rowOff>6638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75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989</xdr:rowOff>
    </xdr:from>
    <xdr:to>
      <xdr:col>55</xdr:col>
      <xdr:colOff>0</xdr:colOff>
      <xdr:row>59</xdr:row>
      <xdr:rowOff>11292</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9639300" y="10116539"/>
          <a:ext cx="838200" cy="10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3796</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776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152369</xdr:rowOff>
    </xdr:from>
    <xdr:to>
      <xdr:col>55</xdr:col>
      <xdr:colOff>50800</xdr:colOff>
      <xdr:row>58</xdr:row>
      <xdr:rowOff>82519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92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989</xdr:rowOff>
    </xdr:from>
    <xdr:to>
      <xdr:col>50</xdr:col>
      <xdr:colOff>114300</xdr:colOff>
      <xdr:row>59</xdr:row>
      <xdr:rowOff>26919</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8750300" y="10116539"/>
          <a:ext cx="889000" cy="2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159831</xdr:rowOff>
    </xdr:from>
    <xdr:to>
      <xdr:col>50</xdr:col>
      <xdr:colOff>165100</xdr:colOff>
      <xdr:row>58</xdr:row>
      <xdr:rowOff>89981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93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106508</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970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18656</xdr:rowOff>
    </xdr:from>
    <xdr:to>
      <xdr:col>45</xdr:col>
      <xdr:colOff>177800</xdr:colOff>
      <xdr:row>59</xdr:row>
      <xdr:rowOff>26919</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7861300" y="10134206"/>
          <a:ext cx="889000" cy="8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11895</xdr:rowOff>
    </xdr:from>
    <xdr:to>
      <xdr:col>46</xdr:col>
      <xdr:colOff>38100</xdr:colOff>
      <xdr:row>58</xdr:row>
      <xdr:rowOff>113495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95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130022</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731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16860</xdr:rowOff>
    </xdr:from>
    <xdr:to>
      <xdr:col>41</xdr:col>
      <xdr:colOff>50800</xdr:colOff>
      <xdr:row>59</xdr:row>
      <xdr:rowOff>18656</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6972300" y="10132410"/>
          <a:ext cx="8890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169531</xdr:rowOff>
    </xdr:from>
    <xdr:to>
      <xdr:col>41</xdr:col>
      <xdr:colOff>101600</xdr:colOff>
      <xdr:row>58</xdr:row>
      <xdr:rowOff>99681</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94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116208</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71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10800</xdr:rowOff>
    </xdr:from>
    <xdr:to>
      <xdr:col>36</xdr:col>
      <xdr:colOff>165100</xdr:colOff>
      <xdr:row>58</xdr:row>
      <xdr:rowOff>112400</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95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128927</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73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131942</xdr:rowOff>
    </xdr:from>
    <xdr:to>
      <xdr:col>55</xdr:col>
      <xdr:colOff>50800</xdr:colOff>
      <xdr:row>59</xdr:row>
      <xdr:rowOff>62092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100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46869</xdr:rowOff>
    </xdr:from>
    <xdr:ext cx="469744"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99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121639</xdr:rowOff>
    </xdr:from>
    <xdr:to>
      <xdr:col>50</xdr:col>
      <xdr:colOff>165100</xdr:colOff>
      <xdr:row>59</xdr:row>
      <xdr:rowOff>51789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1006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42916</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404428" y="1015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147569</xdr:rowOff>
    </xdr:from>
    <xdr:to>
      <xdr:col>46</xdr:col>
      <xdr:colOff>38100</xdr:colOff>
      <xdr:row>59</xdr:row>
      <xdr:rowOff>77719</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1009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68846</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515428" y="1018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139306</xdr:rowOff>
    </xdr:from>
    <xdr:to>
      <xdr:col>41</xdr:col>
      <xdr:colOff>101600</xdr:colOff>
      <xdr:row>59</xdr:row>
      <xdr:rowOff>69456</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1008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60583</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626428" y="1017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137510</xdr:rowOff>
    </xdr:from>
    <xdr:to>
      <xdr:col>36</xdr:col>
      <xdr:colOff>165100</xdr:colOff>
      <xdr:row>59</xdr:row>
      <xdr:rowOff>67660</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100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58787</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37428" y="1017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95447</xdr:rowOff>
    </xdr:from>
    <xdr:to>
      <xdr:col>54</xdr:col>
      <xdr:colOff>189865</xdr:colOff>
      <xdr:row>78</xdr:row>
      <xdr:rowOff>159379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268397"/>
          <a:ext cx="1270" cy="1264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163206</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3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159379</xdr:rowOff>
    </xdr:from>
    <xdr:to>
      <xdr:col>55</xdr:col>
      <xdr:colOff>88900</xdr:colOff>
      <xdr:row>78</xdr:row>
      <xdr:rowOff>159379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32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42124</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04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95447</xdr:rowOff>
    </xdr:from>
    <xdr:to>
      <xdr:col>55</xdr:col>
      <xdr:colOff>88900</xdr:colOff>
      <xdr:row>71</xdr:row>
      <xdr:rowOff>95447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26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101619</xdr:rowOff>
    </xdr:from>
    <xdr:to>
      <xdr:col>55</xdr:col>
      <xdr:colOff>0</xdr:colOff>
      <xdr:row>77</xdr:row>
      <xdr:rowOff>87085</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9639300" y="13131819"/>
          <a:ext cx="838200" cy="15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31862</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062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8985</xdr:rowOff>
    </xdr:from>
    <xdr:to>
      <xdr:col>55</xdr:col>
      <xdr:colOff>50800</xdr:colOff>
      <xdr:row>77</xdr:row>
      <xdr:rowOff>110585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21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101619</xdr:rowOff>
    </xdr:from>
    <xdr:to>
      <xdr:col>50</xdr:col>
      <xdr:colOff>114300</xdr:colOff>
      <xdr:row>76</xdr:row>
      <xdr:rowOff>163455</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3131819"/>
          <a:ext cx="889000" cy="61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19292</xdr:rowOff>
    </xdr:from>
    <xdr:to>
      <xdr:col>50</xdr:col>
      <xdr:colOff>165100</xdr:colOff>
      <xdr:row>77</xdr:row>
      <xdr:rowOff>120892</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22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112019</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31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163455</xdr:rowOff>
    </xdr:from>
    <xdr:to>
      <xdr:col>45</xdr:col>
      <xdr:colOff>177800</xdr:colOff>
      <xdr:row>77</xdr:row>
      <xdr:rowOff>163551</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193655"/>
          <a:ext cx="889000" cy="171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149079</xdr:rowOff>
    </xdr:from>
    <xdr:to>
      <xdr:col>46</xdr:col>
      <xdr:colOff>38100</xdr:colOff>
      <xdr:row>77</xdr:row>
      <xdr:rowOff>79229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17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70356</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27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163551</xdr:rowOff>
    </xdr:from>
    <xdr:to>
      <xdr:col>41</xdr:col>
      <xdr:colOff>50800</xdr:colOff>
      <xdr:row>77</xdr:row>
      <xdr:rowOff>169190</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365201"/>
          <a:ext cx="889000" cy="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103530</xdr:rowOff>
    </xdr:from>
    <xdr:to>
      <xdr:col>41</xdr:col>
      <xdr:colOff>101600</xdr:colOff>
      <xdr:row>78</xdr:row>
      <xdr:rowOff>33680</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50207</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08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116123</xdr:rowOff>
    </xdr:from>
    <xdr:to>
      <xdr:col>36</xdr:col>
      <xdr:colOff>165100</xdr:colOff>
      <xdr:row>78</xdr:row>
      <xdr:rowOff>46273</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62800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09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36285</xdr:rowOff>
    </xdr:from>
    <xdr:to>
      <xdr:col>55</xdr:col>
      <xdr:colOff>50800</xdr:colOff>
      <xdr:row>77</xdr:row>
      <xdr:rowOff>137885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23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14712</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21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50819</xdr:rowOff>
    </xdr:from>
    <xdr:to>
      <xdr:col>50</xdr:col>
      <xdr:colOff>165100</xdr:colOff>
      <xdr:row>76</xdr:row>
      <xdr:rowOff>152419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08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168946</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285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112655</xdr:rowOff>
    </xdr:from>
    <xdr:to>
      <xdr:col>46</xdr:col>
      <xdr:colOff>38100</xdr:colOff>
      <xdr:row>77</xdr:row>
      <xdr:rowOff>42805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14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59332</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291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112751</xdr:rowOff>
    </xdr:from>
    <xdr:to>
      <xdr:col>41</xdr:col>
      <xdr:colOff>101600</xdr:colOff>
      <xdr:row>78</xdr:row>
      <xdr:rowOff>42901</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31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34028</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340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118390</xdr:rowOff>
    </xdr:from>
    <xdr:to>
      <xdr:col>36</xdr:col>
      <xdr:colOff>165100</xdr:colOff>
      <xdr:row>78</xdr:row>
      <xdr:rowOff>48540</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32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39667</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341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51975</xdr:rowOff>
    </xdr:from>
    <xdr:to>
      <xdr:col>54</xdr:col>
      <xdr:colOff>189865</xdr:colOff>
      <xdr:row>99</xdr:row>
      <xdr:rowOff>66777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653925"/>
          <a:ext cx="1270" cy="1386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70604</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704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66777</xdr:rowOff>
    </xdr:from>
    <xdr:to>
      <xdr:col>55</xdr:col>
      <xdr:colOff>88900</xdr:colOff>
      <xdr:row>99</xdr:row>
      <xdr:rowOff>66777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7040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170102</xdr:rowOff>
    </xdr:from>
    <xdr:ext cx="534377"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42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91,605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51975</xdr:rowOff>
    </xdr:from>
    <xdr:to>
      <xdr:col>55</xdr:col>
      <xdr:colOff>88900</xdr:colOff>
      <xdr:row>91</xdr:row>
      <xdr:rowOff>51975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653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116060</xdr:rowOff>
    </xdr:from>
    <xdr:to>
      <xdr:col>55</xdr:col>
      <xdr:colOff>0</xdr:colOff>
      <xdr:row>96</xdr:row>
      <xdr:rowOff>153512</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9639300" y="16575260"/>
          <a:ext cx="838200" cy="3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42760</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330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19883</xdr:rowOff>
    </xdr:from>
    <xdr:to>
      <xdr:col>55</xdr:col>
      <xdr:colOff>50800</xdr:colOff>
      <xdr:row>96</xdr:row>
      <xdr:rowOff>121483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479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50260</xdr:rowOff>
    </xdr:from>
    <xdr:to>
      <xdr:col>50</xdr:col>
      <xdr:colOff>114300</xdr:colOff>
      <xdr:row>96</xdr:row>
      <xdr:rowOff>116060</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8750300" y="16338010"/>
          <a:ext cx="889000" cy="237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34113</xdr:rowOff>
    </xdr:from>
    <xdr:to>
      <xdr:col>50</xdr:col>
      <xdr:colOff>165100</xdr:colOff>
      <xdr:row>96</xdr:row>
      <xdr:rowOff>135713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152240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26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50260</xdr:rowOff>
    </xdr:from>
    <xdr:to>
      <xdr:col>45</xdr:col>
      <xdr:colOff>177800</xdr:colOff>
      <xdr:row>97</xdr:row>
      <xdr:rowOff>38336</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7861300" y="16338010"/>
          <a:ext cx="889000" cy="330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35465</xdr:rowOff>
    </xdr:from>
    <xdr:to>
      <xdr:col>46</xdr:col>
      <xdr:colOff>38100</xdr:colOff>
      <xdr:row>96</xdr:row>
      <xdr:rowOff>137065</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4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128192</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658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38336</xdr:rowOff>
    </xdr:from>
    <xdr:to>
      <xdr:col>41</xdr:col>
      <xdr:colOff>50800</xdr:colOff>
      <xdr:row>97</xdr:row>
      <xdr:rowOff>63309</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6972300" y="16668986"/>
          <a:ext cx="889000" cy="2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51009</xdr:rowOff>
    </xdr:from>
    <xdr:to>
      <xdr:col>41</xdr:col>
      <xdr:colOff>101600</xdr:colOff>
      <xdr:row>96</xdr:row>
      <xdr:rowOff>152609</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51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169136</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28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59201</xdr:rowOff>
    </xdr:from>
    <xdr:to>
      <xdr:col>36</xdr:col>
      <xdr:colOff>165100</xdr:colOff>
      <xdr:row>96</xdr:row>
      <xdr:rowOff>160801</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5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5878</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29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102712</xdr:rowOff>
    </xdr:from>
    <xdr:to>
      <xdr:col>55</xdr:col>
      <xdr:colOff>50800</xdr:colOff>
      <xdr:row>97</xdr:row>
      <xdr:rowOff>32862</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56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81139</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54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65260</xdr:rowOff>
    </xdr:from>
    <xdr:to>
      <xdr:col>50</xdr:col>
      <xdr:colOff>165100</xdr:colOff>
      <xdr:row>96</xdr:row>
      <xdr:rowOff>166860</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5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157987</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661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170910</xdr:rowOff>
    </xdr:from>
    <xdr:to>
      <xdr:col>46</xdr:col>
      <xdr:colOff>38100</xdr:colOff>
      <xdr:row>95</xdr:row>
      <xdr:rowOff>101060</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28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117587</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606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158986</xdr:rowOff>
    </xdr:from>
    <xdr:to>
      <xdr:col>41</xdr:col>
      <xdr:colOff>101600</xdr:colOff>
      <xdr:row>97</xdr:row>
      <xdr:rowOff>89136</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61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80263</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6710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12509</xdr:rowOff>
    </xdr:from>
    <xdr:to>
      <xdr:col>36</xdr:col>
      <xdr:colOff>165100</xdr:colOff>
      <xdr:row>97</xdr:row>
      <xdr:rowOff>114109</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64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105236</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673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44660</xdr:rowOff>
    </xdr:from>
    <xdr:to>
      <xdr:col>85</xdr:col>
      <xdr:colOff>126364</xdr:colOff>
      <xdr:row>38</xdr:row>
      <xdr:rowOff>16028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359610"/>
          <a:ext cx="1269" cy="117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19855</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5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16028</xdr:rowOff>
    </xdr:from>
    <xdr:to>
      <xdr:col>86</xdr:col>
      <xdr:colOff>25400</xdr:colOff>
      <xdr:row>38</xdr:row>
      <xdr:rowOff>16028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3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162787</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13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44660</xdr:rowOff>
    </xdr:from>
    <xdr:to>
      <xdr:col>86</xdr:col>
      <xdr:colOff>25400</xdr:colOff>
      <xdr:row>31</xdr:row>
      <xdr:rowOff>44660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35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160674</xdr:rowOff>
    </xdr:from>
    <xdr:to>
      <xdr:col>85</xdr:col>
      <xdr:colOff>127000</xdr:colOff>
      <xdr:row>37</xdr:row>
      <xdr:rowOff>4997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6332874"/>
          <a:ext cx="838200" cy="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144810</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59741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121933</xdr:rowOff>
    </xdr:from>
    <xdr:to>
      <xdr:col>85</xdr:col>
      <xdr:colOff>177800</xdr:colOff>
      <xdr:row>36</xdr:row>
      <xdr:rowOff>52083</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12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34144</xdr:rowOff>
    </xdr:from>
    <xdr:to>
      <xdr:col>81</xdr:col>
      <xdr:colOff>50800</xdr:colOff>
      <xdr:row>37</xdr:row>
      <xdr:rowOff>4997</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4592300" y="6034894"/>
          <a:ext cx="889000" cy="31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112103</xdr:rowOff>
    </xdr:from>
    <xdr:to>
      <xdr:col>81</xdr:col>
      <xdr:colOff>101600</xdr:colOff>
      <xdr:row>36</xdr:row>
      <xdr:rowOff>42253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11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58780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588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34144</xdr:rowOff>
    </xdr:from>
    <xdr:to>
      <xdr:col>76</xdr:col>
      <xdr:colOff>114300</xdr:colOff>
      <xdr:row>35</xdr:row>
      <xdr:rowOff>98666</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6034894"/>
          <a:ext cx="889000" cy="64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91700</xdr:rowOff>
    </xdr:from>
    <xdr:to>
      <xdr:col>76</xdr:col>
      <xdr:colOff>165100</xdr:colOff>
      <xdr:row>36</xdr:row>
      <xdr:rowOff>21850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09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12977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18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152673</xdr:rowOff>
    </xdr:from>
    <xdr:to>
      <xdr:col>71</xdr:col>
      <xdr:colOff>177800</xdr:colOff>
      <xdr:row>35</xdr:row>
      <xdr:rowOff>98666</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2814300" y="5639073"/>
          <a:ext cx="889000" cy="460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107017</xdr:rowOff>
    </xdr:from>
    <xdr:to>
      <xdr:col>72</xdr:col>
      <xdr:colOff>38100</xdr:colOff>
      <xdr:row>36</xdr:row>
      <xdr:rowOff>37167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10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28294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20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147136</xdr:rowOff>
    </xdr:from>
    <xdr:to>
      <xdr:col>67</xdr:col>
      <xdr:colOff>101600</xdr:colOff>
      <xdr:row>36</xdr:row>
      <xdr:rowOff>77286</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14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68413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24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109874</xdr:rowOff>
    </xdr:from>
    <xdr:to>
      <xdr:col>85</xdr:col>
      <xdr:colOff>177800</xdr:colOff>
      <xdr:row>37</xdr:row>
      <xdr:rowOff>40024</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28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88301</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26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125647</xdr:rowOff>
    </xdr:from>
    <xdr:to>
      <xdr:col>81</xdr:col>
      <xdr:colOff>101600</xdr:colOff>
      <xdr:row>37</xdr:row>
      <xdr:rowOff>55797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29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46924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39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154794</xdr:rowOff>
    </xdr:from>
    <xdr:to>
      <xdr:col>76</xdr:col>
      <xdr:colOff>165100</xdr:colOff>
      <xdr:row>35</xdr:row>
      <xdr:rowOff>84944</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598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101471</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5759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47866</xdr:rowOff>
    </xdr:from>
    <xdr:to>
      <xdr:col>72</xdr:col>
      <xdr:colOff>38100</xdr:colOff>
      <xdr:row>35</xdr:row>
      <xdr:rowOff>149466</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04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165993</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582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101873</xdr:rowOff>
    </xdr:from>
    <xdr:to>
      <xdr:col>67</xdr:col>
      <xdr:colOff>101600</xdr:colOff>
      <xdr:row>33</xdr:row>
      <xdr:rowOff>32023</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558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48550</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536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14300</xdr:rowOff>
    </xdr:from>
    <xdr:to>
      <xdr:col>85</xdr:col>
      <xdr:colOff>126364</xdr:colOff>
      <xdr:row>59</xdr:row>
      <xdr:rowOff>86169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58250"/>
          <a:ext cx="1269" cy="1443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89996</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20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86169</xdr:rowOff>
    </xdr:from>
    <xdr:to>
      <xdr:col>86</xdr:col>
      <xdr:colOff>25400</xdr:colOff>
      <xdr:row>59</xdr:row>
      <xdr:rowOff>86169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201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132427</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5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140,374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14300</xdr:rowOff>
    </xdr:from>
    <xdr:to>
      <xdr:col>86</xdr:col>
      <xdr:colOff>25400</xdr:colOff>
      <xdr:row>51</xdr:row>
      <xdr:rowOff>14300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5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128410</xdr:rowOff>
    </xdr:from>
    <xdr:to>
      <xdr:col>85</xdr:col>
      <xdr:colOff>127000</xdr:colOff>
      <xdr:row>58</xdr:row>
      <xdr:rowOff>28867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9901060"/>
          <a:ext cx="838200" cy="7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60621</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6618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37744</xdr:rowOff>
    </xdr:from>
    <xdr:to>
      <xdr:col>85</xdr:col>
      <xdr:colOff>177800</xdr:colOff>
      <xdr:row>57</xdr:row>
      <xdr:rowOff>139344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8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128067</xdr:rowOff>
    </xdr:from>
    <xdr:to>
      <xdr:col>81</xdr:col>
      <xdr:colOff>50800</xdr:colOff>
      <xdr:row>58</xdr:row>
      <xdr:rowOff>28867</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4592300" y="9900717"/>
          <a:ext cx="889000" cy="7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64605</xdr:rowOff>
    </xdr:from>
    <xdr:to>
      <xdr:col>81</xdr:col>
      <xdr:colOff>101600</xdr:colOff>
      <xdr:row>57</xdr:row>
      <xdr:rowOff>166205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83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11282</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61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128067</xdr:rowOff>
    </xdr:from>
    <xdr:to>
      <xdr:col>76</xdr:col>
      <xdr:colOff>114300</xdr:colOff>
      <xdr:row>57</xdr:row>
      <xdr:rowOff>166510</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9900717"/>
          <a:ext cx="889000" cy="3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170599</xdr:rowOff>
    </xdr:from>
    <xdr:to>
      <xdr:col>76</xdr:col>
      <xdr:colOff>165100</xdr:colOff>
      <xdr:row>57</xdr:row>
      <xdr:rowOff>100749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77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117276</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54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160210</xdr:rowOff>
    </xdr:from>
    <xdr:to>
      <xdr:col>71</xdr:col>
      <xdr:colOff>177800</xdr:colOff>
      <xdr:row>57</xdr:row>
      <xdr:rowOff>166510</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2814300" y="9932860"/>
          <a:ext cx="889000" cy="6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37719</xdr:rowOff>
    </xdr:from>
    <xdr:to>
      <xdr:col>72</xdr:col>
      <xdr:colOff>38100</xdr:colOff>
      <xdr:row>57</xdr:row>
      <xdr:rowOff>139319</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81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155846</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58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114643</xdr:rowOff>
    </xdr:from>
    <xdr:to>
      <xdr:col>67</xdr:col>
      <xdr:colOff>101600</xdr:colOff>
      <xdr:row>58</xdr:row>
      <xdr:rowOff>44793</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887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35920</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98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77610</xdr:rowOff>
    </xdr:from>
    <xdr:to>
      <xdr:col>85</xdr:col>
      <xdr:colOff>177800</xdr:colOff>
      <xdr:row>58</xdr:row>
      <xdr:rowOff>7760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85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56037</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82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149517</xdr:rowOff>
    </xdr:from>
    <xdr:to>
      <xdr:col>81</xdr:col>
      <xdr:colOff>101600</xdr:colOff>
      <xdr:row>58</xdr:row>
      <xdr:rowOff>79667</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922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70794</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1001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77267</xdr:rowOff>
    </xdr:from>
    <xdr:to>
      <xdr:col>76</xdr:col>
      <xdr:colOff>165100</xdr:colOff>
      <xdr:row>58</xdr:row>
      <xdr:rowOff>7417</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84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169994</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994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115710</xdr:rowOff>
    </xdr:from>
    <xdr:to>
      <xdr:col>72</xdr:col>
      <xdr:colOff>38100</xdr:colOff>
      <xdr:row>58</xdr:row>
      <xdr:rowOff>45860</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88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36987</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998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109410</xdr:rowOff>
    </xdr:from>
    <xdr:to>
      <xdr:col>67</xdr:col>
      <xdr:colOff>101600</xdr:colOff>
      <xdr:row>58</xdr:row>
      <xdr:rowOff>39560</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88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56087</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9657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112748</xdr:rowOff>
    </xdr:from>
    <xdr:to>
      <xdr:col>85</xdr:col>
      <xdr:colOff>126364</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85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59425</xdr:rowOff>
    </xdr:from>
    <xdr:ext cx="534377"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06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112748</xdr:rowOff>
    </xdr:from>
    <xdr:to>
      <xdr:col>86</xdr:col>
      <xdr:colOff>25400</xdr:colOff>
      <xdr:row>71</xdr:row>
      <xdr:rowOff>112748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8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54763</xdr:rowOff>
    </xdr:from>
    <xdr:ext cx="469744"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256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31886</xdr:rowOff>
    </xdr:from>
    <xdr:to>
      <xdr:col>85</xdr:col>
      <xdr:colOff>177800</xdr:colOff>
      <xdr:row>78</xdr:row>
      <xdr:rowOff>133486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0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34128</xdr:rowOff>
    </xdr:from>
    <xdr:to>
      <xdr:col>81</xdr:col>
      <xdr:colOff>101600</xdr:colOff>
      <xdr:row>78</xdr:row>
      <xdr:rowOff>135728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0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152255</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46428" y="1318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161710</xdr:rowOff>
    </xdr:from>
    <xdr:to>
      <xdr:col>76</xdr:col>
      <xdr:colOff>165100</xdr:colOff>
      <xdr:row>78</xdr:row>
      <xdr:rowOff>91860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3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108387</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1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12684</xdr:rowOff>
    </xdr:from>
    <xdr:to>
      <xdr:col>72</xdr:col>
      <xdr:colOff>38100</xdr:colOff>
      <xdr:row>78</xdr:row>
      <xdr:rowOff>114284</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38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130811</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161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39134</xdr:rowOff>
    </xdr:from>
    <xdr:to>
      <xdr:col>67</xdr:col>
      <xdr:colOff>101600</xdr:colOff>
      <xdr:row>78</xdr:row>
      <xdr:rowOff>140734</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4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157261</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187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10314</xdr:rowOff>
    </xdr:from>
    <xdr:ext cx="249299"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3834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1936</xdr:rowOff>
    </xdr:from>
    <xdr:to>
      <xdr:col>85</xdr:col>
      <xdr:colOff>126364</xdr:colOff>
      <xdr:row>98</xdr:row>
      <xdr:rowOff>107843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432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111670</xdr:rowOff>
    </xdr:from>
    <xdr:ext cx="469744"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91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107843</xdr:rowOff>
    </xdr:from>
    <xdr:to>
      <xdr:col>86</xdr:col>
      <xdr:colOff>25400</xdr:colOff>
      <xdr:row>98</xdr:row>
      <xdr:rowOff>107843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9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120063</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20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1936</xdr:rowOff>
    </xdr:from>
    <xdr:to>
      <xdr:col>86</xdr:col>
      <xdr:colOff>25400</xdr:colOff>
      <xdr:row>90</xdr:row>
      <xdr:rowOff>1936</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432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139830</xdr:rowOff>
    </xdr:from>
    <xdr:to>
      <xdr:col>85</xdr:col>
      <xdr:colOff>127000</xdr:colOff>
      <xdr:row>96</xdr:row>
      <xdr:rowOff>148174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5481300" y="16599030"/>
          <a:ext cx="838200" cy="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51280</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167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28403</xdr:rowOff>
    </xdr:from>
    <xdr:to>
      <xdr:col>85</xdr:col>
      <xdr:colOff>177800</xdr:colOff>
      <xdr:row>95</xdr:row>
      <xdr:rowOff>130003</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3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148174</xdr:rowOff>
    </xdr:from>
    <xdr:to>
      <xdr:col>81</xdr:col>
      <xdr:colOff>50800</xdr:colOff>
      <xdr:row>96</xdr:row>
      <xdr:rowOff>155539</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4592300" y="16607374"/>
          <a:ext cx="889000" cy="7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23864</xdr:rowOff>
    </xdr:from>
    <xdr:to>
      <xdr:col>81</xdr:col>
      <xdr:colOff>101600</xdr:colOff>
      <xdr:row>95</xdr:row>
      <xdr:rowOff>125464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141991</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08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140875</xdr:rowOff>
    </xdr:from>
    <xdr:to>
      <xdr:col>76</xdr:col>
      <xdr:colOff>114300</xdr:colOff>
      <xdr:row>96</xdr:row>
      <xdr:rowOff>155539</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3703300" y="16600075"/>
          <a:ext cx="889000" cy="14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85536</xdr:rowOff>
    </xdr:from>
    <xdr:to>
      <xdr:col>76</xdr:col>
      <xdr:colOff>165100</xdr:colOff>
      <xdr:row>96</xdr:row>
      <xdr:rowOff>15686</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37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32213</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14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140533</xdr:rowOff>
    </xdr:from>
    <xdr:to>
      <xdr:col>71</xdr:col>
      <xdr:colOff>177800</xdr:colOff>
      <xdr:row>96</xdr:row>
      <xdr:rowOff>140875</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2814300" y="16599733"/>
          <a:ext cx="88900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74890</xdr:rowOff>
    </xdr:from>
    <xdr:to>
      <xdr:col>72</xdr:col>
      <xdr:colOff>38100</xdr:colOff>
      <xdr:row>96</xdr:row>
      <xdr:rowOff>5040</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21567</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13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65094</xdr:rowOff>
    </xdr:from>
    <xdr:to>
      <xdr:col>67</xdr:col>
      <xdr:colOff>101600</xdr:colOff>
      <xdr:row>95</xdr:row>
      <xdr:rowOff>166694</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11771</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1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89030</xdr:rowOff>
    </xdr:from>
    <xdr:to>
      <xdr:col>85</xdr:col>
      <xdr:colOff>177800</xdr:colOff>
      <xdr:row>97</xdr:row>
      <xdr:rowOff>19180</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54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67457</xdr:rowOff>
    </xdr:from>
    <xdr:ext cx="534377"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52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97374</xdr:rowOff>
    </xdr:from>
    <xdr:to>
      <xdr:col>81</xdr:col>
      <xdr:colOff>101600</xdr:colOff>
      <xdr:row>97</xdr:row>
      <xdr:rowOff>27524</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55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18651</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664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104739</xdr:rowOff>
    </xdr:from>
    <xdr:to>
      <xdr:col>76</xdr:col>
      <xdr:colOff>165100</xdr:colOff>
      <xdr:row>97</xdr:row>
      <xdr:rowOff>34889</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56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26016</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5111" y="16656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90075</xdr:rowOff>
    </xdr:from>
    <xdr:to>
      <xdr:col>72</xdr:col>
      <xdr:colOff>38100</xdr:colOff>
      <xdr:row>97</xdr:row>
      <xdr:rowOff>20225</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54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11352</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664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89733</xdr:rowOff>
    </xdr:from>
    <xdr:to>
      <xdr:col>67</xdr:col>
      <xdr:colOff>101600</xdr:colOff>
      <xdr:row>97</xdr:row>
      <xdr:rowOff>19883</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54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11010</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6641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82093</xdr:rowOff>
    </xdr:from>
    <xdr:to>
      <xdr:col>116</xdr:col>
      <xdr:colOff>62864</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568493"/>
          <a:ext cx="1269"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6464</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693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28770</xdr:rowOff>
    </xdr:from>
    <xdr:ext cx="534377"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34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82093</xdr:rowOff>
    </xdr:from>
    <xdr:to>
      <xdr:col>116</xdr:col>
      <xdr:colOff>152400</xdr:colOff>
      <xdr:row>32</xdr:row>
      <xdr:rowOff>82093</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56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95364</xdr:rowOff>
    </xdr:from>
    <xdr:ext cx="378565"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4390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72486</xdr:rowOff>
    </xdr:from>
    <xdr:to>
      <xdr:col>116</xdr:col>
      <xdr:colOff>114300</xdr:colOff>
      <xdr:row>39</xdr:row>
      <xdr:rowOff>2636</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58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71755</xdr:rowOff>
    </xdr:from>
    <xdr:to>
      <xdr:col>112</xdr:col>
      <xdr:colOff>38100</xdr:colOff>
      <xdr:row>39</xdr:row>
      <xdr:rowOff>1905</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18432</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4017" y="6362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85562</xdr:rowOff>
    </xdr:from>
    <xdr:to>
      <xdr:col>107</xdr:col>
      <xdr:colOff>101600</xdr:colOff>
      <xdr:row>39</xdr:row>
      <xdr:rowOff>15712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00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32240</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77333" y="637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134259</xdr:rowOff>
    </xdr:from>
    <xdr:to>
      <xdr:col>102</xdr:col>
      <xdr:colOff>114300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649359"/>
          <a:ext cx="889000" cy="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84831</xdr:rowOff>
    </xdr:from>
    <xdr:to>
      <xdr:col>102</xdr:col>
      <xdr:colOff>165100</xdr:colOff>
      <xdr:row>39</xdr:row>
      <xdr:rowOff>14981</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5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31508</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88333" y="6375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84831</xdr:rowOff>
    </xdr:from>
    <xdr:to>
      <xdr:col>98</xdr:col>
      <xdr:colOff>38100</xdr:colOff>
      <xdr:row>39</xdr:row>
      <xdr:rowOff>14981</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5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6108</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99333" y="66926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50914</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566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83459</xdr:rowOff>
    </xdr:from>
    <xdr:to>
      <xdr:col>98</xdr:col>
      <xdr:colOff>38100</xdr:colOff>
      <xdr:row>39</xdr:row>
      <xdr:rowOff>13609</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59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30136</xdr:rowOff>
    </xdr:from>
    <xdr:ext cx="378565"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7017" y="63737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総務費の住民一人当たりのコストは</a:t>
          </a:r>
          <a:r>
            <a:rPr kumimoji="1" lang="en-US" altLang="ja-JP" sz="1100">
              <a:solidFill>
                <a:schemeClr val="dk1"/>
              </a:solidFill>
              <a:effectLst/>
              <a:latin typeface="+mn-lt"/>
              <a:ea typeface="+mn-ea"/>
              <a:cs typeface="+mn-cs"/>
            </a:rPr>
            <a:t>42,891</a:t>
          </a:r>
          <a:r>
            <a:rPr kumimoji="1" lang="ja-JP" altLang="ja-JP" sz="1100">
              <a:solidFill>
                <a:schemeClr val="dk1"/>
              </a:solidFill>
              <a:effectLst/>
              <a:latin typeface="+mn-lt"/>
              <a:ea typeface="+mn-ea"/>
              <a:cs typeface="+mn-cs"/>
            </a:rPr>
            <a:t>円で、前年度と比較し</a:t>
          </a:r>
          <a:r>
            <a:rPr kumimoji="1" lang="en-US" altLang="ja-JP" sz="1100">
              <a:solidFill>
                <a:schemeClr val="dk1"/>
              </a:solidFill>
              <a:effectLst/>
              <a:latin typeface="+mn-lt"/>
              <a:ea typeface="+mn-ea"/>
              <a:cs typeface="+mn-cs"/>
            </a:rPr>
            <a:t>3,551</a:t>
          </a:r>
          <a:r>
            <a:rPr kumimoji="1" lang="ja-JP" altLang="ja-JP" sz="1100">
              <a:solidFill>
                <a:schemeClr val="dk1"/>
              </a:solidFill>
              <a:effectLst/>
              <a:latin typeface="+mn-lt"/>
              <a:ea typeface="+mn-ea"/>
              <a:cs typeface="+mn-cs"/>
            </a:rPr>
            <a:t>円の減少となっている。主な要因は、市庁舎維持管理事業の減によるものである。</a:t>
          </a:r>
          <a:endParaRPr lang="ja-JP" altLang="ja-JP" sz="1400">
            <a:effectLst/>
          </a:endParaRPr>
        </a:p>
        <a:p>
          <a:r>
            <a:rPr kumimoji="1" lang="ja-JP" altLang="ja-JP" sz="1100">
              <a:solidFill>
                <a:schemeClr val="dk1"/>
              </a:solidFill>
              <a:effectLst/>
              <a:latin typeface="+mn-lt"/>
              <a:ea typeface="+mn-ea"/>
              <a:cs typeface="+mn-cs"/>
            </a:rPr>
            <a:t>民生費では、住民一人当たりのコストが</a:t>
          </a:r>
          <a:r>
            <a:rPr kumimoji="1" lang="en-US" altLang="ja-JP" sz="1100">
              <a:solidFill>
                <a:schemeClr val="dk1"/>
              </a:solidFill>
              <a:effectLst/>
              <a:latin typeface="+mn-lt"/>
              <a:ea typeface="+mn-ea"/>
              <a:cs typeface="+mn-cs"/>
            </a:rPr>
            <a:t>147,129</a:t>
          </a:r>
          <a:r>
            <a:rPr kumimoji="1" lang="ja-JP" altLang="ja-JP" sz="1100">
              <a:solidFill>
                <a:schemeClr val="dk1"/>
              </a:solidFill>
              <a:effectLst/>
              <a:latin typeface="+mn-lt"/>
              <a:ea typeface="+mn-ea"/>
              <a:cs typeface="+mn-cs"/>
            </a:rPr>
            <a:t>円で、前年度と比較し</a:t>
          </a:r>
          <a:r>
            <a:rPr kumimoji="1" lang="en-US" altLang="ja-JP" sz="1100">
              <a:solidFill>
                <a:schemeClr val="dk1"/>
              </a:solidFill>
              <a:effectLst/>
              <a:latin typeface="+mn-lt"/>
              <a:ea typeface="+mn-ea"/>
              <a:cs typeface="+mn-cs"/>
            </a:rPr>
            <a:t>10,257</a:t>
          </a:r>
          <a:r>
            <a:rPr kumimoji="1" lang="ja-JP" altLang="ja-JP" sz="1100">
              <a:solidFill>
                <a:schemeClr val="dk1"/>
              </a:solidFill>
              <a:effectLst/>
              <a:latin typeface="+mn-lt"/>
              <a:ea typeface="+mn-ea"/>
              <a:cs typeface="+mn-cs"/>
            </a:rPr>
            <a:t>円減少している。主な要因は、国の子育て世帯への臨時特別給付金事業（約</a:t>
          </a:r>
          <a:r>
            <a:rPr kumimoji="1" lang="en-US" altLang="ja-JP" sz="1100">
              <a:solidFill>
                <a:schemeClr val="dk1"/>
              </a:solidFill>
              <a:effectLst/>
              <a:latin typeface="+mn-lt"/>
              <a:ea typeface="+mn-ea"/>
              <a:cs typeface="+mn-cs"/>
            </a:rPr>
            <a:t>1,037</a:t>
          </a:r>
          <a:r>
            <a:rPr kumimoji="1" lang="ja-JP" altLang="ja-JP" sz="1100">
              <a:solidFill>
                <a:schemeClr val="dk1"/>
              </a:solidFill>
              <a:effectLst/>
              <a:latin typeface="+mn-lt"/>
              <a:ea typeface="+mn-ea"/>
              <a:cs typeface="+mn-cs"/>
            </a:rPr>
            <a:t>千円）の減や、住民税非課税世帯等への臨時特別給付金事業（約</a:t>
          </a:r>
          <a:r>
            <a:rPr kumimoji="1" lang="en-US" altLang="ja-JP" sz="1100">
              <a:solidFill>
                <a:schemeClr val="dk1"/>
              </a:solidFill>
              <a:effectLst/>
              <a:latin typeface="+mn-lt"/>
              <a:ea typeface="+mn-ea"/>
              <a:cs typeface="+mn-cs"/>
            </a:rPr>
            <a:t>457</a:t>
          </a:r>
          <a:r>
            <a:rPr kumimoji="1" lang="ja-JP" altLang="ja-JP" sz="1100">
              <a:solidFill>
                <a:schemeClr val="dk1"/>
              </a:solidFill>
              <a:effectLst/>
              <a:latin typeface="+mn-lt"/>
              <a:ea typeface="+mn-ea"/>
              <a:cs typeface="+mn-cs"/>
            </a:rPr>
            <a:t>千円）の減などによるものであり、類似団体も同様の減少がみられる。</a:t>
          </a:r>
          <a:endParaRPr lang="ja-JP" altLang="ja-JP" sz="1400">
            <a:effectLst/>
          </a:endParaRPr>
        </a:p>
        <a:p>
          <a:r>
            <a:rPr kumimoji="1" lang="ja-JP" altLang="ja-JP" sz="1100">
              <a:solidFill>
                <a:schemeClr val="dk1"/>
              </a:solidFill>
              <a:effectLst/>
              <a:latin typeface="+mn-lt"/>
              <a:ea typeface="+mn-ea"/>
              <a:cs typeface="+mn-cs"/>
            </a:rPr>
            <a:t>教育費においては、住民一人当たりのコストが</a:t>
          </a:r>
          <a:r>
            <a:rPr kumimoji="1" lang="en-US" altLang="ja-JP" sz="1100">
              <a:solidFill>
                <a:schemeClr val="dk1"/>
              </a:solidFill>
              <a:effectLst/>
              <a:latin typeface="+mn-lt"/>
              <a:ea typeface="+mn-ea"/>
              <a:cs typeface="+mn-cs"/>
            </a:rPr>
            <a:t>50,389</a:t>
          </a:r>
          <a:r>
            <a:rPr kumimoji="1" lang="ja-JP" altLang="ja-JP" sz="1100">
              <a:solidFill>
                <a:schemeClr val="dk1"/>
              </a:solidFill>
              <a:effectLst/>
              <a:latin typeface="+mn-lt"/>
              <a:ea typeface="+mn-ea"/>
              <a:cs typeface="+mn-cs"/>
            </a:rPr>
            <a:t>円で、前年度と比較し</a:t>
          </a:r>
          <a:r>
            <a:rPr kumimoji="1" lang="en-US" altLang="ja-JP" sz="1100">
              <a:solidFill>
                <a:schemeClr val="dk1"/>
              </a:solidFill>
              <a:effectLst/>
              <a:latin typeface="+mn-lt"/>
              <a:ea typeface="+mn-ea"/>
              <a:cs typeface="+mn-cs"/>
            </a:rPr>
            <a:t>5,662</a:t>
          </a:r>
          <a:r>
            <a:rPr kumimoji="1" lang="ja-JP" altLang="ja-JP" sz="1100">
              <a:solidFill>
                <a:schemeClr val="dk1"/>
              </a:solidFill>
              <a:effectLst/>
              <a:latin typeface="+mn-lt"/>
              <a:ea typeface="+mn-ea"/>
              <a:cs typeface="+mn-cs"/>
            </a:rPr>
            <a:t>円増加している。主な要因は、中学校施設整備事業（約</a:t>
          </a:r>
          <a:r>
            <a:rPr kumimoji="1" lang="en-US" altLang="ja-JP" sz="1100">
              <a:solidFill>
                <a:schemeClr val="dk1"/>
              </a:solidFill>
              <a:effectLst/>
              <a:latin typeface="+mn-lt"/>
              <a:ea typeface="+mn-ea"/>
              <a:cs typeface="+mn-cs"/>
            </a:rPr>
            <a:t>131,684</a:t>
          </a:r>
          <a:r>
            <a:rPr kumimoji="1" lang="ja-JP" altLang="ja-JP" sz="1100">
              <a:solidFill>
                <a:schemeClr val="dk1"/>
              </a:solidFill>
              <a:effectLst/>
              <a:latin typeface="+mn-lt"/>
              <a:ea typeface="+mn-ea"/>
              <a:cs typeface="+mn-cs"/>
            </a:rPr>
            <a:t>千円）の増によるものである。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群馬県館林市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令和４年度決算における財政調整基金の残高は、前年度より約</a:t>
          </a:r>
          <a:r>
            <a:rPr kumimoji="1" lang="en-US" altLang="ja-JP" sz="1100">
              <a:solidFill>
                <a:schemeClr val="dk1"/>
              </a:solidFill>
              <a:effectLst/>
              <a:latin typeface="+mn-lt"/>
              <a:ea typeface="+mn-ea"/>
              <a:cs typeface="+mn-cs"/>
            </a:rPr>
            <a:t>352</a:t>
          </a:r>
          <a:r>
            <a:rPr kumimoji="1" lang="ja-JP" altLang="ja-JP" sz="1100">
              <a:solidFill>
                <a:schemeClr val="dk1"/>
              </a:solidFill>
              <a:effectLst/>
              <a:latin typeface="+mn-lt"/>
              <a:ea typeface="+mn-ea"/>
              <a:cs typeface="+mn-cs"/>
            </a:rPr>
            <a:t>百万円増加しており、標準財政規模比で、</a:t>
          </a:r>
          <a:r>
            <a:rPr kumimoji="1" lang="en-US" altLang="ja-JP" sz="1100">
              <a:solidFill>
                <a:schemeClr val="dk1"/>
              </a:solidFill>
              <a:effectLst/>
              <a:latin typeface="+mn-lt"/>
              <a:ea typeface="+mn-ea"/>
              <a:cs typeface="+mn-cs"/>
            </a:rPr>
            <a:t>2.38</a:t>
          </a:r>
          <a:r>
            <a:rPr kumimoji="1" lang="ja-JP" altLang="ja-JP" sz="1100">
              <a:solidFill>
                <a:schemeClr val="dk1"/>
              </a:solidFill>
              <a:effectLst/>
              <a:latin typeface="+mn-lt"/>
              <a:ea typeface="+mn-ea"/>
              <a:cs typeface="+mn-cs"/>
            </a:rPr>
            <a:t>ポイントの増加となっている。</a:t>
          </a:r>
          <a:endParaRPr lang="ja-JP" altLang="ja-JP" sz="1400">
            <a:effectLst/>
          </a:endParaRPr>
        </a:p>
        <a:p>
          <a:r>
            <a:rPr kumimoji="1" lang="ja-JP" altLang="ja-JP" sz="1100">
              <a:solidFill>
                <a:schemeClr val="dk1"/>
              </a:solidFill>
              <a:effectLst/>
              <a:latin typeface="+mn-lt"/>
              <a:ea typeface="+mn-ea"/>
              <a:cs typeface="+mn-cs"/>
            </a:rPr>
            <a:t>実質収支額は、前年度より約</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百万円増加し、標準財政規模比で、</a:t>
          </a:r>
          <a:r>
            <a:rPr kumimoji="1" lang="en-US" altLang="ja-JP" sz="1100">
              <a:solidFill>
                <a:schemeClr val="dk1"/>
              </a:solidFill>
              <a:effectLst/>
              <a:latin typeface="+mn-lt"/>
              <a:ea typeface="+mn-ea"/>
              <a:cs typeface="+mn-cs"/>
            </a:rPr>
            <a:t>0.48</a:t>
          </a:r>
          <a:r>
            <a:rPr kumimoji="1" lang="ja-JP" altLang="ja-JP" sz="1100">
              <a:solidFill>
                <a:schemeClr val="dk1"/>
              </a:solidFill>
              <a:effectLst/>
              <a:latin typeface="+mn-lt"/>
              <a:ea typeface="+mn-ea"/>
              <a:cs typeface="+mn-cs"/>
            </a:rPr>
            <a:t>ポイント上回った。また、実質単年度収支は約</a:t>
          </a:r>
          <a:r>
            <a:rPr kumimoji="1" lang="en-US" altLang="ja-JP" sz="1100">
              <a:solidFill>
                <a:schemeClr val="dk1"/>
              </a:solidFill>
              <a:effectLst/>
              <a:latin typeface="+mn-lt"/>
              <a:ea typeface="+mn-ea"/>
              <a:cs typeface="+mn-cs"/>
            </a:rPr>
            <a:t>895</a:t>
          </a:r>
          <a:r>
            <a:rPr kumimoji="1" lang="ja-JP" altLang="ja-JP" sz="1100">
              <a:solidFill>
                <a:schemeClr val="dk1"/>
              </a:solidFill>
              <a:effectLst/>
              <a:latin typeface="+mn-lt"/>
              <a:ea typeface="+mn-ea"/>
              <a:cs typeface="+mn-cs"/>
            </a:rPr>
            <a:t>百万円減少し、標準財政規模比では、</a:t>
          </a:r>
          <a:r>
            <a:rPr kumimoji="1" lang="en-US" altLang="ja-JP" sz="1100">
              <a:solidFill>
                <a:schemeClr val="dk1"/>
              </a:solidFill>
              <a:effectLst/>
              <a:latin typeface="+mn-lt"/>
              <a:ea typeface="+mn-ea"/>
              <a:cs typeface="+mn-cs"/>
            </a:rPr>
            <a:t>5.30</a:t>
          </a:r>
          <a:r>
            <a:rPr kumimoji="1" lang="ja-JP" altLang="ja-JP" sz="1100">
              <a:solidFill>
                <a:schemeClr val="dk1"/>
              </a:solidFill>
              <a:effectLst/>
              <a:latin typeface="+mn-lt"/>
              <a:ea typeface="+mn-ea"/>
              <a:cs typeface="+mn-cs"/>
            </a:rPr>
            <a:t>ポイント下回った。</a:t>
          </a:r>
          <a:endParaRPr lang="ja-JP" altLang="ja-JP" sz="1400">
            <a:effectLst/>
          </a:endParaRPr>
        </a:p>
        <a:p>
          <a:r>
            <a:rPr kumimoji="1" lang="ja-JP" altLang="ja-JP" sz="1100">
              <a:solidFill>
                <a:schemeClr val="dk1"/>
              </a:solidFill>
              <a:effectLst/>
              <a:latin typeface="+mn-lt"/>
              <a:ea typeface="+mn-ea"/>
              <a:cs typeface="+mn-cs"/>
            </a:rPr>
            <a:t>国・県支出金などの減少により歳入総額は減額したが、補助費や普通建設事業費の減少などにより歳出総額の減額が歳入の減額を上回り、実質収支は増額となっている。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群馬県館林市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各会計とも黒字となっており、連結赤字額及び連結実質赤字比率は算出されていない。なお、下水道事業会計は令和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年度から地方公営企業法の財務規定を適用している。</a:t>
          </a:r>
          <a:endParaRPr lang="ja-JP" altLang="ja-JP" sz="1400">
            <a:effectLst/>
          </a:endParaRPr>
        </a:p>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年度決算において、一般会計では実質収支額が前年比で、約</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百万円増加しており、標準財政規模比で</a:t>
          </a:r>
          <a:r>
            <a:rPr kumimoji="1" lang="en-US" altLang="ja-JP" sz="1100">
              <a:solidFill>
                <a:schemeClr val="dk1"/>
              </a:solidFill>
              <a:effectLst/>
              <a:latin typeface="+mn-lt"/>
              <a:ea typeface="+mn-ea"/>
              <a:cs typeface="+mn-cs"/>
            </a:rPr>
            <a:t>0.49</a:t>
          </a:r>
          <a:r>
            <a:rPr kumimoji="1" lang="ja-JP" altLang="ja-JP" sz="1100">
              <a:solidFill>
                <a:schemeClr val="dk1"/>
              </a:solidFill>
              <a:effectLst/>
              <a:latin typeface="+mn-lt"/>
              <a:ea typeface="+mn-ea"/>
              <a:cs typeface="+mn-cs"/>
            </a:rPr>
            <a:t>ポイント上回った。</a:t>
          </a:r>
          <a:endParaRPr lang="ja-JP" altLang="ja-JP" sz="1400">
            <a:effectLst/>
          </a:endParaRPr>
        </a:p>
        <a:p>
          <a:r>
            <a:rPr kumimoji="1" lang="ja-JP" altLang="ja-JP" sz="1100">
              <a:solidFill>
                <a:schemeClr val="dk1"/>
              </a:solidFill>
              <a:effectLst/>
              <a:latin typeface="+mn-lt"/>
              <a:ea typeface="+mn-ea"/>
              <a:cs typeface="+mn-cs"/>
            </a:rPr>
            <a:t>介護保険特別会計では、実質収支額が約</a:t>
          </a:r>
          <a:r>
            <a:rPr kumimoji="1" lang="en-US" altLang="ja-JP" sz="1100">
              <a:solidFill>
                <a:schemeClr val="dk1"/>
              </a:solidFill>
              <a:effectLst/>
              <a:latin typeface="+mn-lt"/>
              <a:ea typeface="+mn-ea"/>
              <a:cs typeface="+mn-cs"/>
            </a:rPr>
            <a:t>86</a:t>
          </a:r>
          <a:r>
            <a:rPr kumimoji="1" lang="ja-JP" altLang="ja-JP" sz="1100">
              <a:solidFill>
                <a:schemeClr val="dk1"/>
              </a:solidFill>
              <a:effectLst/>
              <a:latin typeface="+mn-lt"/>
              <a:ea typeface="+mn-ea"/>
              <a:cs typeface="+mn-cs"/>
            </a:rPr>
            <a:t>百万円増加し、標準財政規模比で</a:t>
          </a:r>
          <a:r>
            <a:rPr kumimoji="1" lang="en-US" altLang="ja-JP" sz="1100">
              <a:solidFill>
                <a:schemeClr val="dk1"/>
              </a:solidFill>
              <a:effectLst/>
              <a:latin typeface="+mn-lt"/>
              <a:ea typeface="+mn-ea"/>
              <a:cs typeface="+mn-cs"/>
            </a:rPr>
            <a:t>0.52</a:t>
          </a:r>
          <a:r>
            <a:rPr kumimoji="1" lang="ja-JP" altLang="ja-JP" sz="1100">
              <a:solidFill>
                <a:schemeClr val="dk1"/>
              </a:solidFill>
              <a:effectLst/>
              <a:latin typeface="+mn-lt"/>
              <a:ea typeface="+mn-ea"/>
              <a:cs typeface="+mn-cs"/>
            </a:rPr>
            <a:t>ポイント上回った。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下水道事業会計では、実質収支額が約</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百万円増加し、標準財政規模比で</a:t>
          </a:r>
          <a:r>
            <a:rPr kumimoji="1" lang="en-US" altLang="ja-JP" sz="1100">
              <a:solidFill>
                <a:schemeClr val="dk1"/>
              </a:solidFill>
              <a:effectLst/>
              <a:latin typeface="+mn-lt"/>
              <a:ea typeface="+mn-ea"/>
              <a:cs typeface="+mn-cs"/>
            </a:rPr>
            <a:t>0.21</a:t>
          </a:r>
          <a:r>
            <a:rPr kumimoji="1" lang="ja-JP" altLang="ja-JP" sz="1100">
              <a:solidFill>
                <a:schemeClr val="dk1"/>
              </a:solidFill>
              <a:effectLst/>
              <a:latin typeface="+mn-lt"/>
              <a:ea typeface="+mn-ea"/>
              <a:cs typeface="+mn-cs"/>
            </a:rPr>
            <a:t>ポイント上回った。</a:t>
          </a:r>
          <a:endParaRPr lang="ja-JP" altLang="ja-JP" sz="1400">
            <a:effectLst/>
          </a:endParaRPr>
        </a:p>
        <a:p>
          <a:r>
            <a:rPr kumimoji="1" lang="ja-JP" altLang="ja-JP" sz="1100">
              <a:solidFill>
                <a:schemeClr val="dk1"/>
              </a:solidFill>
              <a:effectLst/>
              <a:latin typeface="+mn-lt"/>
              <a:ea typeface="+mn-ea"/>
              <a:cs typeface="+mn-cs"/>
            </a:rPr>
            <a:t>国民健康保険特別会計では、実質収支額が約</a:t>
          </a:r>
          <a:r>
            <a:rPr kumimoji="1" lang="en-US" altLang="ja-JP" sz="1100">
              <a:solidFill>
                <a:schemeClr val="dk1"/>
              </a:solidFill>
              <a:effectLst/>
              <a:latin typeface="+mn-lt"/>
              <a:ea typeface="+mn-ea"/>
              <a:cs typeface="+mn-cs"/>
            </a:rPr>
            <a:t>85</a:t>
          </a:r>
          <a:r>
            <a:rPr kumimoji="1" lang="ja-JP" altLang="ja-JP" sz="1100">
              <a:solidFill>
                <a:schemeClr val="dk1"/>
              </a:solidFill>
              <a:effectLst/>
              <a:latin typeface="+mn-lt"/>
              <a:ea typeface="+mn-ea"/>
              <a:cs typeface="+mn-cs"/>
            </a:rPr>
            <a:t>百万円減少し、標準財政規模比で</a:t>
          </a:r>
          <a:r>
            <a:rPr kumimoji="1" lang="en-US" altLang="ja-JP" sz="1100">
              <a:solidFill>
                <a:schemeClr val="dk1"/>
              </a:solidFill>
              <a:effectLst/>
              <a:latin typeface="+mn-lt"/>
              <a:ea typeface="+mn-ea"/>
              <a:cs typeface="+mn-cs"/>
            </a:rPr>
            <a:t>0.47</a:t>
          </a:r>
          <a:r>
            <a:rPr kumimoji="1" lang="ja-JP" altLang="ja-JP" sz="1100">
              <a:solidFill>
                <a:schemeClr val="dk1"/>
              </a:solidFill>
              <a:effectLst/>
              <a:latin typeface="+mn-lt"/>
              <a:ea typeface="+mn-ea"/>
              <a:cs typeface="+mn-cs"/>
            </a:rPr>
            <a:t>ポイント下回った。</a:t>
          </a:r>
          <a:endParaRPr lang="ja-JP" altLang="ja-JP" sz="1400">
            <a:effectLst/>
          </a:endParaRPr>
        </a:p>
        <a:p>
          <a:r>
            <a:rPr kumimoji="1" lang="ja-JP" altLang="ja-JP" sz="1100">
              <a:solidFill>
                <a:schemeClr val="dk1"/>
              </a:solidFill>
              <a:effectLst/>
              <a:latin typeface="+mn-lt"/>
              <a:ea typeface="+mn-ea"/>
              <a:cs typeface="+mn-cs"/>
            </a:rPr>
            <a:t>後期高齢者医療特別会計では、実質収支額が約</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百万円減少し、標準財政規模比で</a:t>
          </a:r>
          <a:r>
            <a:rPr kumimoji="1" lang="en-US" altLang="ja-JP" sz="1100">
              <a:solidFill>
                <a:schemeClr val="dk1"/>
              </a:solidFill>
              <a:effectLst/>
              <a:latin typeface="+mn-lt"/>
              <a:ea typeface="+mn-ea"/>
              <a:cs typeface="+mn-cs"/>
            </a:rPr>
            <a:t>0.03</a:t>
          </a:r>
          <a:r>
            <a:rPr kumimoji="1" lang="ja-JP" altLang="ja-JP" sz="1100">
              <a:solidFill>
                <a:schemeClr val="dk1"/>
              </a:solidFill>
              <a:effectLst/>
              <a:latin typeface="+mn-lt"/>
              <a:ea typeface="+mn-ea"/>
              <a:cs typeface="+mn-cs"/>
            </a:rPr>
            <a:t>ポイント下回った。</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70" zoomScaleNormal="70" workbookViewId="0"/>
  </sheetViews>
  <sheetFormatPr defaultColWidth="0" defaultRowHeight="11" zeroHeight="1" x14ac:dyDescent="0.2"/>
  <cols>
    <col min="1" max="11" width="2.08984375" style="180" customWidth="1"/>
    <col min="12" max="12" width="2.1796875" style="180" customWidth="1"/>
    <col min="13" max="17" width="2.36328125" style="180" customWidth="1"/>
    <col min="18" max="119" width="2.08984375" style="180" customWidth="1"/>
    <col min="120" max="16384" width="0" style="180" hidden="1"/>
  </cols>
  <sheetData>
    <row r="1" spans="1:119" ht="33" customHeight="1" x14ac:dyDescent="0.2">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83</v>
      </c>
      <c r="C2" s="182"/>
      <c r="D2" s="183"/>
    </row>
    <row r="3" spans="1:119" ht="18.75" customHeight="1" thickBot="1" x14ac:dyDescent="0.25">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32401969</v>
      </c>
      <c r="BO4" s="371"/>
      <c r="BP4" s="371"/>
      <c r="BQ4" s="371"/>
      <c r="BR4" s="371"/>
      <c r="BS4" s="371"/>
      <c r="BT4" s="371"/>
      <c r="BU4" s="372"/>
      <c r="BV4" s="370">
        <v>33810070</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15.8</v>
      </c>
      <c r="CU4" s="377"/>
      <c r="CV4" s="377"/>
      <c r="CW4" s="377"/>
      <c r="CX4" s="377"/>
      <c r="CY4" s="377"/>
      <c r="CZ4" s="377"/>
      <c r="DA4" s="378"/>
      <c r="DB4" s="376">
        <v>15.3</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29659795</v>
      </c>
      <c r="BO5" s="408"/>
      <c r="BP5" s="408"/>
      <c r="BQ5" s="408"/>
      <c r="BR5" s="408"/>
      <c r="BS5" s="408"/>
      <c r="BT5" s="408"/>
      <c r="BU5" s="409"/>
      <c r="BV5" s="407">
        <v>31097338</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94.8</v>
      </c>
      <c r="CU5" s="405"/>
      <c r="CV5" s="405"/>
      <c r="CW5" s="405"/>
      <c r="CX5" s="405"/>
      <c r="CY5" s="405"/>
      <c r="CZ5" s="405"/>
      <c r="DA5" s="406"/>
      <c r="DB5" s="404">
        <v>89.8</v>
      </c>
      <c r="DC5" s="405"/>
      <c r="DD5" s="405"/>
      <c r="DE5" s="405"/>
      <c r="DF5" s="405"/>
      <c r="DG5" s="405"/>
      <c r="DH5" s="405"/>
      <c r="DI5" s="406"/>
    </row>
    <row r="6" spans="1:119" ht="18.75" customHeight="1" x14ac:dyDescent="0.2">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104</v>
      </c>
      <c r="AV6" s="440"/>
      <c r="AW6" s="440"/>
      <c r="AX6" s="440"/>
      <c r="AY6" s="441" t="s">
        <v>105</v>
      </c>
      <c r="AZ6" s="442"/>
      <c r="BA6" s="442"/>
      <c r="BB6" s="442"/>
      <c r="BC6" s="442"/>
      <c r="BD6" s="442"/>
      <c r="BE6" s="442"/>
      <c r="BF6" s="442"/>
      <c r="BG6" s="442"/>
      <c r="BH6" s="442"/>
      <c r="BI6" s="442"/>
      <c r="BJ6" s="442"/>
      <c r="BK6" s="442"/>
      <c r="BL6" s="442"/>
      <c r="BM6" s="443"/>
      <c r="BN6" s="407">
        <v>2742174</v>
      </c>
      <c r="BO6" s="408"/>
      <c r="BP6" s="408"/>
      <c r="BQ6" s="408"/>
      <c r="BR6" s="408"/>
      <c r="BS6" s="408"/>
      <c r="BT6" s="408"/>
      <c r="BU6" s="409"/>
      <c r="BV6" s="407">
        <v>2712732</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97.2</v>
      </c>
      <c r="CU6" s="445"/>
      <c r="CV6" s="445"/>
      <c r="CW6" s="445"/>
      <c r="CX6" s="445"/>
      <c r="CY6" s="445"/>
      <c r="CZ6" s="445"/>
      <c r="DA6" s="446"/>
      <c r="DB6" s="444">
        <v>98</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108</v>
      </c>
      <c r="AV7" s="440"/>
      <c r="AW7" s="440"/>
      <c r="AX7" s="440"/>
      <c r="AY7" s="441" t="s">
        <v>109</v>
      </c>
      <c r="AZ7" s="442"/>
      <c r="BA7" s="442"/>
      <c r="BB7" s="442"/>
      <c r="BC7" s="442"/>
      <c r="BD7" s="442"/>
      <c r="BE7" s="442"/>
      <c r="BF7" s="442"/>
      <c r="BG7" s="442"/>
      <c r="BH7" s="442"/>
      <c r="BI7" s="442"/>
      <c r="BJ7" s="442"/>
      <c r="BK7" s="442"/>
      <c r="BL7" s="442"/>
      <c r="BM7" s="443"/>
      <c r="BN7" s="407">
        <v>29716</v>
      </c>
      <c r="BO7" s="408"/>
      <c r="BP7" s="408"/>
      <c r="BQ7" s="408"/>
      <c r="BR7" s="408"/>
      <c r="BS7" s="408"/>
      <c r="BT7" s="408"/>
      <c r="BU7" s="409"/>
      <c r="BV7" s="407">
        <v>34556</v>
      </c>
      <c r="BW7" s="408"/>
      <c r="BX7" s="408"/>
      <c r="BY7" s="408"/>
      <c r="BZ7" s="408"/>
      <c r="CA7" s="408"/>
      <c r="CB7" s="408"/>
      <c r="CC7" s="409"/>
      <c r="CD7" s="410" t="s">
        <v>110</v>
      </c>
      <c r="CE7" s="411"/>
      <c r="CF7" s="411"/>
      <c r="CG7" s="411"/>
      <c r="CH7" s="411"/>
      <c r="CI7" s="411"/>
      <c r="CJ7" s="411"/>
      <c r="CK7" s="411"/>
      <c r="CL7" s="411"/>
      <c r="CM7" s="411"/>
      <c r="CN7" s="411"/>
      <c r="CO7" s="411"/>
      <c r="CP7" s="411"/>
      <c r="CQ7" s="411"/>
      <c r="CR7" s="411"/>
      <c r="CS7" s="412"/>
      <c r="CT7" s="407">
        <v>17164719</v>
      </c>
      <c r="CU7" s="408"/>
      <c r="CV7" s="408"/>
      <c r="CW7" s="408"/>
      <c r="CX7" s="408"/>
      <c r="CY7" s="408"/>
      <c r="CZ7" s="408"/>
      <c r="DA7" s="409"/>
      <c r="DB7" s="407">
        <v>17483173</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111</v>
      </c>
      <c r="AN8" s="437"/>
      <c r="AO8" s="437"/>
      <c r="AP8" s="437"/>
      <c r="AQ8" s="437"/>
      <c r="AR8" s="437"/>
      <c r="AS8" s="437"/>
      <c r="AT8" s="438"/>
      <c r="AU8" s="439" t="s">
        <v>104</v>
      </c>
      <c r="AV8" s="440"/>
      <c r="AW8" s="440"/>
      <c r="AX8" s="440"/>
      <c r="AY8" s="441" t="s">
        <v>112</v>
      </c>
      <c r="AZ8" s="442"/>
      <c r="BA8" s="442"/>
      <c r="BB8" s="442"/>
      <c r="BC8" s="442"/>
      <c r="BD8" s="442"/>
      <c r="BE8" s="442"/>
      <c r="BF8" s="442"/>
      <c r="BG8" s="442"/>
      <c r="BH8" s="442"/>
      <c r="BI8" s="442"/>
      <c r="BJ8" s="442"/>
      <c r="BK8" s="442"/>
      <c r="BL8" s="442"/>
      <c r="BM8" s="443"/>
      <c r="BN8" s="407">
        <v>2712458</v>
      </c>
      <c r="BO8" s="408"/>
      <c r="BP8" s="408"/>
      <c r="BQ8" s="408"/>
      <c r="BR8" s="408"/>
      <c r="BS8" s="408"/>
      <c r="BT8" s="408"/>
      <c r="BU8" s="409"/>
      <c r="BV8" s="407">
        <v>2678176</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0.82</v>
      </c>
      <c r="CU8" s="448"/>
      <c r="CV8" s="448"/>
      <c r="CW8" s="448"/>
      <c r="CX8" s="448"/>
      <c r="CY8" s="448"/>
      <c r="CZ8" s="448"/>
      <c r="DA8" s="449"/>
      <c r="DB8" s="447">
        <v>0.84</v>
      </c>
      <c r="DC8" s="448"/>
      <c r="DD8" s="448"/>
      <c r="DE8" s="448"/>
      <c r="DF8" s="448"/>
      <c r="DG8" s="448"/>
      <c r="DH8" s="448"/>
      <c r="DI8" s="449"/>
    </row>
    <row r="9" spans="1:119" ht="18.75" customHeight="1" thickBot="1" x14ac:dyDescent="0.25">
      <c r="A9" s="181"/>
      <c r="B9" s="401" t="s">
        <v>114</v>
      </c>
      <c r="C9" s="402"/>
      <c r="D9" s="402"/>
      <c r="E9" s="402"/>
      <c r="F9" s="402"/>
      <c r="G9" s="402"/>
      <c r="H9" s="402"/>
      <c r="I9" s="402"/>
      <c r="J9" s="402"/>
      <c r="K9" s="450"/>
      <c r="L9" s="451" t="s">
        <v>115</v>
      </c>
      <c r="M9" s="452"/>
      <c r="N9" s="452"/>
      <c r="O9" s="452"/>
      <c r="P9" s="452"/>
      <c r="Q9" s="453"/>
      <c r="R9" s="454">
        <v>75309</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104</v>
      </c>
      <c r="AV9" s="440"/>
      <c r="AW9" s="440"/>
      <c r="AX9" s="440"/>
      <c r="AY9" s="441" t="s">
        <v>118</v>
      </c>
      <c r="AZ9" s="442"/>
      <c r="BA9" s="442"/>
      <c r="BB9" s="442"/>
      <c r="BC9" s="442"/>
      <c r="BD9" s="442"/>
      <c r="BE9" s="442"/>
      <c r="BF9" s="442"/>
      <c r="BG9" s="442"/>
      <c r="BH9" s="442"/>
      <c r="BI9" s="442"/>
      <c r="BJ9" s="442"/>
      <c r="BK9" s="442"/>
      <c r="BL9" s="442"/>
      <c r="BM9" s="443"/>
      <c r="BN9" s="407">
        <v>34282</v>
      </c>
      <c r="BO9" s="408"/>
      <c r="BP9" s="408"/>
      <c r="BQ9" s="408"/>
      <c r="BR9" s="408"/>
      <c r="BS9" s="408"/>
      <c r="BT9" s="408"/>
      <c r="BU9" s="409"/>
      <c r="BV9" s="407">
        <v>626957</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9.6999999999999993</v>
      </c>
      <c r="CU9" s="405"/>
      <c r="CV9" s="405"/>
      <c r="CW9" s="405"/>
      <c r="CX9" s="405"/>
      <c r="CY9" s="405"/>
      <c r="CZ9" s="405"/>
      <c r="DA9" s="406"/>
      <c r="DB9" s="404">
        <v>9.6</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120</v>
      </c>
      <c r="M10" s="437"/>
      <c r="N10" s="437"/>
      <c r="O10" s="437"/>
      <c r="P10" s="437"/>
      <c r="Q10" s="438"/>
      <c r="R10" s="458">
        <v>76667</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104</v>
      </c>
      <c r="AV10" s="440"/>
      <c r="AW10" s="440"/>
      <c r="AX10" s="440"/>
      <c r="AY10" s="441" t="s">
        <v>122</v>
      </c>
      <c r="AZ10" s="442"/>
      <c r="BA10" s="442"/>
      <c r="BB10" s="442"/>
      <c r="BC10" s="442"/>
      <c r="BD10" s="442"/>
      <c r="BE10" s="442"/>
      <c r="BF10" s="442"/>
      <c r="BG10" s="442"/>
      <c r="BH10" s="442"/>
      <c r="BI10" s="442"/>
      <c r="BJ10" s="442"/>
      <c r="BK10" s="442"/>
      <c r="BL10" s="442"/>
      <c r="BM10" s="443"/>
      <c r="BN10" s="407">
        <v>4209</v>
      </c>
      <c r="BO10" s="408"/>
      <c r="BP10" s="408"/>
      <c r="BQ10" s="408"/>
      <c r="BR10" s="408"/>
      <c r="BS10" s="408"/>
      <c r="BT10" s="408"/>
      <c r="BU10" s="409"/>
      <c r="BV10" s="407">
        <v>5838</v>
      </c>
      <c r="BW10" s="408"/>
      <c r="BX10" s="408"/>
      <c r="BY10" s="408"/>
      <c r="BZ10" s="408"/>
      <c r="CA10" s="408"/>
      <c r="CB10" s="408"/>
      <c r="CC10" s="409"/>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6" t="s">
        <v>126</v>
      </c>
      <c r="AN11" s="437"/>
      <c r="AO11" s="437"/>
      <c r="AP11" s="437"/>
      <c r="AQ11" s="437"/>
      <c r="AR11" s="437"/>
      <c r="AS11" s="437"/>
      <c r="AT11" s="438"/>
      <c r="AU11" s="439" t="s">
        <v>104</v>
      </c>
      <c r="AV11" s="440"/>
      <c r="AW11" s="440"/>
      <c r="AX11" s="440"/>
      <c r="AY11" s="441" t="s">
        <v>127</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128</v>
      </c>
      <c r="CE11" s="411"/>
      <c r="CF11" s="411"/>
      <c r="CG11" s="411"/>
      <c r="CH11" s="411"/>
      <c r="CI11" s="411"/>
      <c r="CJ11" s="411"/>
      <c r="CK11" s="411"/>
      <c r="CL11" s="411"/>
      <c r="CM11" s="411"/>
      <c r="CN11" s="411"/>
      <c r="CO11" s="411"/>
      <c r="CP11" s="411"/>
      <c r="CQ11" s="411"/>
      <c r="CR11" s="411"/>
      <c r="CS11" s="412"/>
      <c r="CT11" s="447" t="s">
        <v>129</v>
      </c>
      <c r="CU11" s="448"/>
      <c r="CV11" s="448"/>
      <c r="CW11" s="448"/>
      <c r="CX11" s="448"/>
      <c r="CY11" s="448"/>
      <c r="CZ11" s="448"/>
      <c r="DA11" s="449"/>
      <c r="DB11" s="447" t="s">
        <v>130</v>
      </c>
      <c r="DC11" s="448"/>
      <c r="DD11" s="448"/>
      <c r="DE11" s="448"/>
      <c r="DF11" s="448"/>
      <c r="DG11" s="448"/>
      <c r="DH11" s="448"/>
      <c r="DI11" s="449"/>
    </row>
    <row r="12" spans="1:119" ht="18.75" customHeight="1" x14ac:dyDescent="0.2">
      <c r="A12" s="181"/>
      <c r="B12" s="467" t="s">
        <v>131</v>
      </c>
      <c r="C12" s="468"/>
      <c r="D12" s="468"/>
      <c r="E12" s="468"/>
      <c r="F12" s="468"/>
      <c r="G12" s="468"/>
      <c r="H12" s="468"/>
      <c r="I12" s="468"/>
      <c r="J12" s="468"/>
      <c r="K12" s="469"/>
      <c r="L12" s="476" t="s">
        <v>132</v>
      </c>
      <c r="M12" s="477"/>
      <c r="N12" s="477"/>
      <c r="O12" s="477"/>
      <c r="P12" s="477"/>
      <c r="Q12" s="478"/>
      <c r="R12" s="479">
        <v>74427</v>
      </c>
      <c r="S12" s="480"/>
      <c r="T12" s="480"/>
      <c r="U12" s="480"/>
      <c r="V12" s="481"/>
      <c r="W12" s="482" t="s">
        <v>1</v>
      </c>
      <c r="X12" s="440"/>
      <c r="Y12" s="440"/>
      <c r="Z12" s="440"/>
      <c r="AA12" s="440"/>
      <c r="AB12" s="483"/>
      <c r="AC12" s="484" t="s">
        <v>133</v>
      </c>
      <c r="AD12" s="485"/>
      <c r="AE12" s="485"/>
      <c r="AF12" s="485"/>
      <c r="AG12" s="486"/>
      <c r="AH12" s="484" t="s">
        <v>134</v>
      </c>
      <c r="AI12" s="485"/>
      <c r="AJ12" s="485"/>
      <c r="AK12" s="485"/>
      <c r="AL12" s="487"/>
      <c r="AM12" s="436" t="s">
        <v>135</v>
      </c>
      <c r="AN12" s="437"/>
      <c r="AO12" s="437"/>
      <c r="AP12" s="437"/>
      <c r="AQ12" s="437"/>
      <c r="AR12" s="437"/>
      <c r="AS12" s="437"/>
      <c r="AT12" s="438"/>
      <c r="AU12" s="439" t="s">
        <v>104</v>
      </c>
      <c r="AV12" s="440"/>
      <c r="AW12" s="440"/>
      <c r="AX12" s="440"/>
      <c r="AY12" s="441" t="s">
        <v>136</v>
      </c>
      <c r="AZ12" s="442"/>
      <c r="BA12" s="442"/>
      <c r="BB12" s="442"/>
      <c r="BC12" s="442"/>
      <c r="BD12" s="442"/>
      <c r="BE12" s="442"/>
      <c r="BF12" s="442"/>
      <c r="BG12" s="442"/>
      <c r="BH12" s="442"/>
      <c r="BI12" s="442"/>
      <c r="BJ12" s="442"/>
      <c r="BK12" s="442"/>
      <c r="BL12" s="442"/>
      <c r="BM12" s="443"/>
      <c r="BN12" s="407">
        <v>1751714</v>
      </c>
      <c r="BO12" s="408"/>
      <c r="BP12" s="408"/>
      <c r="BQ12" s="408"/>
      <c r="BR12" s="408"/>
      <c r="BS12" s="408"/>
      <c r="BT12" s="408"/>
      <c r="BU12" s="409"/>
      <c r="BV12" s="407">
        <v>1451486</v>
      </c>
      <c r="BW12" s="408"/>
      <c r="BX12" s="408"/>
      <c r="BY12" s="408"/>
      <c r="BZ12" s="408"/>
      <c r="CA12" s="408"/>
      <c r="CB12" s="408"/>
      <c r="CC12" s="409"/>
      <c r="CD12" s="410" t="s">
        <v>137</v>
      </c>
      <c r="CE12" s="411"/>
      <c r="CF12" s="411"/>
      <c r="CG12" s="411"/>
      <c r="CH12" s="411"/>
      <c r="CI12" s="411"/>
      <c r="CJ12" s="411"/>
      <c r="CK12" s="411"/>
      <c r="CL12" s="411"/>
      <c r="CM12" s="411"/>
      <c r="CN12" s="411"/>
      <c r="CO12" s="411"/>
      <c r="CP12" s="411"/>
      <c r="CQ12" s="411"/>
      <c r="CR12" s="411"/>
      <c r="CS12" s="412"/>
      <c r="CT12" s="447" t="s">
        <v>138</v>
      </c>
      <c r="CU12" s="448"/>
      <c r="CV12" s="448"/>
      <c r="CW12" s="448"/>
      <c r="CX12" s="448"/>
      <c r="CY12" s="448"/>
      <c r="CZ12" s="448"/>
      <c r="DA12" s="449"/>
      <c r="DB12" s="447" t="s">
        <v>138</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139</v>
      </c>
      <c r="N13" s="499"/>
      <c r="O13" s="499"/>
      <c r="P13" s="499"/>
      <c r="Q13" s="500"/>
      <c r="R13" s="491">
        <v>71332</v>
      </c>
      <c r="S13" s="492"/>
      <c r="T13" s="492"/>
      <c r="U13" s="492"/>
      <c r="V13" s="493"/>
      <c r="W13" s="423" t="s">
        <v>140</v>
      </c>
      <c r="X13" s="424"/>
      <c r="Y13" s="424"/>
      <c r="Z13" s="424"/>
      <c r="AA13" s="424"/>
      <c r="AB13" s="414"/>
      <c r="AC13" s="458">
        <v>1397</v>
      </c>
      <c r="AD13" s="459"/>
      <c r="AE13" s="459"/>
      <c r="AF13" s="459"/>
      <c r="AG13" s="501"/>
      <c r="AH13" s="458">
        <v>1541</v>
      </c>
      <c r="AI13" s="459"/>
      <c r="AJ13" s="459"/>
      <c r="AK13" s="459"/>
      <c r="AL13" s="460"/>
      <c r="AM13" s="436" t="s">
        <v>141</v>
      </c>
      <c r="AN13" s="437"/>
      <c r="AO13" s="437"/>
      <c r="AP13" s="437"/>
      <c r="AQ13" s="437"/>
      <c r="AR13" s="437"/>
      <c r="AS13" s="437"/>
      <c r="AT13" s="438"/>
      <c r="AU13" s="439" t="s">
        <v>142</v>
      </c>
      <c r="AV13" s="440"/>
      <c r="AW13" s="440"/>
      <c r="AX13" s="440"/>
      <c r="AY13" s="441" t="s">
        <v>143</v>
      </c>
      <c r="AZ13" s="442"/>
      <c r="BA13" s="442"/>
      <c r="BB13" s="442"/>
      <c r="BC13" s="442"/>
      <c r="BD13" s="442"/>
      <c r="BE13" s="442"/>
      <c r="BF13" s="442"/>
      <c r="BG13" s="442"/>
      <c r="BH13" s="442"/>
      <c r="BI13" s="442"/>
      <c r="BJ13" s="442"/>
      <c r="BK13" s="442"/>
      <c r="BL13" s="442"/>
      <c r="BM13" s="443"/>
      <c r="BN13" s="407">
        <v>-1713223</v>
      </c>
      <c r="BO13" s="408"/>
      <c r="BP13" s="408"/>
      <c r="BQ13" s="408"/>
      <c r="BR13" s="408"/>
      <c r="BS13" s="408"/>
      <c r="BT13" s="408"/>
      <c r="BU13" s="409"/>
      <c r="BV13" s="407">
        <v>-818691</v>
      </c>
      <c r="BW13" s="408"/>
      <c r="BX13" s="408"/>
      <c r="BY13" s="408"/>
      <c r="BZ13" s="408"/>
      <c r="CA13" s="408"/>
      <c r="CB13" s="408"/>
      <c r="CC13" s="409"/>
      <c r="CD13" s="410" t="s">
        <v>144</v>
      </c>
      <c r="CE13" s="411"/>
      <c r="CF13" s="411"/>
      <c r="CG13" s="411"/>
      <c r="CH13" s="411"/>
      <c r="CI13" s="411"/>
      <c r="CJ13" s="411"/>
      <c r="CK13" s="411"/>
      <c r="CL13" s="411"/>
      <c r="CM13" s="411"/>
      <c r="CN13" s="411"/>
      <c r="CO13" s="411"/>
      <c r="CP13" s="411"/>
      <c r="CQ13" s="411"/>
      <c r="CR13" s="411"/>
      <c r="CS13" s="412"/>
      <c r="CT13" s="404">
        <v>5.6</v>
      </c>
      <c r="CU13" s="405"/>
      <c r="CV13" s="405"/>
      <c r="CW13" s="405"/>
      <c r="CX13" s="405"/>
      <c r="CY13" s="405"/>
      <c r="CZ13" s="405"/>
      <c r="DA13" s="406"/>
      <c r="DB13" s="404">
        <v>5.3</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145</v>
      </c>
      <c r="M14" s="489"/>
      <c r="N14" s="489"/>
      <c r="O14" s="489"/>
      <c r="P14" s="489"/>
      <c r="Q14" s="490"/>
      <c r="R14" s="491">
        <v>74940</v>
      </c>
      <c r="S14" s="492"/>
      <c r="T14" s="492"/>
      <c r="U14" s="492"/>
      <c r="V14" s="493"/>
      <c r="W14" s="397"/>
      <c r="X14" s="398"/>
      <c r="Y14" s="398"/>
      <c r="Z14" s="398"/>
      <c r="AA14" s="398"/>
      <c r="AB14" s="387"/>
      <c r="AC14" s="494">
        <v>3.8</v>
      </c>
      <c r="AD14" s="495"/>
      <c r="AE14" s="495"/>
      <c r="AF14" s="495"/>
      <c r="AG14" s="496"/>
      <c r="AH14" s="494">
        <v>4.3</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146</v>
      </c>
      <c r="CE14" s="503"/>
      <c r="CF14" s="503"/>
      <c r="CG14" s="503"/>
      <c r="CH14" s="503"/>
      <c r="CI14" s="503"/>
      <c r="CJ14" s="503"/>
      <c r="CK14" s="503"/>
      <c r="CL14" s="503"/>
      <c r="CM14" s="503"/>
      <c r="CN14" s="503"/>
      <c r="CO14" s="503"/>
      <c r="CP14" s="503"/>
      <c r="CQ14" s="503"/>
      <c r="CR14" s="503"/>
      <c r="CS14" s="504"/>
      <c r="CT14" s="505">
        <v>85.3</v>
      </c>
      <c r="CU14" s="506"/>
      <c r="CV14" s="506"/>
      <c r="CW14" s="506"/>
      <c r="CX14" s="506"/>
      <c r="CY14" s="506"/>
      <c r="CZ14" s="506"/>
      <c r="DA14" s="507"/>
      <c r="DB14" s="505">
        <v>87.1</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139</v>
      </c>
      <c r="N15" s="499"/>
      <c r="O15" s="499"/>
      <c r="P15" s="499"/>
      <c r="Q15" s="500"/>
      <c r="R15" s="491">
        <v>72143</v>
      </c>
      <c r="S15" s="492"/>
      <c r="T15" s="492"/>
      <c r="U15" s="492"/>
      <c r="V15" s="493"/>
      <c r="W15" s="423" t="s">
        <v>147</v>
      </c>
      <c r="X15" s="424"/>
      <c r="Y15" s="424"/>
      <c r="Z15" s="424"/>
      <c r="AA15" s="424"/>
      <c r="AB15" s="414"/>
      <c r="AC15" s="458">
        <v>13243</v>
      </c>
      <c r="AD15" s="459"/>
      <c r="AE15" s="459"/>
      <c r="AF15" s="459"/>
      <c r="AG15" s="501"/>
      <c r="AH15" s="458">
        <v>12790</v>
      </c>
      <c r="AI15" s="459"/>
      <c r="AJ15" s="459"/>
      <c r="AK15" s="459"/>
      <c r="AL15" s="460"/>
      <c r="AM15" s="436"/>
      <c r="AN15" s="437"/>
      <c r="AO15" s="437"/>
      <c r="AP15" s="437"/>
      <c r="AQ15" s="437"/>
      <c r="AR15" s="437"/>
      <c r="AS15" s="437"/>
      <c r="AT15" s="438"/>
      <c r="AU15" s="439"/>
      <c r="AV15" s="440"/>
      <c r="AW15" s="440"/>
      <c r="AX15" s="440"/>
      <c r="AY15" s="367" t="s">
        <v>148</v>
      </c>
      <c r="AZ15" s="368"/>
      <c r="BA15" s="368"/>
      <c r="BB15" s="368"/>
      <c r="BC15" s="368"/>
      <c r="BD15" s="368"/>
      <c r="BE15" s="368"/>
      <c r="BF15" s="368"/>
      <c r="BG15" s="368"/>
      <c r="BH15" s="368"/>
      <c r="BI15" s="368"/>
      <c r="BJ15" s="368"/>
      <c r="BK15" s="368"/>
      <c r="BL15" s="368"/>
      <c r="BM15" s="369"/>
      <c r="BN15" s="370">
        <v>10938227</v>
      </c>
      <c r="BO15" s="371"/>
      <c r="BP15" s="371"/>
      <c r="BQ15" s="371"/>
      <c r="BR15" s="371"/>
      <c r="BS15" s="371"/>
      <c r="BT15" s="371"/>
      <c r="BU15" s="372"/>
      <c r="BV15" s="370">
        <v>10539582</v>
      </c>
      <c r="BW15" s="371"/>
      <c r="BX15" s="371"/>
      <c r="BY15" s="371"/>
      <c r="BZ15" s="371"/>
      <c r="CA15" s="371"/>
      <c r="CB15" s="371"/>
      <c r="CC15" s="372"/>
      <c r="CD15" s="508" t="s">
        <v>149</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150</v>
      </c>
      <c r="M16" s="511"/>
      <c r="N16" s="511"/>
      <c r="O16" s="511"/>
      <c r="P16" s="511"/>
      <c r="Q16" s="512"/>
      <c r="R16" s="513" t="s">
        <v>151</v>
      </c>
      <c r="S16" s="514"/>
      <c r="T16" s="514"/>
      <c r="U16" s="514"/>
      <c r="V16" s="515"/>
      <c r="W16" s="397"/>
      <c r="X16" s="398"/>
      <c r="Y16" s="398"/>
      <c r="Z16" s="398"/>
      <c r="AA16" s="398"/>
      <c r="AB16" s="387"/>
      <c r="AC16" s="494">
        <v>35.700000000000003</v>
      </c>
      <c r="AD16" s="495"/>
      <c r="AE16" s="495"/>
      <c r="AF16" s="495"/>
      <c r="AG16" s="496"/>
      <c r="AH16" s="494">
        <v>35.799999999999997</v>
      </c>
      <c r="AI16" s="495"/>
      <c r="AJ16" s="495"/>
      <c r="AK16" s="495"/>
      <c r="AL16" s="497"/>
      <c r="AM16" s="436"/>
      <c r="AN16" s="437"/>
      <c r="AO16" s="437"/>
      <c r="AP16" s="437"/>
      <c r="AQ16" s="437"/>
      <c r="AR16" s="437"/>
      <c r="AS16" s="437"/>
      <c r="AT16" s="438"/>
      <c r="AU16" s="439"/>
      <c r="AV16" s="440"/>
      <c r="AW16" s="440"/>
      <c r="AX16" s="440"/>
      <c r="AY16" s="441" t="s">
        <v>152</v>
      </c>
      <c r="AZ16" s="442"/>
      <c r="BA16" s="442"/>
      <c r="BB16" s="442"/>
      <c r="BC16" s="442"/>
      <c r="BD16" s="442"/>
      <c r="BE16" s="442"/>
      <c r="BF16" s="442"/>
      <c r="BG16" s="442"/>
      <c r="BH16" s="442"/>
      <c r="BI16" s="442"/>
      <c r="BJ16" s="442"/>
      <c r="BK16" s="442"/>
      <c r="BL16" s="442"/>
      <c r="BM16" s="443"/>
      <c r="BN16" s="407">
        <v>13742850</v>
      </c>
      <c r="BO16" s="408"/>
      <c r="BP16" s="408"/>
      <c r="BQ16" s="408"/>
      <c r="BR16" s="408"/>
      <c r="BS16" s="408"/>
      <c r="BT16" s="408"/>
      <c r="BU16" s="409"/>
      <c r="BV16" s="407">
        <v>13076241</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153</v>
      </c>
      <c r="N17" s="519"/>
      <c r="O17" s="519"/>
      <c r="P17" s="519"/>
      <c r="Q17" s="520"/>
      <c r="R17" s="513" t="s">
        <v>154</v>
      </c>
      <c r="S17" s="514"/>
      <c r="T17" s="514"/>
      <c r="U17" s="514"/>
      <c r="V17" s="515"/>
      <c r="W17" s="423" t="s">
        <v>155</v>
      </c>
      <c r="X17" s="424"/>
      <c r="Y17" s="424"/>
      <c r="Z17" s="424"/>
      <c r="AA17" s="424"/>
      <c r="AB17" s="414"/>
      <c r="AC17" s="458">
        <v>22408</v>
      </c>
      <c r="AD17" s="459"/>
      <c r="AE17" s="459"/>
      <c r="AF17" s="459"/>
      <c r="AG17" s="501"/>
      <c r="AH17" s="458">
        <v>21401</v>
      </c>
      <c r="AI17" s="459"/>
      <c r="AJ17" s="459"/>
      <c r="AK17" s="459"/>
      <c r="AL17" s="460"/>
      <c r="AM17" s="436"/>
      <c r="AN17" s="437"/>
      <c r="AO17" s="437"/>
      <c r="AP17" s="437"/>
      <c r="AQ17" s="437"/>
      <c r="AR17" s="437"/>
      <c r="AS17" s="437"/>
      <c r="AT17" s="438"/>
      <c r="AU17" s="439"/>
      <c r="AV17" s="440"/>
      <c r="AW17" s="440"/>
      <c r="AX17" s="440"/>
      <c r="AY17" s="441" t="s">
        <v>156</v>
      </c>
      <c r="AZ17" s="442"/>
      <c r="BA17" s="442"/>
      <c r="BB17" s="442"/>
      <c r="BC17" s="442"/>
      <c r="BD17" s="442"/>
      <c r="BE17" s="442"/>
      <c r="BF17" s="442"/>
      <c r="BG17" s="442"/>
      <c r="BH17" s="442"/>
      <c r="BI17" s="442"/>
      <c r="BJ17" s="442"/>
      <c r="BK17" s="442"/>
      <c r="BL17" s="442"/>
      <c r="BM17" s="443"/>
      <c r="BN17" s="407">
        <v>13913084</v>
      </c>
      <c r="BO17" s="408"/>
      <c r="BP17" s="408"/>
      <c r="BQ17" s="408"/>
      <c r="BR17" s="408"/>
      <c r="BS17" s="408"/>
      <c r="BT17" s="408"/>
      <c r="BU17" s="409"/>
      <c r="BV17" s="407">
        <v>13380793</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157</v>
      </c>
      <c r="C18" s="450"/>
      <c r="D18" s="450"/>
      <c r="E18" s="530"/>
      <c r="F18" s="530"/>
      <c r="G18" s="530"/>
      <c r="H18" s="530"/>
      <c r="I18" s="530"/>
      <c r="J18" s="530"/>
      <c r="K18" s="530"/>
      <c r="L18" s="531">
        <v>60.97</v>
      </c>
      <c r="M18" s="531"/>
      <c r="N18" s="531"/>
      <c r="O18" s="531"/>
      <c r="P18" s="531"/>
      <c r="Q18" s="531"/>
      <c r="R18" s="532"/>
      <c r="S18" s="532"/>
      <c r="T18" s="532"/>
      <c r="U18" s="532"/>
      <c r="V18" s="533"/>
      <c r="W18" s="425"/>
      <c r="X18" s="426"/>
      <c r="Y18" s="426"/>
      <c r="Z18" s="426"/>
      <c r="AA18" s="426"/>
      <c r="AB18" s="417"/>
      <c r="AC18" s="534">
        <v>60.5</v>
      </c>
      <c r="AD18" s="535"/>
      <c r="AE18" s="535"/>
      <c r="AF18" s="535"/>
      <c r="AG18" s="536"/>
      <c r="AH18" s="534">
        <v>59.9</v>
      </c>
      <c r="AI18" s="535"/>
      <c r="AJ18" s="535"/>
      <c r="AK18" s="535"/>
      <c r="AL18" s="537"/>
      <c r="AM18" s="436"/>
      <c r="AN18" s="437"/>
      <c r="AO18" s="437"/>
      <c r="AP18" s="437"/>
      <c r="AQ18" s="437"/>
      <c r="AR18" s="437"/>
      <c r="AS18" s="437"/>
      <c r="AT18" s="438"/>
      <c r="AU18" s="439"/>
      <c r="AV18" s="440"/>
      <c r="AW18" s="440"/>
      <c r="AX18" s="440"/>
      <c r="AY18" s="441" t="s">
        <v>158</v>
      </c>
      <c r="AZ18" s="442"/>
      <c r="BA18" s="442"/>
      <c r="BB18" s="442"/>
      <c r="BC18" s="442"/>
      <c r="BD18" s="442"/>
      <c r="BE18" s="442"/>
      <c r="BF18" s="442"/>
      <c r="BG18" s="442"/>
      <c r="BH18" s="442"/>
      <c r="BI18" s="442"/>
      <c r="BJ18" s="442"/>
      <c r="BK18" s="442"/>
      <c r="BL18" s="442"/>
      <c r="BM18" s="443"/>
      <c r="BN18" s="407">
        <v>16801293</v>
      </c>
      <c r="BO18" s="408"/>
      <c r="BP18" s="408"/>
      <c r="BQ18" s="408"/>
      <c r="BR18" s="408"/>
      <c r="BS18" s="408"/>
      <c r="BT18" s="408"/>
      <c r="BU18" s="409"/>
      <c r="BV18" s="407">
        <v>16604685</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159</v>
      </c>
      <c r="C19" s="450"/>
      <c r="D19" s="450"/>
      <c r="E19" s="530"/>
      <c r="F19" s="530"/>
      <c r="G19" s="530"/>
      <c r="H19" s="530"/>
      <c r="I19" s="530"/>
      <c r="J19" s="530"/>
      <c r="K19" s="530"/>
      <c r="L19" s="538">
        <v>1235</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160</v>
      </c>
      <c r="AZ19" s="442"/>
      <c r="BA19" s="442"/>
      <c r="BB19" s="442"/>
      <c r="BC19" s="442"/>
      <c r="BD19" s="442"/>
      <c r="BE19" s="442"/>
      <c r="BF19" s="442"/>
      <c r="BG19" s="442"/>
      <c r="BH19" s="442"/>
      <c r="BI19" s="442"/>
      <c r="BJ19" s="442"/>
      <c r="BK19" s="442"/>
      <c r="BL19" s="442"/>
      <c r="BM19" s="443"/>
      <c r="BN19" s="407">
        <v>22073871</v>
      </c>
      <c r="BO19" s="408"/>
      <c r="BP19" s="408"/>
      <c r="BQ19" s="408"/>
      <c r="BR19" s="408"/>
      <c r="BS19" s="408"/>
      <c r="BT19" s="408"/>
      <c r="BU19" s="409"/>
      <c r="BV19" s="407">
        <v>22016261</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161</v>
      </c>
      <c r="C20" s="450"/>
      <c r="D20" s="450"/>
      <c r="E20" s="530"/>
      <c r="F20" s="530"/>
      <c r="G20" s="530"/>
      <c r="H20" s="530"/>
      <c r="I20" s="530"/>
      <c r="J20" s="530"/>
      <c r="K20" s="530"/>
      <c r="L20" s="538">
        <v>31643</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162</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163</v>
      </c>
      <c r="C22" s="551"/>
      <c r="D22" s="552"/>
      <c r="E22" s="419" t="s">
        <v>1</v>
      </c>
      <c r="F22" s="424"/>
      <c r="G22" s="424"/>
      <c r="H22" s="424"/>
      <c r="I22" s="424"/>
      <c r="J22" s="424"/>
      <c r="K22" s="414"/>
      <c r="L22" s="419" t="s">
        <v>164</v>
      </c>
      <c r="M22" s="424"/>
      <c r="N22" s="424"/>
      <c r="O22" s="424"/>
      <c r="P22" s="414"/>
      <c r="Q22" s="582" t="s">
        <v>165</v>
      </c>
      <c r="R22" s="583"/>
      <c r="S22" s="583"/>
      <c r="T22" s="583"/>
      <c r="U22" s="583"/>
      <c r="V22" s="584"/>
      <c r="W22" s="550" t="s">
        <v>166</v>
      </c>
      <c r="X22" s="551"/>
      <c r="Y22" s="552"/>
      <c r="Z22" s="419" t="s">
        <v>1</v>
      </c>
      <c r="AA22" s="424"/>
      <c r="AB22" s="424"/>
      <c r="AC22" s="424"/>
      <c r="AD22" s="424"/>
      <c r="AE22" s="424"/>
      <c r="AF22" s="424"/>
      <c r="AG22" s="414"/>
      <c r="AH22" s="588" t="s">
        <v>167</v>
      </c>
      <c r="AI22" s="424"/>
      <c r="AJ22" s="424"/>
      <c r="AK22" s="424"/>
      <c r="AL22" s="414"/>
      <c r="AM22" s="588" t="s">
        <v>168</v>
      </c>
      <c r="AN22" s="589"/>
      <c r="AO22" s="589"/>
      <c r="AP22" s="589"/>
      <c r="AQ22" s="589"/>
      <c r="AR22" s="590"/>
      <c r="AS22" s="582" t="s">
        <v>165</v>
      </c>
      <c r="AT22" s="583"/>
      <c r="AU22" s="583"/>
      <c r="AV22" s="583"/>
      <c r="AW22" s="583"/>
      <c r="AX22" s="594"/>
      <c r="AY22" s="367" t="s">
        <v>169</v>
      </c>
      <c r="AZ22" s="368"/>
      <c r="BA22" s="368"/>
      <c r="BB22" s="368"/>
      <c r="BC22" s="368"/>
      <c r="BD22" s="368"/>
      <c r="BE22" s="368"/>
      <c r="BF22" s="368"/>
      <c r="BG22" s="368"/>
      <c r="BH22" s="368"/>
      <c r="BI22" s="368"/>
      <c r="BJ22" s="368"/>
      <c r="BK22" s="368"/>
      <c r="BL22" s="368"/>
      <c r="BM22" s="369"/>
      <c r="BN22" s="370">
        <v>26843035</v>
      </c>
      <c r="BO22" s="371"/>
      <c r="BP22" s="371"/>
      <c r="BQ22" s="371"/>
      <c r="BR22" s="371"/>
      <c r="BS22" s="371"/>
      <c r="BT22" s="371"/>
      <c r="BU22" s="372"/>
      <c r="BV22" s="370">
        <v>27381833</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170</v>
      </c>
      <c r="AZ23" s="442"/>
      <c r="BA23" s="442"/>
      <c r="BB23" s="442"/>
      <c r="BC23" s="442"/>
      <c r="BD23" s="442"/>
      <c r="BE23" s="442"/>
      <c r="BF23" s="442"/>
      <c r="BG23" s="442"/>
      <c r="BH23" s="442"/>
      <c r="BI23" s="442"/>
      <c r="BJ23" s="442"/>
      <c r="BK23" s="442"/>
      <c r="BL23" s="442"/>
      <c r="BM23" s="443"/>
      <c r="BN23" s="407">
        <v>23644745</v>
      </c>
      <c r="BO23" s="408"/>
      <c r="BP23" s="408"/>
      <c r="BQ23" s="408"/>
      <c r="BR23" s="408"/>
      <c r="BS23" s="408"/>
      <c r="BT23" s="408"/>
      <c r="BU23" s="409"/>
      <c r="BV23" s="407">
        <v>24019312</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171</v>
      </c>
      <c r="F24" s="437"/>
      <c r="G24" s="437"/>
      <c r="H24" s="437"/>
      <c r="I24" s="437"/>
      <c r="J24" s="437"/>
      <c r="K24" s="438"/>
      <c r="L24" s="458">
        <v>1</v>
      </c>
      <c r="M24" s="459"/>
      <c r="N24" s="459"/>
      <c r="O24" s="459"/>
      <c r="P24" s="501"/>
      <c r="Q24" s="458">
        <v>8900</v>
      </c>
      <c r="R24" s="459"/>
      <c r="S24" s="459"/>
      <c r="T24" s="459"/>
      <c r="U24" s="459"/>
      <c r="V24" s="501"/>
      <c r="W24" s="553"/>
      <c r="X24" s="554"/>
      <c r="Y24" s="555"/>
      <c r="Z24" s="457" t="s">
        <v>172</v>
      </c>
      <c r="AA24" s="437"/>
      <c r="AB24" s="437"/>
      <c r="AC24" s="437"/>
      <c r="AD24" s="437"/>
      <c r="AE24" s="437"/>
      <c r="AF24" s="437"/>
      <c r="AG24" s="438"/>
      <c r="AH24" s="458">
        <v>542</v>
      </c>
      <c r="AI24" s="459"/>
      <c r="AJ24" s="459"/>
      <c r="AK24" s="459"/>
      <c r="AL24" s="501"/>
      <c r="AM24" s="458">
        <v>1620038</v>
      </c>
      <c r="AN24" s="459"/>
      <c r="AO24" s="459"/>
      <c r="AP24" s="459"/>
      <c r="AQ24" s="459"/>
      <c r="AR24" s="501"/>
      <c r="AS24" s="458">
        <v>2989</v>
      </c>
      <c r="AT24" s="459"/>
      <c r="AU24" s="459"/>
      <c r="AV24" s="459"/>
      <c r="AW24" s="459"/>
      <c r="AX24" s="460"/>
      <c r="AY24" s="523" t="s">
        <v>173</v>
      </c>
      <c r="AZ24" s="524"/>
      <c r="BA24" s="524"/>
      <c r="BB24" s="524"/>
      <c r="BC24" s="524"/>
      <c r="BD24" s="524"/>
      <c r="BE24" s="524"/>
      <c r="BF24" s="524"/>
      <c r="BG24" s="524"/>
      <c r="BH24" s="524"/>
      <c r="BI24" s="524"/>
      <c r="BJ24" s="524"/>
      <c r="BK24" s="524"/>
      <c r="BL24" s="524"/>
      <c r="BM24" s="525"/>
      <c r="BN24" s="407">
        <v>13376076</v>
      </c>
      <c r="BO24" s="408"/>
      <c r="BP24" s="408"/>
      <c r="BQ24" s="408"/>
      <c r="BR24" s="408"/>
      <c r="BS24" s="408"/>
      <c r="BT24" s="408"/>
      <c r="BU24" s="409"/>
      <c r="BV24" s="407">
        <v>13232736</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174</v>
      </c>
      <c r="F25" s="437"/>
      <c r="G25" s="437"/>
      <c r="H25" s="437"/>
      <c r="I25" s="437"/>
      <c r="J25" s="437"/>
      <c r="K25" s="438"/>
      <c r="L25" s="458">
        <v>1</v>
      </c>
      <c r="M25" s="459"/>
      <c r="N25" s="459"/>
      <c r="O25" s="459"/>
      <c r="P25" s="501"/>
      <c r="Q25" s="458">
        <v>7565</v>
      </c>
      <c r="R25" s="459"/>
      <c r="S25" s="459"/>
      <c r="T25" s="459"/>
      <c r="U25" s="459"/>
      <c r="V25" s="501"/>
      <c r="W25" s="553"/>
      <c r="X25" s="554"/>
      <c r="Y25" s="555"/>
      <c r="Z25" s="457" t="s">
        <v>175</v>
      </c>
      <c r="AA25" s="437"/>
      <c r="AB25" s="437"/>
      <c r="AC25" s="437"/>
      <c r="AD25" s="437"/>
      <c r="AE25" s="437"/>
      <c r="AF25" s="437"/>
      <c r="AG25" s="438"/>
      <c r="AH25" s="458" t="s">
        <v>138</v>
      </c>
      <c r="AI25" s="459"/>
      <c r="AJ25" s="459"/>
      <c r="AK25" s="459"/>
      <c r="AL25" s="501"/>
      <c r="AM25" s="458" t="s">
        <v>138</v>
      </c>
      <c r="AN25" s="459"/>
      <c r="AO25" s="459"/>
      <c r="AP25" s="459"/>
      <c r="AQ25" s="459"/>
      <c r="AR25" s="501"/>
      <c r="AS25" s="458" t="s">
        <v>138</v>
      </c>
      <c r="AT25" s="459"/>
      <c r="AU25" s="459"/>
      <c r="AV25" s="459"/>
      <c r="AW25" s="459"/>
      <c r="AX25" s="460"/>
      <c r="AY25" s="367" t="s">
        <v>176</v>
      </c>
      <c r="AZ25" s="368"/>
      <c r="BA25" s="368"/>
      <c r="BB25" s="368"/>
      <c r="BC25" s="368"/>
      <c r="BD25" s="368"/>
      <c r="BE25" s="368"/>
      <c r="BF25" s="368"/>
      <c r="BG25" s="368"/>
      <c r="BH25" s="368"/>
      <c r="BI25" s="368"/>
      <c r="BJ25" s="368"/>
      <c r="BK25" s="368"/>
      <c r="BL25" s="368"/>
      <c r="BM25" s="369"/>
      <c r="BN25" s="370">
        <v>2228812</v>
      </c>
      <c r="BO25" s="371"/>
      <c r="BP25" s="371"/>
      <c r="BQ25" s="371"/>
      <c r="BR25" s="371"/>
      <c r="BS25" s="371"/>
      <c r="BT25" s="371"/>
      <c r="BU25" s="372"/>
      <c r="BV25" s="370">
        <v>6274239</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177</v>
      </c>
      <c r="F26" s="437"/>
      <c r="G26" s="437"/>
      <c r="H26" s="437"/>
      <c r="I26" s="437"/>
      <c r="J26" s="437"/>
      <c r="K26" s="438"/>
      <c r="L26" s="458">
        <v>1</v>
      </c>
      <c r="M26" s="459"/>
      <c r="N26" s="459"/>
      <c r="O26" s="459"/>
      <c r="P26" s="501"/>
      <c r="Q26" s="458">
        <v>6675</v>
      </c>
      <c r="R26" s="459"/>
      <c r="S26" s="459"/>
      <c r="T26" s="459"/>
      <c r="U26" s="459"/>
      <c r="V26" s="501"/>
      <c r="W26" s="553"/>
      <c r="X26" s="554"/>
      <c r="Y26" s="555"/>
      <c r="Z26" s="457" t="s">
        <v>178</v>
      </c>
      <c r="AA26" s="559"/>
      <c r="AB26" s="559"/>
      <c r="AC26" s="559"/>
      <c r="AD26" s="559"/>
      <c r="AE26" s="559"/>
      <c r="AF26" s="559"/>
      <c r="AG26" s="560"/>
      <c r="AH26" s="458">
        <v>10</v>
      </c>
      <c r="AI26" s="459"/>
      <c r="AJ26" s="459"/>
      <c r="AK26" s="459"/>
      <c r="AL26" s="501"/>
      <c r="AM26" s="458">
        <v>33380</v>
      </c>
      <c r="AN26" s="459"/>
      <c r="AO26" s="459"/>
      <c r="AP26" s="459"/>
      <c r="AQ26" s="459"/>
      <c r="AR26" s="501"/>
      <c r="AS26" s="458">
        <v>3338</v>
      </c>
      <c r="AT26" s="459"/>
      <c r="AU26" s="459"/>
      <c r="AV26" s="459"/>
      <c r="AW26" s="459"/>
      <c r="AX26" s="460"/>
      <c r="AY26" s="410" t="s">
        <v>179</v>
      </c>
      <c r="AZ26" s="411"/>
      <c r="BA26" s="411"/>
      <c r="BB26" s="411"/>
      <c r="BC26" s="411"/>
      <c r="BD26" s="411"/>
      <c r="BE26" s="411"/>
      <c r="BF26" s="411"/>
      <c r="BG26" s="411"/>
      <c r="BH26" s="411"/>
      <c r="BI26" s="411"/>
      <c r="BJ26" s="411"/>
      <c r="BK26" s="411"/>
      <c r="BL26" s="411"/>
      <c r="BM26" s="412"/>
      <c r="BN26" s="407" t="s">
        <v>138</v>
      </c>
      <c r="BO26" s="408"/>
      <c r="BP26" s="408"/>
      <c r="BQ26" s="408"/>
      <c r="BR26" s="408"/>
      <c r="BS26" s="408"/>
      <c r="BT26" s="408"/>
      <c r="BU26" s="409"/>
      <c r="BV26" s="407" t="s">
        <v>129</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180</v>
      </c>
      <c r="F27" s="437"/>
      <c r="G27" s="437"/>
      <c r="H27" s="437"/>
      <c r="I27" s="437"/>
      <c r="J27" s="437"/>
      <c r="K27" s="438"/>
      <c r="L27" s="458">
        <v>1</v>
      </c>
      <c r="M27" s="459"/>
      <c r="N27" s="459"/>
      <c r="O27" s="459"/>
      <c r="P27" s="501"/>
      <c r="Q27" s="458">
        <v>4700</v>
      </c>
      <c r="R27" s="459"/>
      <c r="S27" s="459"/>
      <c r="T27" s="459"/>
      <c r="U27" s="459"/>
      <c r="V27" s="501"/>
      <c r="W27" s="553"/>
      <c r="X27" s="554"/>
      <c r="Y27" s="555"/>
      <c r="Z27" s="457" t="s">
        <v>181</v>
      </c>
      <c r="AA27" s="437"/>
      <c r="AB27" s="437"/>
      <c r="AC27" s="437"/>
      <c r="AD27" s="437"/>
      <c r="AE27" s="437"/>
      <c r="AF27" s="437"/>
      <c r="AG27" s="438"/>
      <c r="AH27" s="458">
        <v>32</v>
      </c>
      <c r="AI27" s="459"/>
      <c r="AJ27" s="459"/>
      <c r="AK27" s="459"/>
      <c r="AL27" s="501"/>
      <c r="AM27" s="458">
        <v>97502</v>
      </c>
      <c r="AN27" s="459"/>
      <c r="AO27" s="459"/>
      <c r="AP27" s="459"/>
      <c r="AQ27" s="459"/>
      <c r="AR27" s="501"/>
      <c r="AS27" s="458">
        <v>3047</v>
      </c>
      <c r="AT27" s="459"/>
      <c r="AU27" s="459"/>
      <c r="AV27" s="459"/>
      <c r="AW27" s="459"/>
      <c r="AX27" s="460"/>
      <c r="AY27" s="502" t="s">
        <v>182</v>
      </c>
      <c r="AZ27" s="503"/>
      <c r="BA27" s="503"/>
      <c r="BB27" s="503"/>
      <c r="BC27" s="503"/>
      <c r="BD27" s="503"/>
      <c r="BE27" s="503"/>
      <c r="BF27" s="503"/>
      <c r="BG27" s="503"/>
      <c r="BH27" s="503"/>
      <c r="BI27" s="503"/>
      <c r="BJ27" s="503"/>
      <c r="BK27" s="503"/>
      <c r="BL27" s="503"/>
      <c r="BM27" s="504"/>
      <c r="BN27" s="526">
        <v>1129250</v>
      </c>
      <c r="BO27" s="527"/>
      <c r="BP27" s="527"/>
      <c r="BQ27" s="527"/>
      <c r="BR27" s="527"/>
      <c r="BS27" s="527"/>
      <c r="BT27" s="527"/>
      <c r="BU27" s="528"/>
      <c r="BV27" s="526">
        <v>1129025</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183</v>
      </c>
      <c r="F28" s="437"/>
      <c r="G28" s="437"/>
      <c r="H28" s="437"/>
      <c r="I28" s="437"/>
      <c r="J28" s="437"/>
      <c r="K28" s="438"/>
      <c r="L28" s="458">
        <v>1</v>
      </c>
      <c r="M28" s="459"/>
      <c r="N28" s="459"/>
      <c r="O28" s="459"/>
      <c r="P28" s="501"/>
      <c r="Q28" s="458">
        <v>4200</v>
      </c>
      <c r="R28" s="459"/>
      <c r="S28" s="459"/>
      <c r="T28" s="459"/>
      <c r="U28" s="459"/>
      <c r="V28" s="501"/>
      <c r="W28" s="553"/>
      <c r="X28" s="554"/>
      <c r="Y28" s="555"/>
      <c r="Z28" s="457" t="s">
        <v>184</v>
      </c>
      <c r="AA28" s="437"/>
      <c r="AB28" s="437"/>
      <c r="AC28" s="437"/>
      <c r="AD28" s="437"/>
      <c r="AE28" s="437"/>
      <c r="AF28" s="437"/>
      <c r="AG28" s="438"/>
      <c r="AH28" s="458" t="s">
        <v>138</v>
      </c>
      <c r="AI28" s="459"/>
      <c r="AJ28" s="459"/>
      <c r="AK28" s="459"/>
      <c r="AL28" s="501"/>
      <c r="AM28" s="458" t="s">
        <v>130</v>
      </c>
      <c r="AN28" s="459"/>
      <c r="AO28" s="459"/>
      <c r="AP28" s="459"/>
      <c r="AQ28" s="459"/>
      <c r="AR28" s="501"/>
      <c r="AS28" s="458" t="s">
        <v>138</v>
      </c>
      <c r="AT28" s="459"/>
      <c r="AU28" s="459"/>
      <c r="AV28" s="459"/>
      <c r="AW28" s="459"/>
      <c r="AX28" s="460"/>
      <c r="AY28" s="561" t="s">
        <v>185</v>
      </c>
      <c r="AZ28" s="562"/>
      <c r="BA28" s="562"/>
      <c r="BB28" s="563"/>
      <c r="BC28" s="367" t="s">
        <v>50</v>
      </c>
      <c r="BD28" s="368"/>
      <c r="BE28" s="368"/>
      <c r="BF28" s="368"/>
      <c r="BG28" s="368"/>
      <c r="BH28" s="368"/>
      <c r="BI28" s="368"/>
      <c r="BJ28" s="368"/>
      <c r="BK28" s="368"/>
      <c r="BL28" s="368"/>
      <c r="BM28" s="369"/>
      <c r="BN28" s="370">
        <v>3392827</v>
      </c>
      <c r="BO28" s="371"/>
      <c r="BP28" s="371"/>
      <c r="BQ28" s="371"/>
      <c r="BR28" s="371"/>
      <c r="BS28" s="371"/>
      <c r="BT28" s="371"/>
      <c r="BU28" s="372"/>
      <c r="BV28" s="370">
        <v>3040332</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186</v>
      </c>
      <c r="F29" s="437"/>
      <c r="G29" s="437"/>
      <c r="H29" s="437"/>
      <c r="I29" s="437"/>
      <c r="J29" s="437"/>
      <c r="K29" s="438"/>
      <c r="L29" s="458">
        <v>16</v>
      </c>
      <c r="M29" s="459"/>
      <c r="N29" s="459"/>
      <c r="O29" s="459"/>
      <c r="P29" s="501"/>
      <c r="Q29" s="458">
        <v>3900</v>
      </c>
      <c r="R29" s="459"/>
      <c r="S29" s="459"/>
      <c r="T29" s="459"/>
      <c r="U29" s="459"/>
      <c r="V29" s="501"/>
      <c r="W29" s="556"/>
      <c r="X29" s="557"/>
      <c r="Y29" s="558"/>
      <c r="Z29" s="457" t="s">
        <v>187</v>
      </c>
      <c r="AA29" s="437"/>
      <c r="AB29" s="437"/>
      <c r="AC29" s="437"/>
      <c r="AD29" s="437"/>
      <c r="AE29" s="437"/>
      <c r="AF29" s="437"/>
      <c r="AG29" s="438"/>
      <c r="AH29" s="458">
        <v>574</v>
      </c>
      <c r="AI29" s="459"/>
      <c r="AJ29" s="459"/>
      <c r="AK29" s="459"/>
      <c r="AL29" s="501"/>
      <c r="AM29" s="458">
        <v>1717540</v>
      </c>
      <c r="AN29" s="459"/>
      <c r="AO29" s="459"/>
      <c r="AP29" s="459"/>
      <c r="AQ29" s="459"/>
      <c r="AR29" s="501"/>
      <c r="AS29" s="458">
        <v>2992</v>
      </c>
      <c r="AT29" s="459"/>
      <c r="AU29" s="459"/>
      <c r="AV29" s="459"/>
      <c r="AW29" s="459"/>
      <c r="AX29" s="460"/>
      <c r="AY29" s="564"/>
      <c r="AZ29" s="565"/>
      <c r="BA29" s="565"/>
      <c r="BB29" s="566"/>
      <c r="BC29" s="441" t="s">
        <v>188</v>
      </c>
      <c r="BD29" s="442"/>
      <c r="BE29" s="442"/>
      <c r="BF29" s="442"/>
      <c r="BG29" s="442"/>
      <c r="BH29" s="442"/>
      <c r="BI29" s="442"/>
      <c r="BJ29" s="442"/>
      <c r="BK29" s="442"/>
      <c r="BL29" s="442"/>
      <c r="BM29" s="443"/>
      <c r="BN29" s="407">
        <v>443686</v>
      </c>
      <c r="BO29" s="408"/>
      <c r="BP29" s="408"/>
      <c r="BQ29" s="408"/>
      <c r="BR29" s="408"/>
      <c r="BS29" s="408"/>
      <c r="BT29" s="408"/>
      <c r="BU29" s="409"/>
      <c r="BV29" s="407">
        <v>427624</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189</v>
      </c>
      <c r="X30" s="575"/>
      <c r="Y30" s="575"/>
      <c r="Z30" s="575"/>
      <c r="AA30" s="575"/>
      <c r="AB30" s="575"/>
      <c r="AC30" s="575"/>
      <c r="AD30" s="575"/>
      <c r="AE30" s="575"/>
      <c r="AF30" s="575"/>
      <c r="AG30" s="576"/>
      <c r="AH30" s="534">
        <v>95.2</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812845</v>
      </c>
      <c r="BO30" s="527"/>
      <c r="BP30" s="527"/>
      <c r="BQ30" s="527"/>
      <c r="BR30" s="527"/>
      <c r="BS30" s="527"/>
      <c r="BT30" s="527"/>
      <c r="BU30" s="528"/>
      <c r="BV30" s="526">
        <v>731655</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190</v>
      </c>
      <c r="D32" s="570"/>
      <c r="E32" s="570"/>
      <c r="F32" s="570"/>
      <c r="G32" s="570"/>
      <c r="H32" s="570"/>
      <c r="I32" s="570"/>
      <c r="J32" s="570"/>
      <c r="K32" s="570"/>
      <c r="L32" s="570"/>
      <c r="M32" s="570"/>
      <c r="N32" s="570"/>
      <c r="O32" s="570"/>
      <c r="P32" s="570"/>
      <c r="Q32" s="570"/>
      <c r="R32" s="570"/>
      <c r="S32" s="570"/>
      <c r="U32" s="411" t="s">
        <v>191</v>
      </c>
      <c r="V32" s="411"/>
      <c r="W32" s="411"/>
      <c r="X32" s="411"/>
      <c r="Y32" s="411"/>
      <c r="Z32" s="411"/>
      <c r="AA32" s="411"/>
      <c r="AB32" s="411"/>
      <c r="AC32" s="411"/>
      <c r="AD32" s="411"/>
      <c r="AE32" s="411"/>
      <c r="AF32" s="411"/>
      <c r="AG32" s="411"/>
      <c r="AH32" s="411"/>
      <c r="AI32" s="411"/>
      <c r="AJ32" s="411"/>
      <c r="AK32" s="411"/>
      <c r="AM32" s="411" t="s">
        <v>192</v>
      </c>
      <c r="AN32" s="411"/>
      <c r="AO32" s="411"/>
      <c r="AP32" s="411"/>
      <c r="AQ32" s="411"/>
      <c r="AR32" s="411"/>
      <c r="AS32" s="411"/>
      <c r="AT32" s="411"/>
      <c r="AU32" s="411"/>
      <c r="AV32" s="411"/>
      <c r="AW32" s="411"/>
      <c r="AX32" s="411"/>
      <c r="AY32" s="411"/>
      <c r="AZ32" s="411"/>
      <c r="BA32" s="411"/>
      <c r="BB32" s="411"/>
      <c r="BC32" s="411"/>
      <c r="BE32" s="411" t="s">
        <v>193</v>
      </c>
      <c r="BF32" s="411"/>
      <c r="BG32" s="411"/>
      <c r="BH32" s="411"/>
      <c r="BI32" s="411"/>
      <c r="BJ32" s="411"/>
      <c r="BK32" s="411"/>
      <c r="BL32" s="411"/>
      <c r="BM32" s="411"/>
      <c r="BN32" s="411"/>
      <c r="BO32" s="411"/>
      <c r="BP32" s="411"/>
      <c r="BQ32" s="411"/>
      <c r="BR32" s="411"/>
      <c r="BS32" s="411"/>
      <c r="BT32" s="411"/>
      <c r="BU32" s="411"/>
      <c r="BW32" s="411" t="s">
        <v>194</v>
      </c>
      <c r="BX32" s="411"/>
      <c r="BY32" s="411"/>
      <c r="BZ32" s="411"/>
      <c r="CA32" s="411"/>
      <c r="CB32" s="411"/>
      <c r="CC32" s="411"/>
      <c r="CD32" s="411"/>
      <c r="CE32" s="411"/>
      <c r="CF32" s="411"/>
      <c r="CG32" s="411"/>
      <c r="CH32" s="411"/>
      <c r="CI32" s="411"/>
      <c r="CJ32" s="411"/>
      <c r="CK32" s="411"/>
      <c r="CL32" s="411"/>
      <c r="CM32" s="411"/>
      <c r="CO32" s="411" t="s">
        <v>195</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196</v>
      </c>
      <c r="D33" s="431"/>
      <c r="E33" s="396" t="s">
        <v>197</v>
      </c>
      <c r="F33" s="396"/>
      <c r="G33" s="396"/>
      <c r="H33" s="396"/>
      <c r="I33" s="396"/>
      <c r="J33" s="396"/>
      <c r="K33" s="396"/>
      <c r="L33" s="396"/>
      <c r="M33" s="396"/>
      <c r="N33" s="396"/>
      <c r="O33" s="396"/>
      <c r="P33" s="396"/>
      <c r="Q33" s="396"/>
      <c r="R33" s="396"/>
      <c r="S33" s="396"/>
      <c r="T33" s="206"/>
      <c r="U33" s="431" t="s">
        <v>196</v>
      </c>
      <c r="V33" s="431"/>
      <c r="W33" s="396" t="s">
        <v>197</v>
      </c>
      <c r="X33" s="396"/>
      <c r="Y33" s="396"/>
      <c r="Z33" s="396"/>
      <c r="AA33" s="396"/>
      <c r="AB33" s="396"/>
      <c r="AC33" s="396"/>
      <c r="AD33" s="396"/>
      <c r="AE33" s="396"/>
      <c r="AF33" s="396"/>
      <c r="AG33" s="396"/>
      <c r="AH33" s="396"/>
      <c r="AI33" s="396"/>
      <c r="AJ33" s="396"/>
      <c r="AK33" s="396"/>
      <c r="AL33" s="206"/>
      <c r="AM33" s="431" t="s">
        <v>196</v>
      </c>
      <c r="AN33" s="431"/>
      <c r="AO33" s="396" t="s">
        <v>197</v>
      </c>
      <c r="AP33" s="396"/>
      <c r="AQ33" s="396"/>
      <c r="AR33" s="396"/>
      <c r="AS33" s="396"/>
      <c r="AT33" s="396"/>
      <c r="AU33" s="396"/>
      <c r="AV33" s="396"/>
      <c r="AW33" s="396"/>
      <c r="AX33" s="396"/>
      <c r="AY33" s="396"/>
      <c r="AZ33" s="396"/>
      <c r="BA33" s="396"/>
      <c r="BB33" s="396"/>
      <c r="BC33" s="396"/>
      <c r="BD33" s="207"/>
      <c r="BE33" s="396" t="s">
        <v>198</v>
      </c>
      <c r="BF33" s="396"/>
      <c r="BG33" s="396" t="s">
        <v>199</v>
      </c>
      <c r="BH33" s="396"/>
      <c r="BI33" s="396"/>
      <c r="BJ33" s="396"/>
      <c r="BK33" s="396"/>
      <c r="BL33" s="396"/>
      <c r="BM33" s="396"/>
      <c r="BN33" s="396"/>
      <c r="BO33" s="396"/>
      <c r="BP33" s="396"/>
      <c r="BQ33" s="396"/>
      <c r="BR33" s="396"/>
      <c r="BS33" s="396"/>
      <c r="BT33" s="396"/>
      <c r="BU33" s="396"/>
      <c r="BV33" s="207"/>
      <c r="BW33" s="431" t="s">
        <v>198</v>
      </c>
      <c r="BX33" s="431"/>
      <c r="BY33" s="396" t="s">
        <v>200</v>
      </c>
      <c r="BZ33" s="396"/>
      <c r="CA33" s="396"/>
      <c r="CB33" s="396"/>
      <c r="CC33" s="396"/>
      <c r="CD33" s="396"/>
      <c r="CE33" s="396"/>
      <c r="CF33" s="396"/>
      <c r="CG33" s="396"/>
      <c r="CH33" s="396"/>
      <c r="CI33" s="396"/>
      <c r="CJ33" s="396"/>
      <c r="CK33" s="396"/>
      <c r="CL33" s="396"/>
      <c r="CM33" s="396"/>
      <c r="CN33" s="206"/>
      <c r="CO33" s="431" t="s">
        <v>196</v>
      </c>
      <c r="CP33" s="431"/>
      <c r="CQ33" s="396" t="s">
        <v>201</v>
      </c>
      <c r="CR33" s="396"/>
      <c r="CS33" s="396"/>
      <c r="CT33" s="396"/>
      <c r="CU33" s="396"/>
      <c r="CV33" s="396"/>
      <c r="CW33" s="396"/>
      <c r="CX33" s="396"/>
      <c r="CY33" s="396"/>
      <c r="CZ33" s="396"/>
      <c r="DA33" s="396"/>
      <c r="DB33" s="396"/>
      <c r="DC33" s="396"/>
      <c r="DD33" s="396"/>
      <c r="DE33" s="396"/>
      <c r="DF33" s="206"/>
      <c r="DG33" s="596" t="s">
        <v>202</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5</v>
      </c>
      <c r="AN34" s="597"/>
      <c r="AO34" s="598" t="str">
        <f>IF('各会計、関係団体の財政状況及び健全化判断比率'!B31="","",'各会計、関係団体の財政状況及び健全化判断比率'!B31)</f>
        <v>下水道事業会計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6</v>
      </c>
      <c r="BX34" s="597"/>
      <c r="BY34" s="598" t="str">
        <f>IF('各会計、関係団体の財政状況及び健全化判断比率'!B68="","",'各会計、関係団体の財政状況及び健全化判断比率'!B68)</f>
        <v>館林地区消防組合</v>
      </c>
      <c r="BZ34" s="598"/>
      <c r="CA34" s="598"/>
      <c r="CB34" s="598"/>
      <c r="CC34" s="598"/>
      <c r="CD34" s="598"/>
      <c r="CE34" s="598"/>
      <c r="CF34" s="598"/>
      <c r="CG34" s="598"/>
      <c r="CH34" s="598"/>
      <c r="CI34" s="598"/>
      <c r="CJ34" s="598"/>
      <c r="CK34" s="598"/>
      <c r="CL34" s="598"/>
      <c r="CM34" s="598"/>
      <c r="CN34" s="181"/>
      <c r="CO34" s="597" t="str">
        <f>IF(CQ34="","",MAX(C34:D43,U34:V43,AM34:AN43,BE34:BF43,BW34:BX43)+1)</f>
        <v/>
      </c>
      <c r="CP34" s="597"/>
      <c r="CQ34" s="598" t="str">
        <f>IF('各会計、関係団体の財政状況及び健全化判断比率'!BS7="","",'各会計、関係団体の財政状況及び健全化判断比率'!BS7)</f>
        <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7</v>
      </c>
      <c r="BX35" s="597"/>
      <c r="BY35" s="598" t="str">
        <f>IF('各会計、関係団体の財政状況及び健全化判断比率'!B69="","",'各会計、関係団体の財政状況及び健全化判断比率'!B69)</f>
        <v>邑楽館林医療企業団</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8</v>
      </c>
      <c r="BX36" s="597"/>
      <c r="BY36" s="598" t="str">
        <f>IF('各会計、関係団体の財政状況及び健全化判断比率'!B70="","",'各会計、関係団体の財政状況及び健全化判断比率'!B70)</f>
        <v>館林衛生施設組合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9</v>
      </c>
      <c r="BX37" s="597"/>
      <c r="BY37" s="598" t="str">
        <f>IF('各会計、関係団体の財政状況及び健全化判断比率'!B71="","",'各会計、関係団体の財政状況及び健全化判断比率'!B71)</f>
        <v>群馬県後期高齢者医療広域連合（一般会計）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10</v>
      </c>
      <c r="BX38" s="597"/>
      <c r="BY38" s="598" t="str">
        <f>IF('各会計、関係団体の財政状況及び健全化判断比率'!B72="","",'各会計、関係団体の財政状況及び健全化判断比率'!B72)</f>
        <v>群馬県後期高齢者医療広域連合（事業会計）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11</v>
      </c>
      <c r="BX39" s="597"/>
      <c r="BY39" s="598" t="str">
        <f>IF('各会計、関係団体の財政状況及び健全化判断比率'!B73="","",'各会計、関係団体の財政状況及び健全化判断比率'!B73)</f>
        <v>群馬県市町村会館管理組合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12</v>
      </c>
      <c r="BX40" s="597"/>
      <c r="BY40" s="598" t="str">
        <f>IF('各会計、関係団体の財政状況及び健全化判断比率'!B74="","",'各会計、関係団体の財政状況及び健全化判断比率'!B74)</f>
        <v>群馬東部水道企業団</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203</v>
      </c>
      <c r="E46" s="600" t="s">
        <v>204</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205</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206</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207</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208</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209</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210</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211</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N/bnuYYblnWlrKyfW1Km9uYgvoITNijtqWLR8G+B1SfkVozKx5GWigWyN3i26Us1cQPm1h+ka/rtaayq8vJzRA==" saltValue="GQX+TsiiaSAAZYS3ac/eR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2"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2">
      <c r="A34" s="22"/>
      <c r="B34" s="31"/>
      <c r="C34" s="1151" t="s">
        <v>571</v>
      </c>
      <c r="D34" s="1151"/>
      <c r="E34" s="1152"/>
      <c r="F34" s="32">
        <v>12.85</v>
      </c>
      <c r="G34" s="33">
        <v>11.95</v>
      </c>
      <c r="H34" s="33">
        <v>12.25</v>
      </c>
      <c r="I34" s="33">
        <v>15.31</v>
      </c>
      <c r="J34" s="34">
        <v>15.8</v>
      </c>
      <c r="K34" s="22"/>
      <c r="L34" s="22"/>
      <c r="M34" s="22"/>
      <c r="N34" s="22"/>
      <c r="O34" s="22"/>
      <c r="P34" s="22"/>
    </row>
    <row r="35" spans="1:16" ht="39" customHeight="1" x14ac:dyDescent="0.2">
      <c r="A35" s="22"/>
      <c r="B35" s="35"/>
      <c r="C35" s="1145" t="s">
        <v>572</v>
      </c>
      <c r="D35" s="1146"/>
      <c r="E35" s="1147"/>
      <c r="F35" s="36">
        <v>1.74</v>
      </c>
      <c r="G35" s="37">
        <v>2</v>
      </c>
      <c r="H35" s="37">
        <v>2.92</v>
      </c>
      <c r="I35" s="37">
        <v>1.47</v>
      </c>
      <c r="J35" s="38">
        <v>1.99</v>
      </c>
      <c r="K35" s="22"/>
      <c r="L35" s="22"/>
      <c r="M35" s="22"/>
      <c r="N35" s="22"/>
      <c r="O35" s="22"/>
      <c r="P35" s="22"/>
    </row>
    <row r="36" spans="1:16" ht="39" customHeight="1" x14ac:dyDescent="0.2">
      <c r="A36" s="22"/>
      <c r="B36" s="35"/>
      <c r="C36" s="1145" t="s">
        <v>573</v>
      </c>
      <c r="D36" s="1146"/>
      <c r="E36" s="1147"/>
      <c r="F36" s="36" t="s">
        <v>520</v>
      </c>
      <c r="G36" s="37" t="s">
        <v>520</v>
      </c>
      <c r="H36" s="37">
        <v>1.23</v>
      </c>
      <c r="I36" s="37">
        <v>1.4</v>
      </c>
      <c r="J36" s="38">
        <v>1.61</v>
      </c>
      <c r="K36" s="22"/>
      <c r="L36" s="22"/>
      <c r="M36" s="22"/>
      <c r="N36" s="22"/>
      <c r="O36" s="22"/>
      <c r="P36" s="22"/>
    </row>
    <row r="37" spans="1:16" ht="39" customHeight="1" x14ac:dyDescent="0.2">
      <c r="A37" s="22"/>
      <c r="B37" s="35"/>
      <c r="C37" s="1145" t="s">
        <v>574</v>
      </c>
      <c r="D37" s="1146"/>
      <c r="E37" s="1147"/>
      <c r="F37" s="36">
        <v>0.44</v>
      </c>
      <c r="G37" s="37">
        <v>0.1</v>
      </c>
      <c r="H37" s="37">
        <v>0.95</v>
      </c>
      <c r="I37" s="37">
        <v>1.46</v>
      </c>
      <c r="J37" s="38">
        <v>0.99</v>
      </c>
      <c r="K37" s="22"/>
      <c r="L37" s="22"/>
      <c r="M37" s="22"/>
      <c r="N37" s="22"/>
      <c r="O37" s="22"/>
      <c r="P37" s="22"/>
    </row>
    <row r="38" spans="1:16" ht="39" customHeight="1" x14ac:dyDescent="0.2">
      <c r="A38" s="22"/>
      <c r="B38" s="35"/>
      <c r="C38" s="1145" t="s">
        <v>575</v>
      </c>
      <c r="D38" s="1146"/>
      <c r="E38" s="1147"/>
      <c r="F38" s="36">
        <v>0.27</v>
      </c>
      <c r="G38" s="37">
        <v>0.22</v>
      </c>
      <c r="H38" s="37">
        <v>0.18</v>
      </c>
      <c r="I38" s="37">
        <v>0.15</v>
      </c>
      <c r="J38" s="38">
        <v>0.12</v>
      </c>
      <c r="K38" s="22"/>
      <c r="L38" s="22"/>
      <c r="M38" s="22"/>
      <c r="N38" s="22"/>
      <c r="O38" s="22"/>
      <c r="P38" s="22"/>
    </row>
    <row r="39" spans="1:16" ht="39" customHeight="1" x14ac:dyDescent="0.2">
      <c r="A39" s="22"/>
      <c r="B39" s="35"/>
      <c r="C39" s="1145"/>
      <c r="D39" s="1146"/>
      <c r="E39" s="1147"/>
      <c r="F39" s="36"/>
      <c r="G39" s="37"/>
      <c r="H39" s="37"/>
      <c r="I39" s="37"/>
      <c r="J39" s="38"/>
      <c r="K39" s="22"/>
      <c r="L39" s="22"/>
      <c r="M39" s="22"/>
      <c r="N39" s="22"/>
      <c r="O39" s="22"/>
      <c r="P39" s="22"/>
    </row>
    <row r="40" spans="1:16" ht="39" customHeight="1" x14ac:dyDescent="0.2">
      <c r="A40" s="22"/>
      <c r="B40" s="35"/>
      <c r="C40" s="1145"/>
      <c r="D40" s="1146"/>
      <c r="E40" s="1147"/>
      <c r="F40" s="36"/>
      <c r="G40" s="37"/>
      <c r="H40" s="37"/>
      <c r="I40" s="37"/>
      <c r="J40" s="38"/>
      <c r="K40" s="22"/>
      <c r="L40" s="22"/>
      <c r="M40" s="22"/>
      <c r="N40" s="22"/>
      <c r="O40" s="22"/>
      <c r="P40" s="22"/>
    </row>
    <row r="41" spans="1:16" ht="39" customHeight="1" x14ac:dyDescent="0.2">
      <c r="A41" s="22"/>
      <c r="B41" s="35"/>
      <c r="C41" s="1145"/>
      <c r="D41" s="1146"/>
      <c r="E41" s="1147"/>
      <c r="F41" s="36"/>
      <c r="G41" s="37"/>
      <c r="H41" s="37"/>
      <c r="I41" s="37"/>
      <c r="J41" s="38"/>
      <c r="K41" s="22"/>
      <c r="L41" s="22"/>
      <c r="M41" s="22"/>
      <c r="N41" s="22"/>
      <c r="O41" s="22"/>
      <c r="P41" s="22"/>
    </row>
    <row r="42" spans="1:16" ht="39" customHeight="1" x14ac:dyDescent="0.2">
      <c r="A42" s="22"/>
      <c r="B42" s="39"/>
      <c r="C42" s="1145" t="s">
        <v>576</v>
      </c>
      <c r="D42" s="1146"/>
      <c r="E42" s="1147"/>
      <c r="F42" s="36" t="s">
        <v>520</v>
      </c>
      <c r="G42" s="37" t="s">
        <v>520</v>
      </c>
      <c r="H42" s="37" t="s">
        <v>520</v>
      </c>
      <c r="I42" s="37" t="s">
        <v>520</v>
      </c>
      <c r="J42" s="38" t="s">
        <v>520</v>
      </c>
      <c r="K42" s="22"/>
      <c r="L42" s="22"/>
      <c r="M42" s="22"/>
      <c r="N42" s="22"/>
      <c r="O42" s="22"/>
      <c r="P42" s="22"/>
    </row>
    <row r="43" spans="1:16" ht="39" customHeight="1" thickBot="1" x14ac:dyDescent="0.25">
      <c r="A43" s="22"/>
      <c r="B43" s="40"/>
      <c r="C43" s="1148" t="s">
        <v>577</v>
      </c>
      <c r="D43" s="1149"/>
      <c r="E43" s="1150"/>
      <c r="F43" s="41">
        <v>0.79</v>
      </c>
      <c r="G43" s="42">
        <v>0.73</v>
      </c>
      <c r="H43" s="42" t="s">
        <v>520</v>
      </c>
      <c r="I43" s="42" t="s">
        <v>520</v>
      </c>
      <c r="J43" s="43" t="s">
        <v>520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Fmb0ujE9/Kx8nkdRr8ipwJ9gfUws6MCInM9uFglyeBG26PV6/ddoQD6/Wc6SsqIUkwYGHOMlNl+Gb6AfJ3Q23g==" saltValue="9CT7nJSSVtm10ZtIAeZO6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70"/>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2">
      <c r="A45" s="48"/>
      <c r="B45" s="1153" t="s">
        <v>11</v>
      </c>
      <c r="C45" s="1154"/>
      <c r="D45" s="58"/>
      <c r="E45" s="1159" t="s">
        <v>12</v>
      </c>
      <c r="F45" s="1159"/>
      <c r="G45" s="1159"/>
      <c r="H45" s="1159"/>
      <c r="I45" s="1159"/>
      <c r="J45" s="1160"/>
      <c r="K45" s="59">
        <v>2207</v>
      </c>
      <c r="L45" s="60">
        <v>2193</v>
      </c>
      <c r="M45" s="60">
        <v>2112</v>
      </c>
      <c r="N45" s="60">
        <v>2133</v>
      </c>
      <c r="O45" s="61">
        <v>2156</v>
      </c>
      <c r="P45" s="48"/>
      <c r="Q45" s="48"/>
      <c r="R45" s="48"/>
      <c r="S45" s="48"/>
      <c r="T45" s="48"/>
      <c r="U45" s="48"/>
    </row>
    <row r="46" spans="1:21" ht="30.75" customHeight="1" x14ac:dyDescent="0.2">
      <c r="A46" s="48"/>
      <c r="B46" s="1155"/>
      <c r="C46" s="1156"/>
      <c r="D46" s="62"/>
      <c r="E46" s="1161" t="s">
        <v>13</v>
      </c>
      <c r="F46" s="1161"/>
      <c r="G46" s="1161"/>
      <c r="H46" s="1161"/>
      <c r="I46" s="1161"/>
      <c r="J46" s="1162"/>
      <c r="K46" s="63" t="s">
        <v>520</v>
      </c>
      <c r="L46" s="64" t="s">
        <v>520</v>
      </c>
      <c r="M46" s="64" t="s">
        <v>520</v>
      </c>
      <c r="N46" s="64" t="s">
        <v>520</v>
      </c>
      <c r="O46" s="65" t="s">
        <v>520</v>
      </c>
      <c r="P46" s="48"/>
      <c r="Q46" s="48"/>
      <c r="R46" s="48"/>
      <c r="S46" s="48"/>
      <c r="T46" s="48"/>
      <c r="U46" s="48"/>
    </row>
    <row r="47" spans="1:21" ht="30.75" customHeight="1" x14ac:dyDescent="0.2">
      <c r="A47" s="48"/>
      <c r="B47" s="1155"/>
      <c r="C47" s="1156"/>
      <c r="D47" s="62"/>
      <c r="E47" s="1161" t="s">
        <v>14</v>
      </c>
      <c r="F47" s="1161"/>
      <c r="G47" s="1161"/>
      <c r="H47" s="1161"/>
      <c r="I47" s="1161"/>
      <c r="J47" s="1162"/>
      <c r="K47" s="63" t="s">
        <v>520</v>
      </c>
      <c r="L47" s="64" t="s">
        <v>520</v>
      </c>
      <c r="M47" s="64" t="s">
        <v>520</v>
      </c>
      <c r="N47" s="64" t="s">
        <v>520</v>
      </c>
      <c r="O47" s="65" t="s">
        <v>520</v>
      </c>
      <c r="P47" s="48"/>
      <c r="Q47" s="48"/>
      <c r="R47" s="48"/>
      <c r="S47" s="48"/>
      <c r="T47" s="48"/>
      <c r="U47" s="48"/>
    </row>
    <row r="48" spans="1:21" ht="30.75" customHeight="1" x14ac:dyDescent="0.2">
      <c r="A48" s="48"/>
      <c r="B48" s="1155"/>
      <c r="C48" s="1156"/>
      <c r="D48" s="62"/>
      <c r="E48" s="1161" t="s">
        <v>15</v>
      </c>
      <c r="F48" s="1161"/>
      <c r="G48" s="1161"/>
      <c r="H48" s="1161"/>
      <c r="I48" s="1161"/>
      <c r="J48" s="1162"/>
      <c r="K48" s="63">
        <v>442</v>
      </c>
      <c r="L48" s="64">
        <v>434</v>
      </c>
      <c r="M48" s="64">
        <v>383</v>
      </c>
      <c r="N48" s="64">
        <v>369</v>
      </c>
      <c r="O48" s="65">
        <v>363</v>
      </c>
      <c r="P48" s="48"/>
      <c r="Q48" s="48"/>
      <c r="R48" s="48"/>
      <c r="S48" s="48"/>
      <c r="T48" s="48"/>
      <c r="U48" s="48"/>
    </row>
    <row r="49" spans="1:21" ht="30.75" customHeight="1" x14ac:dyDescent="0.2">
      <c r="A49" s="48"/>
      <c r="B49" s="1155"/>
      <c r="C49" s="1156"/>
      <c r="D49" s="62"/>
      <c r="E49" s="1161" t="s">
        <v>16</v>
      </c>
      <c r="F49" s="1161"/>
      <c r="G49" s="1161"/>
      <c r="H49" s="1161"/>
      <c r="I49" s="1161"/>
      <c r="J49" s="1162"/>
      <c r="K49" s="63">
        <v>366</v>
      </c>
      <c r="L49" s="64">
        <v>369</v>
      </c>
      <c r="M49" s="64">
        <v>657</v>
      </c>
      <c r="N49" s="64">
        <v>652</v>
      </c>
      <c r="O49" s="65">
        <v>654</v>
      </c>
      <c r="P49" s="48"/>
      <c r="Q49" s="48"/>
      <c r="R49" s="48"/>
      <c r="S49" s="48"/>
      <c r="T49" s="48"/>
      <c r="U49" s="48"/>
    </row>
    <row r="50" spans="1:21" ht="30.75" customHeight="1" x14ac:dyDescent="0.2">
      <c r="A50" s="48"/>
      <c r="B50" s="1155"/>
      <c r="C50" s="1156"/>
      <c r="D50" s="62"/>
      <c r="E50" s="1161" t="s">
        <v>17</v>
      </c>
      <c r="F50" s="1161"/>
      <c r="G50" s="1161"/>
      <c r="H50" s="1161"/>
      <c r="I50" s="1161"/>
      <c r="J50" s="1162"/>
      <c r="K50" s="63">
        <v>80</v>
      </c>
      <c r="L50" s="64">
        <v>135</v>
      </c>
      <c r="M50" s="64">
        <v>135</v>
      </c>
      <c r="N50" s="64">
        <v>135</v>
      </c>
      <c r="O50" s="65">
        <v>135</v>
      </c>
      <c r="P50" s="48"/>
      <c r="Q50" s="48"/>
      <c r="R50" s="48"/>
      <c r="S50" s="48"/>
      <c r="T50" s="48"/>
      <c r="U50" s="48"/>
    </row>
    <row r="51" spans="1:21" ht="30.75" customHeight="1" x14ac:dyDescent="0.2">
      <c r="A51" s="48"/>
      <c r="B51" s="1157"/>
      <c r="C51" s="1158"/>
      <c r="D51" s="66"/>
      <c r="E51" s="1161" t="s">
        <v>18</v>
      </c>
      <c r="F51" s="1161"/>
      <c r="G51" s="1161"/>
      <c r="H51" s="1161"/>
      <c r="I51" s="1161"/>
      <c r="J51" s="1162"/>
      <c r="K51" s="63">
        <v>1</v>
      </c>
      <c r="L51" s="64">
        <v>1</v>
      </c>
      <c r="M51" s="64">
        <v>1</v>
      </c>
      <c r="N51" s="64">
        <v>1</v>
      </c>
      <c r="O51" s="65">
        <v>1</v>
      </c>
      <c r="P51" s="48"/>
      <c r="Q51" s="48"/>
      <c r="R51" s="48"/>
      <c r="S51" s="48"/>
      <c r="T51" s="48"/>
      <c r="U51" s="48"/>
    </row>
    <row r="52" spans="1:21" ht="30.75" customHeight="1" x14ac:dyDescent="0.2">
      <c r="A52" s="48"/>
      <c r="B52" s="1163" t="s">
        <v>19</v>
      </c>
      <c r="C52" s="1164"/>
      <c r="D52" s="66"/>
      <c r="E52" s="1161" t="s">
        <v>20</v>
      </c>
      <c r="F52" s="1161"/>
      <c r="G52" s="1161"/>
      <c r="H52" s="1161"/>
      <c r="I52" s="1161"/>
      <c r="J52" s="1162"/>
      <c r="K52" s="63">
        <v>2376</v>
      </c>
      <c r="L52" s="64">
        <v>2407</v>
      </c>
      <c r="M52" s="64">
        <v>2430</v>
      </c>
      <c r="N52" s="64">
        <v>2454</v>
      </c>
      <c r="O52" s="65">
        <v>2445</v>
      </c>
      <c r="P52" s="48"/>
      <c r="Q52" s="48"/>
      <c r="R52" s="48"/>
      <c r="S52" s="48"/>
      <c r="T52" s="48"/>
      <c r="U52" s="48"/>
    </row>
    <row r="53" spans="1:21" ht="30.75" customHeight="1" thickBot="1" x14ac:dyDescent="0.25">
      <c r="A53" s="48"/>
      <c r="B53" s="1165" t="s">
        <v>21</v>
      </c>
      <c r="C53" s="1166"/>
      <c r="D53" s="67"/>
      <c r="E53" s="1167" t="s">
        <v>22</v>
      </c>
      <c r="F53" s="1167"/>
      <c r="G53" s="1167"/>
      <c r="H53" s="1167"/>
      <c r="I53" s="1167"/>
      <c r="J53" s="1168"/>
      <c r="K53" s="68">
        <v>720</v>
      </c>
      <c r="L53" s="69">
        <v>725</v>
      </c>
      <c r="M53" s="69">
        <v>858</v>
      </c>
      <c r="N53" s="69">
        <v>836</v>
      </c>
      <c r="O53" s="70">
        <v>864</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578</v>
      </c>
      <c r="P56" s="48"/>
      <c r="Q56" s="48"/>
      <c r="R56" s="48"/>
      <c r="S56" s="48"/>
      <c r="T56" s="48"/>
      <c r="U56" s="48"/>
    </row>
    <row r="57" spans="1:21" ht="31.5" customHeight="1" thickBot="1" x14ac:dyDescent="0.3">
      <c r="A57" s="48"/>
      <c r="B57" s="76"/>
      <c r="C57" s="77"/>
      <c r="D57" s="77"/>
      <c r="E57" s="78"/>
      <c r="F57" s="78"/>
      <c r="G57" s="78"/>
      <c r="H57" s="78"/>
      <c r="I57" s="78"/>
      <c r="J57" s="79" t="s">
        <v>2</v>
      </c>
      <c r="K57" s="80" t="s">
        <v>579</v>
      </c>
      <c r="L57" s="81" t="s">
        <v>580</v>
      </c>
      <c r="M57" s="81" t="s">
        <v>581</v>
      </c>
      <c r="N57" s="81" t="s">
        <v>582</v>
      </c>
      <c r="O57" s="82" t="s">
        <v>583</v>
      </c>
      <c r="P57" s="48"/>
      <c r="Q57" s="48"/>
      <c r="R57" s="48"/>
      <c r="S57" s="48"/>
      <c r="T57" s="48"/>
      <c r="U57" s="48"/>
    </row>
    <row r="58" spans="1:21" ht="31.5" customHeight="1" x14ac:dyDescent="0.2">
      <c r="B58" s="1169" t="s">
        <v>26</v>
      </c>
      <c r="C58" s="1170"/>
      <c r="D58" s="1175" t="s">
        <v>27</v>
      </c>
      <c r="E58" s="1176"/>
      <c r="F58" s="1176"/>
      <c r="G58" s="1176"/>
      <c r="H58" s="1176"/>
      <c r="I58" s="1176"/>
      <c r="J58" s="1177"/>
      <c r="K58" s="83"/>
      <c r="L58" s="84"/>
      <c r="M58" s="84"/>
      <c r="N58" s="84"/>
      <c r="O58" s="85"/>
    </row>
    <row r="59" spans="1:21" ht="31.5" customHeight="1" x14ac:dyDescent="0.2">
      <c r="B59" s="1171"/>
      <c r="C59" s="1172"/>
      <c r="D59" s="1178" t="s">
        <v>28</v>
      </c>
      <c r="E59" s="1179"/>
      <c r="F59" s="1179"/>
      <c r="G59" s="1179"/>
      <c r="H59" s="1179"/>
      <c r="I59" s="1179"/>
      <c r="J59" s="1180"/>
      <c r="K59" s="86"/>
      <c r="L59" s="87"/>
      <c r="M59" s="87"/>
      <c r="N59" s="87"/>
      <c r="O59" s="88"/>
    </row>
    <row r="60" spans="1:21" ht="31.5" customHeight="1" thickBot="1" x14ac:dyDescent="0.25">
      <c r="B60" s="1173"/>
      <c r="C60" s="1174"/>
      <c r="D60" s="1181" t="s">
        <v>29</v>
      </c>
      <c r="E60" s="1182"/>
      <c r="F60" s="1182"/>
      <c r="G60" s="1182"/>
      <c r="H60" s="1182"/>
      <c r="I60" s="1182"/>
      <c r="J60" s="1183"/>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row r="65" s="49" customFormat="1" ht="12.65" hidden="1" customHeight="1" x14ac:dyDescent="0.2"/>
    <row r="66" s="49" customFormat="1" ht="12.65" hidden="1" customHeight="1" x14ac:dyDescent="0.2"/>
    <row r="67" s="49" customFormat="1" ht="12.65" hidden="1" customHeight="1" x14ac:dyDescent="0.2"/>
    <row r="68" s="49" customFormat="1" ht="12.65" hidden="1" customHeight="1" x14ac:dyDescent="0.2"/>
    <row r="69" s="49" customFormat="1" ht="12.65" hidden="1" customHeight="1" x14ac:dyDescent="0.2"/>
    <row r="70" s="49" customFormat="1" ht="12.65" hidden="1" customHeight="1" x14ac:dyDescent="0.2"/>
  </sheetData>
  <sheetProtection algorithmName="SHA-512" hashValue="yr9DbjFtHAdLXjdMfJj9UbDWniIvnJL5Cyn+j/GGDsRz8246Ur7C2sYYFIJklt8LbwSERAuqQrdc3D1nW1y+Lw==" saltValue="rfecOyDOKLRWccKSNU4O6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0"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s="96" customFormat="1" ht="15" customHeight="1" x14ac:dyDescent="0.2"/>
    <row r="2" s="96" customFormat="1" ht="15" customHeight="1" x14ac:dyDescent="0.2"/>
    <row r="3" s="96" customFormat="1" ht="15" customHeight="1" x14ac:dyDescent="0.2"/>
    <row r="4" s="96" customFormat="1" ht="15" customHeight="1" x14ac:dyDescent="0.2"/>
    <row r="5" s="96" customFormat="1" ht="15" customHeight="1" x14ac:dyDescent="0.2"/>
    <row r="6" s="96" customFormat="1" ht="15" customHeight="1" x14ac:dyDescent="0.2"/>
    <row r="7" s="96" customFormat="1" ht="15" customHeight="1" x14ac:dyDescent="0.2"/>
    <row r="8" s="96" customFormat="1" ht="15" customHeight="1" x14ac:dyDescent="0.2"/>
    <row r="9" s="96" customFormat="1" ht="15" customHeight="1" x14ac:dyDescent="0.2"/>
    <row r="10" s="96" customFormat="1" ht="15" customHeight="1" x14ac:dyDescent="0.2"/>
    <row r="11" s="96" customFormat="1" ht="15" customHeight="1" x14ac:dyDescent="0.2"/>
    <row r="12" s="96" customFormat="1" ht="15" customHeight="1" x14ac:dyDescent="0.2"/>
    <row r="13" s="96" customFormat="1" ht="15" customHeight="1" x14ac:dyDescent="0.2"/>
    <row r="14" s="96" customFormat="1" ht="15" customHeight="1" x14ac:dyDescent="0.2"/>
    <row r="15" s="96" customFormat="1" ht="15" customHeight="1" x14ac:dyDescent="0.2"/>
    <row r="16" s="96" customFormat="1" ht="15" customHeight="1" x14ac:dyDescent="0.2"/>
    <row r="17" s="96" customFormat="1" ht="15" customHeight="1" x14ac:dyDescent="0.2"/>
    <row r="18" s="96" customFormat="1" ht="15" customHeight="1" x14ac:dyDescent="0.2"/>
    <row r="19" s="96" customFormat="1" ht="15" customHeight="1" x14ac:dyDescent="0.2"/>
    <row r="20" s="96" customFormat="1" ht="15" customHeight="1" x14ac:dyDescent="0.2"/>
    <row r="21" s="96" customFormat="1" ht="15" customHeight="1" x14ac:dyDescent="0.2"/>
    <row r="22" s="96" customFormat="1" ht="15" customHeight="1" x14ac:dyDescent="0.2"/>
    <row r="23" s="96" customFormat="1" ht="15" customHeight="1" x14ac:dyDescent="0.2"/>
    <row r="24" s="96" customFormat="1" ht="15" customHeight="1" x14ac:dyDescent="0.2"/>
    <row r="25" s="96" customFormat="1" ht="15" customHeight="1" x14ac:dyDescent="0.2"/>
    <row r="26" s="96" customFormat="1" ht="15" customHeight="1" x14ac:dyDescent="0.2"/>
    <row r="27" s="96" customFormat="1" ht="15" customHeight="1" x14ac:dyDescent="0.2"/>
    <row r="28" s="96" customFormat="1" ht="15" customHeight="1" x14ac:dyDescent="0.2"/>
    <row r="29" s="96" customFormat="1" ht="15" customHeight="1" x14ac:dyDescent="0.2"/>
    <row r="30" s="96" customFormat="1" ht="15" customHeight="1" x14ac:dyDescent="0.2"/>
    <row r="31" s="96" customFormat="1" ht="15" customHeight="1" x14ac:dyDescent="0.2"/>
    <row r="32" s="96" customFormat="1"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3">
      <c r="B40" s="98" t="s">
        <v>10</v>
      </c>
      <c r="C40" s="99"/>
      <c r="D40" s="99"/>
      <c r="E40" s="100"/>
      <c r="F40" s="100"/>
      <c r="G40" s="100"/>
      <c r="H40" s="101" t="s">
        <v>2</v>
      </c>
      <c r="I40" s="102" t="s">
        <v>561</v>
      </c>
      <c r="J40" s="103" t="s">
        <v>562</v>
      </c>
      <c r="K40" s="103" t="s">
        <v>563</v>
      </c>
      <c r="L40" s="103" t="s">
        <v>564</v>
      </c>
      <c r="M40" s="104" t="s">
        <v>565</v>
      </c>
    </row>
    <row r="41" spans="2:13" ht="27.75" customHeight="1" x14ac:dyDescent="0.2">
      <c r="B41" s="1184" t="s">
        <v>32</v>
      </c>
      <c r="C41" s="1185"/>
      <c r="D41" s="105"/>
      <c r="E41" s="1190" t="s">
        <v>33</v>
      </c>
      <c r="F41" s="1190"/>
      <c r="G41" s="1190"/>
      <c r="H41" s="1191"/>
      <c r="I41" s="355">
        <v>25948</v>
      </c>
      <c r="J41" s="356">
        <v>26101</v>
      </c>
      <c r="K41" s="356">
        <v>26674</v>
      </c>
      <c r="L41" s="356">
        <v>27382</v>
      </c>
      <c r="M41" s="357">
        <v>26843</v>
      </c>
    </row>
    <row r="42" spans="2:13" ht="27.75" customHeight="1" x14ac:dyDescent="0.2">
      <c r="B42" s="1186"/>
      <c r="C42" s="1187"/>
      <c r="D42" s="106"/>
      <c r="E42" s="1192" t="s">
        <v>34</v>
      </c>
      <c r="F42" s="1192"/>
      <c r="G42" s="1192"/>
      <c r="H42" s="1193"/>
      <c r="I42" s="358">
        <v>1834</v>
      </c>
      <c r="J42" s="359">
        <v>1714</v>
      </c>
      <c r="K42" s="359">
        <v>1594</v>
      </c>
      <c r="L42" s="359">
        <v>1472</v>
      </c>
      <c r="M42" s="360">
        <v>1349</v>
      </c>
    </row>
    <row r="43" spans="2:13" ht="27.75" customHeight="1" x14ac:dyDescent="0.2">
      <c r="B43" s="1186"/>
      <c r="C43" s="1187"/>
      <c r="D43" s="106"/>
      <c r="E43" s="1192" t="s">
        <v>35</v>
      </c>
      <c r="F43" s="1192"/>
      <c r="G43" s="1192"/>
      <c r="H43" s="1193"/>
      <c r="I43" s="358">
        <v>4195</v>
      </c>
      <c r="J43" s="359">
        <v>4094</v>
      </c>
      <c r="K43" s="359">
        <v>3731</v>
      </c>
      <c r="L43" s="359">
        <v>3753</v>
      </c>
      <c r="M43" s="360">
        <v>3648</v>
      </c>
    </row>
    <row r="44" spans="2:13" ht="27.75" customHeight="1" x14ac:dyDescent="0.2">
      <c r="B44" s="1186"/>
      <c r="C44" s="1187"/>
      <c r="D44" s="106"/>
      <c r="E44" s="1192" t="s">
        <v>36</v>
      </c>
      <c r="F44" s="1192"/>
      <c r="G44" s="1192"/>
      <c r="H44" s="1193"/>
      <c r="I44" s="358">
        <v>7441</v>
      </c>
      <c r="J44" s="359">
        <v>8251</v>
      </c>
      <c r="K44" s="359">
        <v>7960</v>
      </c>
      <c r="L44" s="359">
        <v>7812</v>
      </c>
      <c r="M44" s="360">
        <v>8350</v>
      </c>
    </row>
    <row r="45" spans="2:13" ht="27.75" customHeight="1" x14ac:dyDescent="0.2">
      <c r="B45" s="1186"/>
      <c r="C45" s="1187"/>
      <c r="D45" s="106"/>
      <c r="E45" s="1192" t="s">
        <v>37</v>
      </c>
      <c r="F45" s="1192"/>
      <c r="G45" s="1192"/>
      <c r="H45" s="1193"/>
      <c r="I45" s="358">
        <v>3739</v>
      </c>
      <c r="J45" s="359">
        <v>3853</v>
      </c>
      <c r="K45" s="359">
        <v>3889</v>
      </c>
      <c r="L45" s="359">
        <v>3890</v>
      </c>
      <c r="M45" s="360">
        <v>3843</v>
      </c>
    </row>
    <row r="46" spans="2:13" ht="27.75" customHeight="1" x14ac:dyDescent="0.2">
      <c r="B46" s="1186"/>
      <c r="C46" s="1187"/>
      <c r="D46" s="107"/>
      <c r="E46" s="1192" t="s">
        <v>38</v>
      </c>
      <c r="F46" s="1192"/>
      <c r="G46" s="1192"/>
      <c r="H46" s="1193"/>
      <c r="I46" s="358">
        <v>15</v>
      </c>
      <c r="J46" s="359">
        <v>5</v>
      </c>
      <c r="K46" s="359" t="s">
        <v>520</v>
      </c>
      <c r="L46" s="359" t="s">
        <v>520</v>
      </c>
      <c r="M46" s="360">
        <v>3</v>
      </c>
    </row>
    <row r="47" spans="2:13" ht="27.75" customHeight="1" x14ac:dyDescent="0.2">
      <c r="B47" s="1186"/>
      <c r="C47" s="1187"/>
      <c r="D47" s="108"/>
      <c r="E47" s="1194" t="s">
        <v>39</v>
      </c>
      <c r="F47" s="1195"/>
      <c r="G47" s="1195"/>
      <c r="H47" s="1196"/>
      <c r="I47" s="358" t="s">
        <v>520</v>
      </c>
      <c r="J47" s="359" t="s">
        <v>520</v>
      </c>
      <c r="K47" s="359" t="s">
        <v>520</v>
      </c>
      <c r="L47" s="359" t="s">
        <v>520</v>
      </c>
      <c r="M47" s="360" t="s">
        <v>520</v>
      </c>
    </row>
    <row r="48" spans="2:13" ht="27.75" customHeight="1" x14ac:dyDescent="0.2">
      <c r="B48" s="1186"/>
      <c r="C48" s="1187"/>
      <c r="D48" s="106"/>
      <c r="E48" s="1192" t="s">
        <v>40</v>
      </c>
      <c r="F48" s="1192"/>
      <c r="G48" s="1192"/>
      <c r="H48" s="1193"/>
      <c r="I48" s="358" t="s">
        <v>520</v>
      </c>
      <c r="J48" s="359" t="s">
        <v>520</v>
      </c>
      <c r="K48" s="359" t="s">
        <v>520</v>
      </c>
      <c r="L48" s="359" t="s">
        <v>520</v>
      </c>
      <c r="M48" s="360" t="s">
        <v>520</v>
      </c>
    </row>
    <row r="49" spans="2:13" ht="27.75" customHeight="1" x14ac:dyDescent="0.2">
      <c r="B49" s="1188"/>
      <c r="C49" s="1189"/>
      <c r="D49" s="106"/>
      <c r="E49" s="1192" t="s">
        <v>41</v>
      </c>
      <c r="F49" s="1192"/>
      <c r="G49" s="1192"/>
      <c r="H49" s="1193"/>
      <c r="I49" s="358" t="s">
        <v>520</v>
      </c>
      <c r="J49" s="359" t="s">
        <v>520</v>
      </c>
      <c r="K49" s="359" t="s">
        <v>520</v>
      </c>
      <c r="L49" s="359" t="s">
        <v>520</v>
      </c>
      <c r="M49" s="360" t="s">
        <v>520</v>
      </c>
    </row>
    <row r="50" spans="2:13" ht="27.75" customHeight="1" x14ac:dyDescent="0.2">
      <c r="B50" s="1197" t="s">
        <v>42</v>
      </c>
      <c r="C50" s="1198"/>
      <c r="D50" s="109"/>
      <c r="E50" s="1192" t="s">
        <v>43</v>
      </c>
      <c r="F50" s="1192"/>
      <c r="G50" s="1192"/>
      <c r="H50" s="1193"/>
      <c r="I50" s="358">
        <v>4234</v>
      </c>
      <c r="J50" s="359">
        <v>4258</v>
      </c>
      <c r="K50" s="359">
        <v>4524</v>
      </c>
      <c r="L50" s="359">
        <v>5149</v>
      </c>
      <c r="M50" s="360">
        <v>5691</v>
      </c>
    </row>
    <row r="51" spans="2:13" ht="27.75" customHeight="1" x14ac:dyDescent="0.2">
      <c r="B51" s="1186"/>
      <c r="C51" s="1187"/>
      <c r="D51" s="106"/>
      <c r="E51" s="1192" t="s">
        <v>44</v>
      </c>
      <c r="F51" s="1192"/>
      <c r="G51" s="1192"/>
      <c r="H51" s="1193"/>
      <c r="I51" s="358">
        <v>1464</v>
      </c>
      <c r="J51" s="359">
        <v>1508</v>
      </c>
      <c r="K51" s="359">
        <v>1693</v>
      </c>
      <c r="L51" s="359">
        <v>2024</v>
      </c>
      <c r="M51" s="360">
        <v>2337</v>
      </c>
    </row>
    <row r="52" spans="2:13" ht="27.75" customHeight="1" x14ac:dyDescent="0.2">
      <c r="B52" s="1188"/>
      <c r="C52" s="1189"/>
      <c r="D52" s="106"/>
      <c r="E52" s="1192" t="s">
        <v>45</v>
      </c>
      <c r="F52" s="1192"/>
      <c r="G52" s="1192"/>
      <c r="H52" s="1193"/>
      <c r="I52" s="358">
        <v>23295</v>
      </c>
      <c r="J52" s="359">
        <v>23569</v>
      </c>
      <c r="K52" s="359">
        <v>23577</v>
      </c>
      <c r="L52" s="359">
        <v>23559</v>
      </c>
      <c r="M52" s="360">
        <v>22975</v>
      </c>
    </row>
    <row r="53" spans="2:13" ht="27.75" customHeight="1" thickBot="1" x14ac:dyDescent="0.25">
      <c r="B53" s="1199" t="s">
        <v>46</v>
      </c>
      <c r="C53" s="1200"/>
      <c r="D53" s="110"/>
      <c r="E53" s="1201" t="s">
        <v>47</v>
      </c>
      <c r="F53" s="1201"/>
      <c r="G53" s="1201"/>
      <c r="H53" s="1202"/>
      <c r="I53" s="361">
        <v>14179</v>
      </c>
      <c r="J53" s="362">
        <v>14684</v>
      </c>
      <c r="K53" s="362">
        <v>14054</v>
      </c>
      <c r="L53" s="362">
        <v>13577</v>
      </c>
      <c r="M53" s="363">
        <v>13034</v>
      </c>
    </row>
    <row r="54" spans="2:13" ht="27.75" customHeight="1" x14ac:dyDescent="0.25">
      <c r="B54" s="111" t="s">
        <v>48</v>
      </c>
      <c r="C54" s="112"/>
      <c r="D54" s="112"/>
      <c r="E54" s="113"/>
      <c r="F54" s="113"/>
      <c r="G54" s="113"/>
      <c r="H54" s="113"/>
      <c r="I54" s="114"/>
      <c r="J54" s="114"/>
      <c r="K54" s="114"/>
      <c r="L54" s="114"/>
      <c r="M54" s="114"/>
    </row>
    <row r="55" spans="2:13" ht="13" x14ac:dyDescent="0.2"/>
  </sheetData>
  <sheetProtection algorithmName="SHA-512" hashValue="FjgOWygOJXbsvg3LAmrOdkTW6GVl71eglYaPqXYMws7A/K6GbcyvEhjynbdJ9UeP+VRYGrlSHp4L1hd66I3k6A==" saltValue="RtXuO653xuyxd1TinDbIC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85" zoomScaleNormal="85" zoomScaleSheetLayoutView="100" workbookViewId="0"/>
  </sheetViews>
  <sheetFormatPr defaultColWidth="0" defaultRowHeight="13.5" customHeight="1" zeroHeight="1" x14ac:dyDescent="0.2"/>
  <cols>
    <col min="1" max="1" width="8.1796875" style="1" customWidth="1"/>
    <col min="2" max="2" width="16.36328125" style="1" customWidth="1"/>
    <col min="3" max="5" width="26.1796875" style="1" customWidth="1"/>
    <col min="6" max="8" width="24.179687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49</v>
      </c>
    </row>
    <row r="54" spans="2:8" ht="29.25" customHeight="1" thickBot="1" x14ac:dyDescent="0.35">
      <c r="B54" s="116" t="s">
        <v>1</v>
      </c>
      <c r="C54" s="117"/>
      <c r="D54" s="117"/>
      <c r="E54" s="118" t="s">
        <v>2</v>
      </c>
      <c r="F54" s="119" t="s">
        <v>563</v>
      </c>
      <c r="G54" s="119" t="s">
        <v>564</v>
      </c>
      <c r="H54" s="120" t="s">
        <v>565</v>
      </c>
    </row>
    <row r="55" spans="2:8" ht="52.5" customHeight="1" x14ac:dyDescent="0.2">
      <c r="B55" s="121"/>
      <c r="C55" s="1211" t="s">
        <v>50</v>
      </c>
      <c r="D55" s="1211"/>
      <c r="E55" s="1212"/>
      <c r="F55" s="122">
        <v>2886</v>
      </c>
      <c r="G55" s="122">
        <v>3040</v>
      </c>
      <c r="H55" s="123">
        <v>3393</v>
      </c>
    </row>
    <row r="56" spans="2:8" ht="52.5" customHeight="1" x14ac:dyDescent="0.2">
      <c r="B56" s="124"/>
      <c r="C56" s="1213" t="s">
        <v>51</v>
      </c>
      <c r="D56" s="1213"/>
      <c r="E56" s="1214"/>
      <c r="F56" s="125">
        <v>26</v>
      </c>
      <c r="G56" s="125">
        <v>428</v>
      </c>
      <c r="H56" s="126">
        <v>444</v>
      </c>
    </row>
    <row r="57" spans="2:8" ht="53.25" customHeight="1" x14ac:dyDescent="0.2">
      <c r="B57" s="124"/>
      <c r="C57" s="1215" t="s">
        <v>52</v>
      </c>
      <c r="D57" s="1215"/>
      <c r="E57" s="1216"/>
      <c r="F57" s="127">
        <v>891</v>
      </c>
      <c r="G57" s="127">
        <v>732</v>
      </c>
      <c r="H57" s="128">
        <v>813</v>
      </c>
    </row>
    <row r="58" spans="2:8" ht="45.75" customHeight="1" x14ac:dyDescent="0.2">
      <c r="B58" s="129"/>
      <c r="C58" s="1203" t="s">
        <v>592</v>
      </c>
      <c r="D58" s="1204"/>
      <c r="E58" s="1205"/>
      <c r="F58" s="130">
        <v>374</v>
      </c>
      <c r="G58" s="130">
        <v>360</v>
      </c>
      <c r="H58" s="131">
        <v>367</v>
      </c>
    </row>
    <row r="59" spans="2:8" ht="45.75" customHeight="1" x14ac:dyDescent="0.2">
      <c r="B59" s="129"/>
      <c r="C59" s="1203" t="s">
        <v>593</v>
      </c>
      <c r="D59" s="1204"/>
      <c r="E59" s="1205"/>
      <c r="F59" s="130">
        <v>85</v>
      </c>
      <c r="G59" s="130">
        <v>85</v>
      </c>
      <c r="H59" s="131">
        <v>135</v>
      </c>
    </row>
    <row r="60" spans="2:8" ht="45.75" customHeight="1" x14ac:dyDescent="0.2">
      <c r="B60" s="129"/>
      <c r="C60" s="1203" t="s">
        <v>594</v>
      </c>
      <c r="D60" s="1204"/>
      <c r="E60" s="1205"/>
      <c r="F60" s="130">
        <v>247</v>
      </c>
      <c r="G60" s="130">
        <v>139</v>
      </c>
      <c r="H60" s="131">
        <v>132</v>
      </c>
    </row>
    <row r="61" spans="2:8" ht="45.75" customHeight="1" x14ac:dyDescent="0.2">
      <c r="B61" s="129"/>
      <c r="C61" s="1203" t="s">
        <v>595</v>
      </c>
      <c r="D61" s="1204"/>
      <c r="E61" s="1205"/>
      <c r="F61" s="130">
        <v>39</v>
      </c>
      <c r="G61" s="130">
        <v>43</v>
      </c>
      <c r="H61" s="131">
        <v>48</v>
      </c>
    </row>
    <row r="62" spans="2:8" ht="45.75" customHeight="1" thickBot="1" x14ac:dyDescent="0.25">
      <c r="B62" s="132"/>
      <c r="C62" s="1206" t="s">
        <v>596</v>
      </c>
      <c r="D62" s="1207"/>
      <c r="E62" s="1208"/>
      <c r="F62" s="133">
        <v>34</v>
      </c>
      <c r="G62" s="133">
        <v>36</v>
      </c>
      <c r="H62" s="134">
        <v>39</v>
      </c>
    </row>
    <row r="63" spans="2:8" ht="52.5" customHeight="1" thickBot="1" x14ac:dyDescent="0.25">
      <c r="B63" s="135"/>
      <c r="C63" s="1209" t="s">
        <v>53</v>
      </c>
      <c r="D63" s="1209"/>
      <c r="E63" s="1210"/>
      <c r="F63" s="136">
        <v>3803</v>
      </c>
      <c r="G63" s="136">
        <v>4200</v>
      </c>
      <c r="H63" s="137">
        <v>4649</v>
      </c>
    </row>
    <row r="64" spans="2:8" ht="13" x14ac:dyDescent="0.2"/>
  </sheetData>
  <sheetProtection algorithmName="SHA-512" hashValue="uRKl9Sf2PqlkuEYexTBtuA47q0jzBM6L8A52FTh07Y7PQDp9eSe58l4SnBBztnfln8pjpDFfip5AfkQBo3AkQw==" saltValue="fZlmPTomeTpXcY6TvMOAv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54</v>
      </c>
      <c r="E2" s="149"/>
      <c r="F2" s="150" t="s">
        <v>558</v>
      </c>
      <c r="G2" s="151"/>
      <c r="H2" s="152"/>
    </row>
    <row r="3" spans="1:8" x14ac:dyDescent="0.2">
      <c r="A3" s="148" t="s">
        <v>551</v>
      </c>
      <c r="B3" s="153"/>
      <c r="C3" s="154"/>
      <c r="D3" s="155">
        <v>50387</v>
      </c>
      <c r="E3" s="156"/>
      <c r="F3" s="157">
        <v>54684</v>
      </c>
      <c r="G3" s="158"/>
      <c r="H3" s="159"/>
    </row>
    <row r="4" spans="1:8" x14ac:dyDescent="0.2">
      <c r="A4" s="160"/>
      <c r="B4" s="161"/>
      <c r="C4" s="162"/>
      <c r="D4" s="163">
        <v>30863</v>
      </c>
      <c r="E4" s="164"/>
      <c r="F4" s="165">
        <v>32829</v>
      </c>
      <c r="G4" s="166"/>
      <c r="H4" s="167"/>
    </row>
    <row r="5" spans="1:8" x14ac:dyDescent="0.2">
      <c r="A5" s="148" t="s">
        <v>553</v>
      </c>
      <c r="B5" s="153"/>
      <c r="C5" s="154"/>
      <c r="D5" s="155">
        <v>45421</v>
      </c>
      <c r="E5" s="156"/>
      <c r="F5" s="157">
        <v>62383</v>
      </c>
      <c r="G5" s="158"/>
      <c r="H5" s="159"/>
    </row>
    <row r="6" spans="1:8" x14ac:dyDescent="0.2">
      <c r="A6" s="160"/>
      <c r="B6" s="161"/>
      <c r="C6" s="162"/>
      <c r="D6" s="163">
        <v>28932</v>
      </c>
      <c r="E6" s="164"/>
      <c r="F6" s="165">
        <v>35325</v>
      </c>
      <c r="G6" s="166"/>
      <c r="H6" s="167"/>
    </row>
    <row r="7" spans="1:8" x14ac:dyDescent="0.2">
      <c r="A7" s="148" t="s">
        <v>554</v>
      </c>
      <c r="B7" s="153"/>
      <c r="C7" s="154"/>
      <c r="D7" s="155">
        <v>59627</v>
      </c>
      <c r="E7" s="156"/>
      <c r="F7" s="157">
        <v>63812</v>
      </c>
      <c r="G7" s="158"/>
      <c r="H7" s="159"/>
    </row>
    <row r="8" spans="1:8" x14ac:dyDescent="0.2">
      <c r="A8" s="160"/>
      <c r="B8" s="161"/>
      <c r="C8" s="162"/>
      <c r="D8" s="163">
        <v>38778</v>
      </c>
      <c r="E8" s="164"/>
      <c r="F8" s="165">
        <v>33848</v>
      </c>
      <c r="G8" s="166"/>
      <c r="H8" s="167"/>
    </row>
    <row r="9" spans="1:8" x14ac:dyDescent="0.2">
      <c r="A9" s="148" t="s">
        <v>555</v>
      </c>
      <c r="B9" s="153"/>
      <c r="C9" s="154"/>
      <c r="D9" s="155">
        <v>42221</v>
      </c>
      <c r="E9" s="156"/>
      <c r="F9" s="157">
        <v>54225</v>
      </c>
      <c r="G9" s="158"/>
      <c r="H9" s="159"/>
    </row>
    <row r="10" spans="1:8" x14ac:dyDescent="0.2">
      <c r="A10" s="160"/>
      <c r="B10" s="161"/>
      <c r="C10" s="162"/>
      <c r="D10" s="163">
        <v>28343</v>
      </c>
      <c r="E10" s="164"/>
      <c r="F10" s="165">
        <v>27337</v>
      </c>
      <c r="G10" s="166"/>
      <c r="H10" s="167"/>
    </row>
    <row r="11" spans="1:8" x14ac:dyDescent="0.2">
      <c r="A11" s="148" t="s">
        <v>556</v>
      </c>
      <c r="B11" s="153"/>
      <c r="C11" s="154"/>
      <c r="D11" s="155">
        <v>39021</v>
      </c>
      <c r="E11" s="156"/>
      <c r="F11" s="157">
        <v>54016</v>
      </c>
      <c r="G11" s="158"/>
      <c r="H11" s="159"/>
    </row>
    <row r="12" spans="1:8" x14ac:dyDescent="0.2">
      <c r="A12" s="160"/>
      <c r="B12" s="161"/>
      <c r="C12" s="168"/>
      <c r="D12" s="163">
        <v>20590</v>
      </c>
      <c r="E12" s="164"/>
      <c r="F12" s="165">
        <v>28078</v>
      </c>
      <c r="G12" s="166"/>
      <c r="H12" s="167"/>
    </row>
    <row r="13" spans="1:8" x14ac:dyDescent="0.2">
      <c r="A13" s="148"/>
      <c r="B13" s="153"/>
      <c r="C13" s="169"/>
      <c r="D13" s="170">
        <v>47335</v>
      </c>
      <c r="E13" s="171"/>
      <c r="F13" s="172">
        <v>57824</v>
      </c>
      <c r="G13" s="173"/>
      <c r="H13" s="159"/>
    </row>
    <row r="14" spans="1:8" x14ac:dyDescent="0.2">
      <c r="A14" s="160"/>
      <c r="B14" s="161"/>
      <c r="C14" s="162"/>
      <c r="D14" s="163">
        <v>29501</v>
      </c>
      <c r="E14" s="164"/>
      <c r="F14" s="165">
        <v>31483</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12.86</v>
      </c>
      <c r="C19" s="174">
        <f>ROUND(VALUE(SUBSTITUTE(実質収支比率等に係る経年分析!G$48,"▲","-")),2)</f>
        <v>11.96</v>
      </c>
      <c r="D19" s="174">
        <f>ROUND(VALUE(SUBSTITUTE(実質収支比率等に係る経年分析!H$48,"▲","-")),2)</f>
        <v>12.26</v>
      </c>
      <c r="E19" s="174">
        <f>ROUND(VALUE(SUBSTITUTE(実質収支比率等に係る経年分析!I$48,"▲","-")),2)</f>
        <v>15.32</v>
      </c>
      <c r="F19" s="174">
        <f>ROUND(VALUE(SUBSTITUTE(実質収支比率等に係る経年分析!J$48,"▲","-")),2)</f>
        <v>15.8</v>
      </c>
    </row>
    <row r="20" spans="1:11" x14ac:dyDescent="0.2">
      <c r="A20" s="174" t="s">
        <v>57</v>
      </c>
      <c r="B20" s="174">
        <f>ROUND(VALUE(SUBSTITUTE(実質収支比率等に係る経年分析!F$47,"▲","-")),2)</f>
        <v>17.82</v>
      </c>
      <c r="C20" s="174">
        <f>ROUND(VALUE(SUBSTITUTE(実質収支比率等に係る経年分析!G$47,"▲","-")),2)</f>
        <v>17.25</v>
      </c>
      <c r="D20" s="174">
        <f>ROUND(VALUE(SUBSTITUTE(実質収支比率等に係る経年分析!H$47,"▲","-")),2)</f>
        <v>17.25</v>
      </c>
      <c r="E20" s="174">
        <f>ROUND(VALUE(SUBSTITUTE(実質収支比率等に係る経年分析!I$47,"▲","-")),2)</f>
        <v>17.39</v>
      </c>
      <c r="F20" s="174">
        <f>ROUND(VALUE(SUBSTITUTE(実質収支比率等に係る経年分析!J$47,"▲","-")),2)</f>
        <v>19.77</v>
      </c>
    </row>
    <row r="21" spans="1:11" x14ac:dyDescent="0.2">
      <c r="A21" s="174" t="s">
        <v>58</v>
      </c>
      <c r="B21" s="174">
        <f>IF(ISNUMBER(VALUE(SUBSTITUTE(実質収支比率等に係る経年分析!F$49,"▲","-"))),ROUND(VALUE(SUBSTITUTE(実質収支比率等に係る経年分析!F$49,"▲","-")),2),NA())</f>
        <v>-2.77</v>
      </c>
      <c r="C21" s="174">
        <f>IF(ISNUMBER(VALUE(SUBSTITUTE(実質収支比率等に係る経年分析!G$49,"▲","-"))),ROUND(VALUE(SUBSTITUTE(実質収支比率等に係る経年分析!G$49,"▲","-")),2),NA())</f>
        <v>-10.88</v>
      </c>
      <c r="D21" s="174">
        <f>IF(ISNUMBER(VALUE(SUBSTITUTE(実質収支比率等に係る経年分析!H$49,"▲","-"))),ROUND(VALUE(SUBSTITUTE(実質収支比率等に係る経年分析!H$49,"▲","-")),2),NA())</f>
        <v>-7.45</v>
      </c>
      <c r="E21" s="174">
        <f>IF(ISNUMBER(VALUE(SUBSTITUTE(実質収支比率等に係る経年分析!I$49,"▲","-"))),ROUND(VALUE(SUBSTITUTE(実質収支比率等に係る経年分析!I$49,"▲","-")),2),NA())</f>
        <v>-4.68</v>
      </c>
      <c r="F21" s="174">
        <f>IF(ISNUMBER(VALUE(SUBSTITUTE(実質収支比率等に係る経年分析!J$49,"▲","-"))),ROUND(VALUE(SUBSTITUTE(実質収支比率等に係る経年分析!J$49,"▲","-")),2),NA())</f>
        <v>-9.98</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0.79</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0.73</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2">
      <c r="A31" s="175" t="e">
        <f>IF(連結実質赤字比率に係る赤字・黒字の構成分析!C$39="",NA(),連結実質赤字比率に係る赤字・黒字の構成分析!C$39)</f>
        <v>#N/A</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#VALUE!</v>
      </c>
      <c r="G31" s="175" t="e">
        <f>IF(ROUND(VALUE(SUBSTITUTE(連結実質赤字比率に係る赤字・黒字の構成分析!H$39,"▲", "-")), 2) &gt;= 0, ABS(ROUND(VALUE(SUBSTITUTE(連結実質赤字比率に係る赤字・黒字の構成分析!H$39,"▲", "-")), 2)), NA())</f>
        <v>#VALUE!</v>
      </c>
      <c r="H31" s="175" t="e">
        <f>IF(ROUND(VALUE(SUBSTITUTE(連結実質赤字比率に係る赤字・黒字の構成分析!I$39,"▲", "-")), 2) &lt; 0, ABS(ROUND(VALUE(SUBSTITUTE(連結実質赤字比率に係る赤字・黒字の構成分析!I$39,"▲", "-")), 2)), NA())</f>
        <v>#VALUE!</v>
      </c>
      <c r="I31" s="175" t="e">
        <f>IF(ROUND(VALUE(SUBSTITUTE(連結実質赤字比率に係る赤字・黒字の構成分析!I$39,"▲", "-")), 2) &gt;= 0, ABS(ROUND(VALUE(SUBSTITUTE(連結実質赤字比率に係る赤字・黒字の構成分析!I$39,"▲", "-")), 2)), NA())</f>
        <v>#VALUE!</v>
      </c>
      <c r="J31" s="175" t="e">
        <f>IF(ROUND(VALUE(SUBSTITUTE(連結実質赤字比率に係る赤字・黒字の構成分析!J$39,"▲", "-")), 2) &lt; 0, ABS(ROUND(VALUE(SUBSTITUTE(連結実質赤字比率に係る赤字・黒字の構成分析!J$39,"▲", "-")), 2)), NA())</f>
        <v>#VALUE!</v>
      </c>
      <c r="K31" s="175" t="e">
        <f>IF(ROUND(VALUE(SUBSTITUTE(連結実質赤字比率に係る赤字・黒字の構成分析!J$39,"▲", "-")), 2) &gt;= 0, ABS(ROUND(VALUE(SUBSTITUTE(連結実質赤字比率に係る赤字・黒字の構成分析!J$39,"▲", "-")), 2)), NA())</f>
        <v>#VALUE!</v>
      </c>
    </row>
    <row r="32" spans="1:11" x14ac:dyDescent="0.2">
      <c r="A32" s="175" t="str">
        <f>IF(連結実質赤字比率に係る赤字・黒字の構成分析!C$38="",NA(),連結実質赤字比率に係る赤字・黒字の構成分析!C$38)</f>
        <v>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0.27</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0.22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0.18</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0.15</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0.12</v>
      </c>
    </row>
    <row r="33" spans="1:16" x14ac:dyDescent="0.2">
      <c r="A33" s="175" t="str">
        <f>IF(連結実質赤字比率に係る赤字・黒字の構成分析!C$37="",NA(),連結実質赤字比率に係る赤字・黒字の構成分析!C$37)</f>
        <v>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0.44</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0.95</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1.46</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0.99</v>
      </c>
    </row>
    <row r="34" spans="1:16" x14ac:dyDescent="0.2">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#VALUE!</v>
      </c>
      <c r="E34" s="175" t="e">
        <f>IF(ROUND(VALUE(SUBSTITUTE(連結実質赤字比率に係る赤字・黒字の構成分析!G$36,"▲", "-")), 2) &gt;= 0, ABS(ROUND(VALUE(SUBSTITUTE(連結実質赤字比率に係る赤字・黒字の構成分析!G$36,"▲", "-")), 2)), NA())</f>
        <v>#VALUE!</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1.23</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1.61</v>
      </c>
    </row>
    <row r="35" spans="1:16" x14ac:dyDescent="0.2">
      <c r="A35" s="175" t="str">
        <f>IF(連結実質赤字比率に係る赤字・黒字の構成分析!C$35="",NA(),連結実質赤字比率に係る赤字・黒字の構成分析!C$35)</f>
        <v>介護保険特別会計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1.74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2.92</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1.47</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1.99</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12.85</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11.95</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12.25</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15.31</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15.8</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2376</v>
      </c>
      <c r="E42" s="176"/>
      <c r="F42" s="176"/>
      <c r="G42" s="176">
        <f>'実質公債費比率（分子）の構造'!L$52</f>
        <v>2407</v>
      </c>
      <c r="H42" s="176"/>
      <c r="I42" s="176"/>
      <c r="J42" s="176">
        <f>'実質公債費比率（分子）の構造'!M$52</f>
        <v>2430</v>
      </c>
      <c r="K42" s="176"/>
      <c r="L42" s="176"/>
      <c r="M42" s="176">
        <f>'実質公債費比率（分子）の構造'!N$52</f>
        <v>2454</v>
      </c>
      <c r="N42" s="176"/>
      <c r="O42" s="176"/>
      <c r="P42" s="176">
        <f>'実質公債費比率（分子）の構造'!O$52</f>
        <v>2445</v>
      </c>
    </row>
    <row r="43" spans="1:16" x14ac:dyDescent="0.2">
      <c r="A43" s="176" t="s">
        <v>66</v>
      </c>
      <c r="B43" s="176">
        <f>'実質公債費比率（分子）の構造'!K$51</f>
        <v>1</v>
      </c>
      <c r="C43" s="176"/>
      <c r="D43" s="176"/>
      <c r="E43" s="176">
        <f>'実質公債費比率（分子）の構造'!L$51</f>
        <v>1</v>
      </c>
      <c r="F43" s="176"/>
      <c r="G43" s="176"/>
      <c r="H43" s="176">
        <f>'実質公債費比率（分子）の構造'!M$51</f>
        <v>1</v>
      </c>
      <c r="I43" s="176"/>
      <c r="J43" s="176"/>
      <c r="K43" s="176">
        <f>'実質公債費比率（分子）の構造'!N$51</f>
        <v>1</v>
      </c>
      <c r="L43" s="176"/>
      <c r="M43" s="176"/>
      <c r="N43" s="176">
        <f>'実質公債費比率（分子）の構造'!O$51</f>
        <v>1</v>
      </c>
      <c r="O43" s="176"/>
      <c r="P43" s="176"/>
    </row>
    <row r="44" spans="1:16" x14ac:dyDescent="0.2">
      <c r="A44" s="176" t="s">
        <v>67</v>
      </c>
      <c r="B44" s="176">
        <f>'実質公債費比率（分子）の構造'!K$50</f>
        <v>80</v>
      </c>
      <c r="C44" s="176"/>
      <c r="D44" s="176"/>
      <c r="E44" s="176">
        <f>'実質公債費比率（分子）の構造'!L$50</f>
        <v>135</v>
      </c>
      <c r="F44" s="176"/>
      <c r="G44" s="176"/>
      <c r="H44" s="176">
        <f>'実質公債費比率（分子）の構造'!M$50</f>
        <v>135</v>
      </c>
      <c r="I44" s="176"/>
      <c r="J44" s="176"/>
      <c r="K44" s="176">
        <f>'実質公債費比率（分子）の構造'!N$50</f>
        <v>135</v>
      </c>
      <c r="L44" s="176"/>
      <c r="M44" s="176"/>
      <c r="N44" s="176">
        <f>'実質公債費比率（分子）の構造'!O$50</f>
        <v>135</v>
      </c>
      <c r="O44" s="176"/>
      <c r="P44" s="176"/>
    </row>
    <row r="45" spans="1:16" x14ac:dyDescent="0.2">
      <c r="A45" s="176" t="s">
        <v>68</v>
      </c>
      <c r="B45" s="176">
        <f>'実質公債費比率（分子）の構造'!K$49</f>
        <v>366</v>
      </c>
      <c r="C45" s="176"/>
      <c r="D45" s="176"/>
      <c r="E45" s="176">
        <f>'実質公債費比率（分子）の構造'!L$49</f>
        <v>369</v>
      </c>
      <c r="F45" s="176"/>
      <c r="G45" s="176"/>
      <c r="H45" s="176">
        <f>'実質公債費比率（分子）の構造'!M$49</f>
        <v>657</v>
      </c>
      <c r="I45" s="176"/>
      <c r="J45" s="176"/>
      <c r="K45" s="176">
        <f>'実質公債費比率（分子）の構造'!N$49</f>
        <v>652</v>
      </c>
      <c r="L45" s="176"/>
      <c r="M45" s="176"/>
      <c r="N45" s="176">
        <f>'実質公債費比率（分子）の構造'!O$49</f>
        <v>654</v>
      </c>
      <c r="O45" s="176"/>
      <c r="P45" s="176"/>
    </row>
    <row r="46" spans="1:16" x14ac:dyDescent="0.2">
      <c r="A46" s="176" t="s">
        <v>69</v>
      </c>
      <c r="B46" s="176">
        <f>'実質公債費比率（分子）の構造'!K$48</f>
        <v>442</v>
      </c>
      <c r="C46" s="176"/>
      <c r="D46" s="176"/>
      <c r="E46" s="176">
        <f>'実質公債費比率（分子）の構造'!L$48</f>
        <v>434</v>
      </c>
      <c r="F46" s="176"/>
      <c r="G46" s="176"/>
      <c r="H46" s="176">
        <f>'実質公債費比率（分子）の構造'!M$48</f>
        <v>383</v>
      </c>
      <c r="I46" s="176"/>
      <c r="J46" s="176"/>
      <c r="K46" s="176">
        <f>'実質公債費比率（分子）の構造'!N$48</f>
        <v>369</v>
      </c>
      <c r="L46" s="176"/>
      <c r="M46" s="176"/>
      <c r="N46" s="176">
        <f>'実質公債費比率（分子）の構造'!O$48</f>
        <v>363</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2207</v>
      </c>
      <c r="C49" s="176"/>
      <c r="D49" s="176"/>
      <c r="E49" s="176">
        <f>'実質公債費比率（分子）の構造'!L$45</f>
        <v>2193</v>
      </c>
      <c r="F49" s="176"/>
      <c r="G49" s="176"/>
      <c r="H49" s="176">
        <f>'実質公債費比率（分子）の構造'!M$45</f>
        <v>2112</v>
      </c>
      <c r="I49" s="176"/>
      <c r="J49" s="176"/>
      <c r="K49" s="176">
        <f>'実質公債費比率（分子）の構造'!N$45</f>
        <v>2133</v>
      </c>
      <c r="L49" s="176"/>
      <c r="M49" s="176"/>
      <c r="N49" s="176">
        <f>'実質公債費比率（分子）の構造'!O$45</f>
        <v>2156</v>
      </c>
      <c r="O49" s="176"/>
      <c r="P49" s="176"/>
    </row>
    <row r="50" spans="1:16" x14ac:dyDescent="0.2">
      <c r="A50" s="176" t="s">
        <v>73</v>
      </c>
      <c r="B50" s="176" t="e">
        <f>NA()</f>
        <v>#N/A</v>
      </c>
      <c r="C50" s="176">
        <f>IF(ISNUMBER('実質公債費比率（分子）の構造'!K$53),'実質公債費比率（分子）の構造'!K$53,NA())</f>
        <v>720</v>
      </c>
      <c r="D50" s="176" t="e">
        <f>NA()</f>
        <v>#N/A</v>
      </c>
      <c r="E50" s="176" t="e">
        <f>NA()</f>
        <v>#N/A</v>
      </c>
      <c r="F50" s="176">
        <f>IF(ISNUMBER('実質公債費比率（分子）の構造'!L$53),'実質公債費比率（分子）の構造'!L$53,NA())</f>
        <v>725</v>
      </c>
      <c r="G50" s="176" t="e">
        <f>NA()</f>
        <v>#N/A</v>
      </c>
      <c r="H50" s="176" t="e">
        <f>NA()</f>
        <v>#N/A</v>
      </c>
      <c r="I50" s="176">
        <f>IF(ISNUMBER('実質公債費比率（分子）の構造'!M$53),'実質公債費比率（分子）の構造'!M$53,NA())</f>
        <v>858</v>
      </c>
      <c r="J50" s="176" t="e">
        <f>NA()</f>
        <v>#N/A</v>
      </c>
      <c r="K50" s="176" t="e">
        <f>NA()</f>
        <v>#N/A</v>
      </c>
      <c r="L50" s="176">
        <f>IF(ISNUMBER('実質公債費比率（分子）の構造'!N$53),'実質公債費比率（分子）の構造'!N$53,NA())</f>
        <v>836</v>
      </c>
      <c r="M50" s="176" t="e">
        <f>NA()</f>
        <v>#N/A</v>
      </c>
      <c r="N50" s="176" t="e">
        <f>NA()</f>
        <v>#N/A</v>
      </c>
      <c r="O50" s="176">
        <f>IF(ISNUMBER('実質公債費比率（分子）の構造'!O$53),'実質公債費比率（分子）の構造'!O$53,NA())</f>
        <v>864</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23295</v>
      </c>
      <c r="E56" s="175"/>
      <c r="F56" s="175"/>
      <c r="G56" s="175">
        <f>'将来負担比率（分子）の構造'!J$52</f>
        <v>23569</v>
      </c>
      <c r="H56" s="175"/>
      <c r="I56" s="175"/>
      <c r="J56" s="175">
        <f>'将来負担比率（分子）の構造'!K$52</f>
        <v>23577</v>
      </c>
      <c r="K56" s="175"/>
      <c r="L56" s="175"/>
      <c r="M56" s="175">
        <f>'将来負担比率（分子）の構造'!L$52</f>
        <v>23559</v>
      </c>
      <c r="N56" s="175"/>
      <c r="O56" s="175"/>
      <c r="P56" s="175">
        <f>'将来負担比率（分子）の構造'!M$52</f>
        <v>22975</v>
      </c>
    </row>
    <row r="57" spans="1:16" x14ac:dyDescent="0.2">
      <c r="A57" s="175" t="s">
        <v>44</v>
      </c>
      <c r="B57" s="175"/>
      <c r="C57" s="175"/>
      <c r="D57" s="175">
        <f>'将来負担比率（分子）の構造'!I$51</f>
        <v>1464</v>
      </c>
      <c r="E57" s="175"/>
      <c r="F57" s="175"/>
      <c r="G57" s="175">
        <f>'将来負担比率（分子）の構造'!J$51</f>
        <v>1508</v>
      </c>
      <c r="H57" s="175"/>
      <c r="I57" s="175"/>
      <c r="J57" s="175">
        <f>'将来負担比率（分子）の構造'!K$51</f>
        <v>1693</v>
      </c>
      <c r="K57" s="175"/>
      <c r="L57" s="175"/>
      <c r="M57" s="175">
        <f>'将来負担比率（分子）の構造'!L$51</f>
        <v>2024</v>
      </c>
      <c r="N57" s="175"/>
      <c r="O57" s="175"/>
      <c r="P57" s="175">
        <f>'将来負担比率（分子）の構造'!M$51</f>
        <v>2337</v>
      </c>
    </row>
    <row r="58" spans="1:16" x14ac:dyDescent="0.2">
      <c r="A58" s="175" t="s">
        <v>43</v>
      </c>
      <c r="B58" s="175"/>
      <c r="C58" s="175"/>
      <c r="D58" s="175">
        <f>'将来負担比率（分子）の構造'!I$50</f>
        <v>4234</v>
      </c>
      <c r="E58" s="175"/>
      <c r="F58" s="175"/>
      <c r="G58" s="175">
        <f>'将来負担比率（分子）の構造'!J$50</f>
        <v>4258</v>
      </c>
      <c r="H58" s="175"/>
      <c r="I58" s="175"/>
      <c r="J58" s="175">
        <f>'将来負担比率（分子）の構造'!K$50</f>
        <v>4524</v>
      </c>
      <c r="K58" s="175"/>
      <c r="L58" s="175"/>
      <c r="M58" s="175">
        <f>'将来負担比率（分子）の構造'!L$50</f>
        <v>5149</v>
      </c>
      <c r="N58" s="175"/>
      <c r="O58" s="175"/>
      <c r="P58" s="175">
        <f>'将来負担比率（分子）の構造'!M$50</f>
        <v>5691</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f>'将来負担比率（分子）の構造'!I$46</f>
        <v>15</v>
      </c>
      <c r="C61" s="175"/>
      <c r="D61" s="175"/>
      <c r="E61" s="175">
        <f>'将来負担比率（分子）の構造'!J$46</f>
        <v>5</v>
      </c>
      <c r="F61" s="175"/>
      <c r="G61" s="175"/>
      <c r="H61" s="175" t="str">
        <f>'将来負担比率（分子）の構造'!K$46</f>
        <v>-</v>
      </c>
      <c r="I61" s="175"/>
      <c r="J61" s="175"/>
      <c r="K61" s="175" t="str">
        <f>'将来負担比率（分子）の構造'!L$46</f>
        <v>-</v>
      </c>
      <c r="L61" s="175"/>
      <c r="M61" s="175"/>
      <c r="N61" s="175">
        <f>'将来負担比率（分子）の構造'!M$46</f>
        <v>3</v>
      </c>
      <c r="O61" s="175"/>
      <c r="P61" s="175"/>
    </row>
    <row r="62" spans="1:16" x14ac:dyDescent="0.2">
      <c r="A62" s="175" t="s">
        <v>37</v>
      </c>
      <c r="B62" s="175">
        <f>'将来負担比率（分子）の構造'!I$45</f>
        <v>3739</v>
      </c>
      <c r="C62" s="175"/>
      <c r="D62" s="175"/>
      <c r="E62" s="175">
        <f>'将来負担比率（分子）の構造'!J$45</f>
        <v>3853</v>
      </c>
      <c r="F62" s="175"/>
      <c r="G62" s="175"/>
      <c r="H62" s="175">
        <f>'将来負担比率（分子）の構造'!K$45</f>
        <v>3889</v>
      </c>
      <c r="I62" s="175"/>
      <c r="J62" s="175"/>
      <c r="K62" s="175">
        <f>'将来負担比率（分子）の構造'!L$45</f>
        <v>3890</v>
      </c>
      <c r="L62" s="175"/>
      <c r="M62" s="175"/>
      <c r="N62" s="175">
        <f>'将来負担比率（分子）の構造'!M$45</f>
        <v>3843</v>
      </c>
      <c r="O62" s="175"/>
      <c r="P62" s="175"/>
    </row>
    <row r="63" spans="1:16" x14ac:dyDescent="0.2">
      <c r="A63" s="175" t="s">
        <v>36</v>
      </c>
      <c r="B63" s="175">
        <f>'将来負担比率（分子）の構造'!I$44</f>
        <v>7441</v>
      </c>
      <c r="C63" s="175"/>
      <c r="D63" s="175"/>
      <c r="E63" s="175">
        <f>'将来負担比率（分子）の構造'!J$44</f>
        <v>8251</v>
      </c>
      <c r="F63" s="175"/>
      <c r="G63" s="175"/>
      <c r="H63" s="175">
        <f>'将来負担比率（分子）の構造'!K$44</f>
        <v>7960</v>
      </c>
      <c r="I63" s="175"/>
      <c r="J63" s="175"/>
      <c r="K63" s="175">
        <f>'将来負担比率（分子）の構造'!L$44</f>
        <v>7812</v>
      </c>
      <c r="L63" s="175"/>
      <c r="M63" s="175"/>
      <c r="N63" s="175">
        <f>'将来負担比率（分子）の構造'!M$44</f>
        <v>8350</v>
      </c>
      <c r="O63" s="175"/>
      <c r="P63" s="175"/>
    </row>
    <row r="64" spans="1:16" x14ac:dyDescent="0.2">
      <c r="A64" s="175" t="s">
        <v>35</v>
      </c>
      <c r="B64" s="175">
        <f>'将来負担比率（分子）の構造'!I$43</f>
        <v>4195</v>
      </c>
      <c r="C64" s="175"/>
      <c r="D64" s="175"/>
      <c r="E64" s="175">
        <f>'将来負担比率（分子）の構造'!J$43</f>
        <v>4094</v>
      </c>
      <c r="F64" s="175"/>
      <c r="G64" s="175"/>
      <c r="H64" s="175">
        <f>'将来負担比率（分子）の構造'!K$43</f>
        <v>3731</v>
      </c>
      <c r="I64" s="175"/>
      <c r="J64" s="175"/>
      <c r="K64" s="175">
        <f>'将来負担比率（分子）の構造'!L$43</f>
        <v>3753</v>
      </c>
      <c r="L64" s="175"/>
      <c r="M64" s="175"/>
      <c r="N64" s="175">
        <f>'将来負担比率（分子）の構造'!M$43</f>
        <v>3648</v>
      </c>
      <c r="O64" s="175"/>
      <c r="P64" s="175"/>
    </row>
    <row r="65" spans="1:16" x14ac:dyDescent="0.2">
      <c r="A65" s="175" t="s">
        <v>34</v>
      </c>
      <c r="B65" s="175">
        <f>'将来負担比率（分子）の構造'!I$42</f>
        <v>1834</v>
      </c>
      <c r="C65" s="175"/>
      <c r="D65" s="175"/>
      <c r="E65" s="175">
        <f>'将来負担比率（分子）の構造'!J$42</f>
        <v>1714</v>
      </c>
      <c r="F65" s="175"/>
      <c r="G65" s="175"/>
      <c r="H65" s="175">
        <f>'将来負担比率（分子）の構造'!K$42</f>
        <v>1594</v>
      </c>
      <c r="I65" s="175"/>
      <c r="J65" s="175"/>
      <c r="K65" s="175">
        <f>'将来負担比率（分子）の構造'!L$42</f>
        <v>1472</v>
      </c>
      <c r="L65" s="175"/>
      <c r="M65" s="175"/>
      <c r="N65" s="175">
        <f>'将来負担比率（分子）の構造'!M$42</f>
        <v>1349</v>
      </c>
      <c r="O65" s="175"/>
      <c r="P65" s="175"/>
    </row>
    <row r="66" spans="1:16" x14ac:dyDescent="0.2">
      <c r="A66" s="175" t="s">
        <v>33</v>
      </c>
      <c r="B66" s="175">
        <f>'将来負担比率（分子）の構造'!I$41</f>
        <v>25948</v>
      </c>
      <c r="C66" s="175"/>
      <c r="D66" s="175"/>
      <c r="E66" s="175">
        <f>'将来負担比率（分子）の構造'!J$41</f>
        <v>26101</v>
      </c>
      <c r="F66" s="175"/>
      <c r="G66" s="175"/>
      <c r="H66" s="175">
        <f>'将来負担比率（分子）の構造'!K$41</f>
        <v>26674</v>
      </c>
      <c r="I66" s="175"/>
      <c r="J66" s="175"/>
      <c r="K66" s="175">
        <f>'将来負担比率（分子）の構造'!L$41</f>
        <v>27382</v>
      </c>
      <c r="L66" s="175"/>
      <c r="M66" s="175"/>
      <c r="N66" s="175">
        <f>'将来負担比率（分子）の構造'!M$41</f>
        <v>26843</v>
      </c>
      <c r="O66" s="175"/>
      <c r="P66" s="175"/>
    </row>
    <row r="67" spans="1:16" x14ac:dyDescent="0.2">
      <c r="A67" s="175" t="s">
        <v>77</v>
      </c>
      <c r="B67" s="175" t="e">
        <f>NA()</f>
        <v>#N/A</v>
      </c>
      <c r="C67" s="175">
        <f>IF(ISNUMBER('将来負担比率（分子）の構造'!I$53), IF('将来負担比率（分子）の構造'!I$53 &lt; 0, 0, '将来負担比率（分子）の構造'!I$53), NA())</f>
        <v>14179</v>
      </c>
      <c r="D67" s="175" t="e">
        <f>NA()</f>
        <v>#N/A</v>
      </c>
      <c r="E67" s="175" t="e">
        <f>NA()</f>
        <v>#N/A</v>
      </c>
      <c r="F67" s="175">
        <f>IF(ISNUMBER('将来負担比率（分子）の構造'!J$53), IF('将来負担比率（分子）の構造'!J$53 &lt; 0, 0, '将来負担比率（分子）の構造'!J$53), NA())</f>
        <v>14684</v>
      </c>
      <c r="G67" s="175" t="e">
        <f>NA()</f>
        <v>#N/A</v>
      </c>
      <c r="H67" s="175" t="e">
        <f>NA()</f>
        <v>#N/A</v>
      </c>
      <c r="I67" s="175">
        <f>IF(ISNUMBER('将来負担比率（分子）の構造'!K$53), IF('将来負担比率（分子）の構造'!K$53 &lt; 0, 0, '将来負担比率（分子）の構造'!K$53), NA())</f>
        <v>14054</v>
      </c>
      <c r="J67" s="175" t="e">
        <f>NA()</f>
        <v>#N/A</v>
      </c>
      <c r="K67" s="175" t="e">
        <f>NA()</f>
        <v>#N/A</v>
      </c>
      <c r="L67" s="175">
        <f>IF(ISNUMBER('将来負担比率（分子）の構造'!L$53), IF('将来負担比率（分子）の構造'!L$53 &lt; 0, 0, '将来負担比率（分子）の構造'!L$53), NA())</f>
        <v>13577</v>
      </c>
      <c r="M67" s="175" t="e">
        <f>NA()</f>
        <v>#N/A</v>
      </c>
      <c r="N67" s="175" t="e">
        <f>NA()</f>
        <v>#N/A</v>
      </c>
      <c r="O67" s="175">
        <f>IF(ISNUMBER('将来負担比率（分子）の構造'!M$53), IF('将来負担比率（分子）の構造'!M$53 &lt; 0, 0, '将来負担比率（分子）の構造'!M$53), NA())</f>
        <v>13034</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2886</v>
      </c>
      <c r="C72" s="179">
        <f>基金残高に係る経年分析!G55</f>
        <v>3040</v>
      </c>
      <c r="D72" s="179">
        <f>基金残高に係る経年分析!H55</f>
        <v>3393</v>
      </c>
    </row>
    <row r="73" spans="1:16" x14ac:dyDescent="0.2">
      <c r="A73" s="178" t="s">
        <v>80</v>
      </c>
      <c r="B73" s="179">
        <f>基金残高に係る経年分析!F56</f>
        <v>26</v>
      </c>
      <c r="C73" s="179">
        <f>基金残高に係る経年分析!G56</f>
        <v>428</v>
      </c>
      <c r="D73" s="179">
        <f>基金残高に係る経年分析!H56</f>
        <v>444</v>
      </c>
    </row>
    <row r="74" spans="1:16" x14ac:dyDescent="0.2">
      <c r="A74" s="178" t="s">
        <v>81</v>
      </c>
      <c r="B74" s="179">
        <f>基金残高に係る経年分析!F57</f>
        <v>891</v>
      </c>
      <c r="C74" s="179">
        <f>基金残高に係る経年分析!G57</f>
        <v>732</v>
      </c>
      <c r="D74" s="179">
        <f>基金残高に係る経年分析!H57</f>
        <v>813</v>
      </c>
    </row>
  </sheetData>
  <sheetProtection algorithmName="SHA-512" hashValue="iXJd/i3XBHopcSf1KM6YSFxTStHTYcs+1Rv8KkAB5kfZjyef89e2t8J/XapM4tkGMGuvTsDokjbX2JSdBmDV8g==" saltValue="PC41cuB1y+o2upG85vfjw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212</v>
      </c>
      <c r="DI1" s="603"/>
      <c r="DJ1" s="603"/>
      <c r="DK1" s="603"/>
      <c r="DL1" s="603"/>
      <c r="DM1" s="603"/>
      <c r="DN1" s="604"/>
      <c r="DO1" s="214"/>
      <c r="DP1" s="602" t="s">
        <v>213</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214</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215</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216</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217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218</v>
      </c>
      <c r="S4" s="606"/>
      <c r="T4" s="606"/>
      <c r="U4" s="606"/>
      <c r="V4" s="606"/>
      <c r="W4" s="606"/>
      <c r="X4" s="606"/>
      <c r="Y4" s="607"/>
      <c r="Z4" s="605" t="s">
        <v>219</v>
      </c>
      <c r="AA4" s="606"/>
      <c r="AB4" s="606"/>
      <c r="AC4" s="607"/>
      <c r="AD4" s="605" t="s">
        <v>220</v>
      </c>
      <c r="AE4" s="606"/>
      <c r="AF4" s="606"/>
      <c r="AG4" s="606"/>
      <c r="AH4" s="606"/>
      <c r="AI4" s="606"/>
      <c r="AJ4" s="606"/>
      <c r="AK4" s="607"/>
      <c r="AL4" s="605" t="s">
        <v>219</v>
      </c>
      <c r="AM4" s="606"/>
      <c r="AN4" s="606"/>
      <c r="AO4" s="607"/>
      <c r="AP4" s="608" t="s">
        <v>221</v>
      </c>
      <c r="AQ4" s="608"/>
      <c r="AR4" s="608"/>
      <c r="AS4" s="608"/>
      <c r="AT4" s="608"/>
      <c r="AU4" s="608"/>
      <c r="AV4" s="608"/>
      <c r="AW4" s="608"/>
      <c r="AX4" s="608"/>
      <c r="AY4" s="608"/>
      <c r="AZ4" s="608"/>
      <c r="BA4" s="608"/>
      <c r="BB4" s="608"/>
      <c r="BC4" s="608"/>
      <c r="BD4" s="608"/>
      <c r="BE4" s="608"/>
      <c r="BF4" s="608"/>
      <c r="BG4" s="608" t="s">
        <v>222</v>
      </c>
      <c r="BH4" s="608"/>
      <c r="BI4" s="608"/>
      <c r="BJ4" s="608"/>
      <c r="BK4" s="608"/>
      <c r="BL4" s="608"/>
      <c r="BM4" s="608"/>
      <c r="BN4" s="608"/>
      <c r="BO4" s="608" t="s">
        <v>219</v>
      </c>
      <c r="BP4" s="608"/>
      <c r="BQ4" s="608"/>
      <c r="BR4" s="608"/>
      <c r="BS4" s="608" t="s">
        <v>223</v>
      </c>
      <c r="BT4" s="608"/>
      <c r="BU4" s="608"/>
      <c r="BV4" s="608"/>
      <c r="BW4" s="608"/>
      <c r="BX4" s="608"/>
      <c r="BY4" s="608"/>
      <c r="BZ4" s="608"/>
      <c r="CA4" s="608"/>
      <c r="CB4" s="608"/>
      <c r="CD4" s="605" t="s">
        <v>224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225</v>
      </c>
      <c r="C5" s="610"/>
      <c r="D5" s="610"/>
      <c r="E5" s="610"/>
      <c r="F5" s="610"/>
      <c r="G5" s="610"/>
      <c r="H5" s="610"/>
      <c r="I5" s="610"/>
      <c r="J5" s="610"/>
      <c r="K5" s="610"/>
      <c r="L5" s="610"/>
      <c r="M5" s="610"/>
      <c r="N5" s="610"/>
      <c r="O5" s="610"/>
      <c r="P5" s="610"/>
      <c r="Q5" s="611"/>
      <c r="R5" s="612">
        <v>12558588</v>
      </c>
      <c r="S5" s="613"/>
      <c r="T5" s="613"/>
      <c r="U5" s="613"/>
      <c r="V5" s="613"/>
      <c r="W5" s="613"/>
      <c r="X5" s="613"/>
      <c r="Y5" s="614"/>
      <c r="Z5" s="615">
        <v>38.799999999999997</v>
      </c>
      <c r="AA5" s="615"/>
      <c r="AB5" s="615"/>
      <c r="AC5" s="615"/>
      <c r="AD5" s="616">
        <v>11785616</v>
      </c>
      <c r="AE5" s="616"/>
      <c r="AF5" s="616"/>
      <c r="AG5" s="616"/>
      <c r="AH5" s="616"/>
      <c r="AI5" s="616"/>
      <c r="AJ5" s="616"/>
      <c r="AK5" s="616"/>
      <c r="AL5" s="617">
        <v>68.2</v>
      </c>
      <c r="AM5" s="618"/>
      <c r="AN5" s="618"/>
      <c r="AO5" s="619"/>
      <c r="AP5" s="609" t="s">
        <v>226</v>
      </c>
      <c r="AQ5" s="610"/>
      <c r="AR5" s="610"/>
      <c r="AS5" s="610"/>
      <c r="AT5" s="610"/>
      <c r="AU5" s="610"/>
      <c r="AV5" s="610"/>
      <c r="AW5" s="610"/>
      <c r="AX5" s="610"/>
      <c r="AY5" s="610"/>
      <c r="AZ5" s="610"/>
      <c r="BA5" s="610"/>
      <c r="BB5" s="610"/>
      <c r="BC5" s="610"/>
      <c r="BD5" s="610"/>
      <c r="BE5" s="610"/>
      <c r="BF5" s="611"/>
      <c r="BG5" s="623">
        <v>11785616</v>
      </c>
      <c r="BH5" s="624"/>
      <c r="BI5" s="624"/>
      <c r="BJ5" s="624"/>
      <c r="BK5" s="624"/>
      <c r="BL5" s="624"/>
      <c r="BM5" s="624"/>
      <c r="BN5" s="625"/>
      <c r="BO5" s="626">
        <v>93.8</v>
      </c>
      <c r="BP5" s="626"/>
      <c r="BQ5" s="626"/>
      <c r="BR5" s="626"/>
      <c r="BS5" s="627">
        <v>241985</v>
      </c>
      <c r="BT5" s="627"/>
      <c r="BU5" s="627"/>
      <c r="BV5" s="627"/>
      <c r="BW5" s="627"/>
      <c r="BX5" s="627"/>
      <c r="BY5" s="627"/>
      <c r="BZ5" s="627"/>
      <c r="CA5" s="627"/>
      <c r="CB5" s="631"/>
      <c r="CD5" s="605" t="s">
        <v>221</v>
      </c>
      <c r="CE5" s="606"/>
      <c r="CF5" s="606"/>
      <c r="CG5" s="606"/>
      <c r="CH5" s="606"/>
      <c r="CI5" s="606"/>
      <c r="CJ5" s="606"/>
      <c r="CK5" s="606"/>
      <c r="CL5" s="606"/>
      <c r="CM5" s="606"/>
      <c r="CN5" s="606"/>
      <c r="CO5" s="606"/>
      <c r="CP5" s="606"/>
      <c r="CQ5" s="607"/>
      <c r="CR5" s="605" t="s">
        <v>227</v>
      </c>
      <c r="CS5" s="606"/>
      <c r="CT5" s="606"/>
      <c r="CU5" s="606"/>
      <c r="CV5" s="606"/>
      <c r="CW5" s="606"/>
      <c r="CX5" s="606"/>
      <c r="CY5" s="607"/>
      <c r="CZ5" s="605" t="s">
        <v>219</v>
      </c>
      <c r="DA5" s="606"/>
      <c r="DB5" s="606"/>
      <c r="DC5" s="607"/>
      <c r="DD5" s="605" t="s">
        <v>228</v>
      </c>
      <c r="DE5" s="606"/>
      <c r="DF5" s="606"/>
      <c r="DG5" s="606"/>
      <c r="DH5" s="606"/>
      <c r="DI5" s="606"/>
      <c r="DJ5" s="606"/>
      <c r="DK5" s="606"/>
      <c r="DL5" s="606"/>
      <c r="DM5" s="606"/>
      <c r="DN5" s="606"/>
      <c r="DO5" s="606"/>
      <c r="DP5" s="607"/>
      <c r="DQ5" s="605" t="s">
        <v>229</v>
      </c>
      <c r="DR5" s="606"/>
      <c r="DS5" s="606"/>
      <c r="DT5" s="606"/>
      <c r="DU5" s="606"/>
      <c r="DV5" s="606"/>
      <c r="DW5" s="606"/>
      <c r="DX5" s="606"/>
      <c r="DY5" s="606"/>
      <c r="DZ5" s="606"/>
      <c r="EA5" s="606"/>
      <c r="EB5" s="606"/>
      <c r="EC5" s="607"/>
    </row>
    <row r="6" spans="2:143" ht="11.25" customHeight="1" x14ac:dyDescent="0.2">
      <c r="B6" s="620" t="s">
        <v>230</v>
      </c>
      <c r="C6" s="621"/>
      <c r="D6" s="621"/>
      <c r="E6" s="621"/>
      <c r="F6" s="621"/>
      <c r="G6" s="621"/>
      <c r="H6" s="621"/>
      <c r="I6" s="621"/>
      <c r="J6" s="621"/>
      <c r="K6" s="621"/>
      <c r="L6" s="621"/>
      <c r="M6" s="621"/>
      <c r="N6" s="621"/>
      <c r="O6" s="621"/>
      <c r="P6" s="621"/>
      <c r="Q6" s="622"/>
      <c r="R6" s="623">
        <v>255966</v>
      </c>
      <c r="S6" s="624"/>
      <c r="T6" s="624"/>
      <c r="U6" s="624"/>
      <c r="V6" s="624"/>
      <c r="W6" s="624"/>
      <c r="X6" s="624"/>
      <c r="Y6" s="625"/>
      <c r="Z6" s="626">
        <v>0.8</v>
      </c>
      <c r="AA6" s="626"/>
      <c r="AB6" s="626"/>
      <c r="AC6" s="626"/>
      <c r="AD6" s="627">
        <v>255966</v>
      </c>
      <c r="AE6" s="627"/>
      <c r="AF6" s="627"/>
      <c r="AG6" s="627"/>
      <c r="AH6" s="627"/>
      <c r="AI6" s="627"/>
      <c r="AJ6" s="627"/>
      <c r="AK6" s="627"/>
      <c r="AL6" s="628">
        <v>1.5</v>
      </c>
      <c r="AM6" s="629"/>
      <c r="AN6" s="629"/>
      <c r="AO6" s="630"/>
      <c r="AP6" s="620" t="s">
        <v>231</v>
      </c>
      <c r="AQ6" s="621"/>
      <c r="AR6" s="621"/>
      <c r="AS6" s="621"/>
      <c r="AT6" s="621"/>
      <c r="AU6" s="621"/>
      <c r="AV6" s="621"/>
      <c r="AW6" s="621"/>
      <c r="AX6" s="621"/>
      <c r="AY6" s="621"/>
      <c r="AZ6" s="621"/>
      <c r="BA6" s="621"/>
      <c r="BB6" s="621"/>
      <c r="BC6" s="621"/>
      <c r="BD6" s="621"/>
      <c r="BE6" s="621"/>
      <c r="BF6" s="622"/>
      <c r="BG6" s="623">
        <v>11785616</v>
      </c>
      <c r="BH6" s="624"/>
      <c r="BI6" s="624"/>
      <c r="BJ6" s="624"/>
      <c r="BK6" s="624"/>
      <c r="BL6" s="624"/>
      <c r="BM6" s="624"/>
      <c r="BN6" s="625"/>
      <c r="BO6" s="626">
        <v>93.8</v>
      </c>
      <c r="BP6" s="626"/>
      <c r="BQ6" s="626"/>
      <c r="BR6" s="626"/>
      <c r="BS6" s="627">
        <v>241985</v>
      </c>
      <c r="BT6" s="627"/>
      <c r="BU6" s="627"/>
      <c r="BV6" s="627"/>
      <c r="BW6" s="627"/>
      <c r="BX6" s="627"/>
      <c r="BY6" s="627"/>
      <c r="BZ6" s="627"/>
      <c r="CA6" s="627"/>
      <c r="CB6" s="631"/>
      <c r="CD6" s="609" t="s">
        <v>232</v>
      </c>
      <c r="CE6" s="610"/>
      <c r="CF6" s="610"/>
      <c r="CG6" s="610"/>
      <c r="CH6" s="610"/>
      <c r="CI6" s="610"/>
      <c r="CJ6" s="610"/>
      <c r="CK6" s="610"/>
      <c r="CL6" s="610"/>
      <c r="CM6" s="610"/>
      <c r="CN6" s="610"/>
      <c r="CO6" s="610"/>
      <c r="CP6" s="610"/>
      <c r="CQ6" s="611"/>
      <c r="CR6" s="623">
        <v>207543</v>
      </c>
      <c r="CS6" s="624"/>
      <c r="CT6" s="624"/>
      <c r="CU6" s="624"/>
      <c r="CV6" s="624"/>
      <c r="CW6" s="624"/>
      <c r="CX6" s="624"/>
      <c r="CY6" s="625"/>
      <c r="CZ6" s="617">
        <v>0.7</v>
      </c>
      <c r="DA6" s="618"/>
      <c r="DB6" s="618"/>
      <c r="DC6" s="634"/>
      <c r="DD6" s="632" t="s">
        <v>130</v>
      </c>
      <c r="DE6" s="624"/>
      <c r="DF6" s="624"/>
      <c r="DG6" s="624"/>
      <c r="DH6" s="624"/>
      <c r="DI6" s="624"/>
      <c r="DJ6" s="624"/>
      <c r="DK6" s="624"/>
      <c r="DL6" s="624"/>
      <c r="DM6" s="624"/>
      <c r="DN6" s="624"/>
      <c r="DO6" s="624"/>
      <c r="DP6" s="625"/>
      <c r="DQ6" s="632">
        <v>207543</v>
      </c>
      <c r="DR6" s="624"/>
      <c r="DS6" s="624"/>
      <c r="DT6" s="624"/>
      <c r="DU6" s="624"/>
      <c r="DV6" s="624"/>
      <c r="DW6" s="624"/>
      <c r="DX6" s="624"/>
      <c r="DY6" s="624"/>
      <c r="DZ6" s="624"/>
      <c r="EA6" s="624"/>
      <c r="EB6" s="624"/>
      <c r="EC6" s="633"/>
    </row>
    <row r="7" spans="2:143" ht="11.25" customHeight="1" x14ac:dyDescent="0.2">
      <c r="B7" s="620" t="s">
        <v>233</v>
      </c>
      <c r="C7" s="621"/>
      <c r="D7" s="621"/>
      <c r="E7" s="621"/>
      <c r="F7" s="621"/>
      <c r="G7" s="621"/>
      <c r="H7" s="621"/>
      <c r="I7" s="621"/>
      <c r="J7" s="621"/>
      <c r="K7" s="621"/>
      <c r="L7" s="621"/>
      <c r="M7" s="621"/>
      <c r="N7" s="621"/>
      <c r="O7" s="621"/>
      <c r="P7" s="621"/>
      <c r="Q7" s="622"/>
      <c r="R7" s="623">
        <v>3959</v>
      </c>
      <c r="S7" s="624"/>
      <c r="T7" s="624"/>
      <c r="U7" s="624"/>
      <c r="V7" s="624"/>
      <c r="W7" s="624"/>
      <c r="X7" s="624"/>
      <c r="Y7" s="625"/>
      <c r="Z7" s="626">
        <v>0</v>
      </c>
      <c r="AA7" s="626"/>
      <c r="AB7" s="626"/>
      <c r="AC7" s="626"/>
      <c r="AD7" s="627">
        <v>3959</v>
      </c>
      <c r="AE7" s="627"/>
      <c r="AF7" s="627"/>
      <c r="AG7" s="627"/>
      <c r="AH7" s="627"/>
      <c r="AI7" s="627"/>
      <c r="AJ7" s="627"/>
      <c r="AK7" s="627"/>
      <c r="AL7" s="628">
        <v>0</v>
      </c>
      <c r="AM7" s="629"/>
      <c r="AN7" s="629"/>
      <c r="AO7" s="630"/>
      <c r="AP7" s="620" t="s">
        <v>234</v>
      </c>
      <c r="AQ7" s="621"/>
      <c r="AR7" s="621"/>
      <c r="AS7" s="621"/>
      <c r="AT7" s="621"/>
      <c r="AU7" s="621"/>
      <c r="AV7" s="621"/>
      <c r="AW7" s="621"/>
      <c r="AX7" s="621"/>
      <c r="AY7" s="621"/>
      <c r="AZ7" s="621"/>
      <c r="BA7" s="621"/>
      <c r="BB7" s="621"/>
      <c r="BC7" s="621"/>
      <c r="BD7" s="621"/>
      <c r="BE7" s="621"/>
      <c r="BF7" s="622"/>
      <c r="BG7" s="623">
        <v>5013431</v>
      </c>
      <c r="BH7" s="624"/>
      <c r="BI7" s="624"/>
      <c r="BJ7" s="624"/>
      <c r="BK7" s="624"/>
      <c r="BL7" s="624"/>
      <c r="BM7" s="624"/>
      <c r="BN7" s="625"/>
      <c r="BO7" s="626">
        <v>39.9</v>
      </c>
      <c r="BP7" s="626"/>
      <c r="BQ7" s="626"/>
      <c r="BR7" s="626"/>
      <c r="BS7" s="627">
        <v>241985</v>
      </c>
      <c r="BT7" s="627"/>
      <c r="BU7" s="627"/>
      <c r="BV7" s="627"/>
      <c r="BW7" s="627"/>
      <c r="BX7" s="627"/>
      <c r="BY7" s="627"/>
      <c r="BZ7" s="627"/>
      <c r="CA7" s="627"/>
      <c r="CB7" s="631"/>
      <c r="CD7" s="620" t="s">
        <v>235</v>
      </c>
      <c r="CE7" s="621"/>
      <c r="CF7" s="621"/>
      <c r="CG7" s="621"/>
      <c r="CH7" s="621"/>
      <c r="CI7" s="621"/>
      <c r="CJ7" s="621"/>
      <c r="CK7" s="621"/>
      <c r="CL7" s="621"/>
      <c r="CM7" s="621"/>
      <c r="CN7" s="621"/>
      <c r="CO7" s="621"/>
      <c r="CP7" s="621"/>
      <c r="CQ7" s="622"/>
      <c r="CR7" s="623">
        <v>3192248</v>
      </c>
      <c r="CS7" s="624"/>
      <c r="CT7" s="624"/>
      <c r="CU7" s="624"/>
      <c r="CV7" s="624"/>
      <c r="CW7" s="624"/>
      <c r="CX7" s="624"/>
      <c r="CY7" s="625"/>
      <c r="CZ7" s="626">
        <v>10.8</v>
      </c>
      <c r="DA7" s="626"/>
      <c r="DB7" s="626"/>
      <c r="DC7" s="626"/>
      <c r="DD7" s="632">
        <v>145496</v>
      </c>
      <c r="DE7" s="624"/>
      <c r="DF7" s="624"/>
      <c r="DG7" s="624"/>
      <c r="DH7" s="624"/>
      <c r="DI7" s="624"/>
      <c r="DJ7" s="624"/>
      <c r="DK7" s="624"/>
      <c r="DL7" s="624"/>
      <c r="DM7" s="624"/>
      <c r="DN7" s="624"/>
      <c r="DO7" s="624"/>
      <c r="DP7" s="625"/>
      <c r="DQ7" s="632">
        <v>2554352</v>
      </c>
      <c r="DR7" s="624"/>
      <c r="DS7" s="624"/>
      <c r="DT7" s="624"/>
      <c r="DU7" s="624"/>
      <c r="DV7" s="624"/>
      <c r="DW7" s="624"/>
      <c r="DX7" s="624"/>
      <c r="DY7" s="624"/>
      <c r="DZ7" s="624"/>
      <c r="EA7" s="624"/>
      <c r="EB7" s="624"/>
      <c r="EC7" s="633"/>
    </row>
    <row r="8" spans="2:143" ht="11.25" customHeight="1" x14ac:dyDescent="0.2">
      <c r="B8" s="620" t="s">
        <v>236</v>
      </c>
      <c r="C8" s="621"/>
      <c r="D8" s="621"/>
      <c r="E8" s="621"/>
      <c r="F8" s="621"/>
      <c r="G8" s="621"/>
      <c r="H8" s="621"/>
      <c r="I8" s="621"/>
      <c r="J8" s="621"/>
      <c r="K8" s="621"/>
      <c r="L8" s="621"/>
      <c r="M8" s="621"/>
      <c r="N8" s="621"/>
      <c r="O8" s="621"/>
      <c r="P8" s="621"/>
      <c r="Q8" s="622"/>
      <c r="R8" s="623">
        <v>50987</v>
      </c>
      <c r="S8" s="624"/>
      <c r="T8" s="624"/>
      <c r="U8" s="624"/>
      <c r="V8" s="624"/>
      <c r="W8" s="624"/>
      <c r="X8" s="624"/>
      <c r="Y8" s="625"/>
      <c r="Z8" s="626">
        <v>0.2</v>
      </c>
      <c r="AA8" s="626"/>
      <c r="AB8" s="626"/>
      <c r="AC8" s="626"/>
      <c r="AD8" s="627">
        <v>50987</v>
      </c>
      <c r="AE8" s="627"/>
      <c r="AF8" s="627"/>
      <c r="AG8" s="627"/>
      <c r="AH8" s="627"/>
      <c r="AI8" s="627"/>
      <c r="AJ8" s="627"/>
      <c r="AK8" s="627"/>
      <c r="AL8" s="628">
        <v>0.3</v>
      </c>
      <c r="AM8" s="629"/>
      <c r="AN8" s="629"/>
      <c r="AO8" s="630"/>
      <c r="AP8" s="620" t="s">
        <v>237</v>
      </c>
      <c r="AQ8" s="621"/>
      <c r="AR8" s="621"/>
      <c r="AS8" s="621"/>
      <c r="AT8" s="621"/>
      <c r="AU8" s="621"/>
      <c r="AV8" s="621"/>
      <c r="AW8" s="621"/>
      <c r="AX8" s="621"/>
      <c r="AY8" s="621"/>
      <c r="AZ8" s="621"/>
      <c r="BA8" s="621"/>
      <c r="BB8" s="621"/>
      <c r="BC8" s="621"/>
      <c r="BD8" s="621"/>
      <c r="BE8" s="621"/>
      <c r="BF8" s="622"/>
      <c r="BG8" s="623">
        <v>137381</v>
      </c>
      <c r="BH8" s="624"/>
      <c r="BI8" s="624"/>
      <c r="BJ8" s="624"/>
      <c r="BK8" s="624"/>
      <c r="BL8" s="624"/>
      <c r="BM8" s="624"/>
      <c r="BN8" s="625"/>
      <c r="BO8" s="626">
        <v>1.1000000000000001</v>
      </c>
      <c r="BP8" s="626"/>
      <c r="BQ8" s="626"/>
      <c r="BR8" s="626"/>
      <c r="BS8" s="627" t="s">
        <v>238</v>
      </c>
      <c r="BT8" s="627"/>
      <c r="BU8" s="627"/>
      <c r="BV8" s="627"/>
      <c r="BW8" s="627"/>
      <c r="BX8" s="627"/>
      <c r="BY8" s="627"/>
      <c r="BZ8" s="627"/>
      <c r="CA8" s="627"/>
      <c r="CB8" s="631"/>
      <c r="CD8" s="620" t="s">
        <v>239</v>
      </c>
      <c r="CE8" s="621"/>
      <c r="CF8" s="621"/>
      <c r="CG8" s="621"/>
      <c r="CH8" s="621"/>
      <c r="CI8" s="621"/>
      <c r="CJ8" s="621"/>
      <c r="CK8" s="621"/>
      <c r="CL8" s="621"/>
      <c r="CM8" s="621"/>
      <c r="CN8" s="621"/>
      <c r="CO8" s="621"/>
      <c r="CP8" s="621"/>
      <c r="CQ8" s="622"/>
      <c r="CR8" s="623">
        <v>10950396</v>
      </c>
      <c r="CS8" s="624"/>
      <c r="CT8" s="624"/>
      <c r="CU8" s="624"/>
      <c r="CV8" s="624"/>
      <c r="CW8" s="624"/>
      <c r="CX8" s="624"/>
      <c r="CY8" s="625"/>
      <c r="CZ8" s="626">
        <v>36.9</v>
      </c>
      <c r="DA8" s="626"/>
      <c r="DB8" s="626"/>
      <c r="DC8" s="626"/>
      <c r="DD8" s="632">
        <v>58491</v>
      </c>
      <c r="DE8" s="624"/>
      <c r="DF8" s="624"/>
      <c r="DG8" s="624"/>
      <c r="DH8" s="624"/>
      <c r="DI8" s="624"/>
      <c r="DJ8" s="624"/>
      <c r="DK8" s="624"/>
      <c r="DL8" s="624"/>
      <c r="DM8" s="624"/>
      <c r="DN8" s="624"/>
      <c r="DO8" s="624"/>
      <c r="DP8" s="625"/>
      <c r="DQ8" s="632">
        <v>5452835</v>
      </c>
      <c r="DR8" s="624"/>
      <c r="DS8" s="624"/>
      <c r="DT8" s="624"/>
      <c r="DU8" s="624"/>
      <c r="DV8" s="624"/>
      <c r="DW8" s="624"/>
      <c r="DX8" s="624"/>
      <c r="DY8" s="624"/>
      <c r="DZ8" s="624"/>
      <c r="EA8" s="624"/>
      <c r="EB8" s="624"/>
      <c r="EC8" s="633"/>
    </row>
    <row r="9" spans="2:143" ht="11.25" customHeight="1" x14ac:dyDescent="0.2">
      <c r="B9" s="620" t="s">
        <v>240</v>
      </c>
      <c r="C9" s="621"/>
      <c r="D9" s="621"/>
      <c r="E9" s="621"/>
      <c r="F9" s="621"/>
      <c r="G9" s="621"/>
      <c r="H9" s="621"/>
      <c r="I9" s="621"/>
      <c r="J9" s="621"/>
      <c r="K9" s="621"/>
      <c r="L9" s="621"/>
      <c r="M9" s="621"/>
      <c r="N9" s="621"/>
      <c r="O9" s="621"/>
      <c r="P9" s="621"/>
      <c r="Q9" s="622"/>
      <c r="R9" s="623">
        <v>38620</v>
      </c>
      <c r="S9" s="624"/>
      <c r="T9" s="624"/>
      <c r="U9" s="624"/>
      <c r="V9" s="624"/>
      <c r="W9" s="624"/>
      <c r="X9" s="624"/>
      <c r="Y9" s="625"/>
      <c r="Z9" s="626">
        <v>0.1</v>
      </c>
      <c r="AA9" s="626"/>
      <c r="AB9" s="626"/>
      <c r="AC9" s="626"/>
      <c r="AD9" s="627">
        <v>38620</v>
      </c>
      <c r="AE9" s="627"/>
      <c r="AF9" s="627"/>
      <c r="AG9" s="627"/>
      <c r="AH9" s="627"/>
      <c r="AI9" s="627"/>
      <c r="AJ9" s="627"/>
      <c r="AK9" s="627"/>
      <c r="AL9" s="628">
        <v>0.2</v>
      </c>
      <c r="AM9" s="629"/>
      <c r="AN9" s="629"/>
      <c r="AO9" s="630"/>
      <c r="AP9" s="620" t="s">
        <v>241</v>
      </c>
      <c r="AQ9" s="621"/>
      <c r="AR9" s="621"/>
      <c r="AS9" s="621"/>
      <c r="AT9" s="621"/>
      <c r="AU9" s="621"/>
      <c r="AV9" s="621"/>
      <c r="AW9" s="621"/>
      <c r="AX9" s="621"/>
      <c r="AY9" s="621"/>
      <c r="AZ9" s="621"/>
      <c r="BA9" s="621"/>
      <c r="BB9" s="621"/>
      <c r="BC9" s="621"/>
      <c r="BD9" s="621"/>
      <c r="BE9" s="621"/>
      <c r="BF9" s="622"/>
      <c r="BG9" s="623">
        <v>3903261</v>
      </c>
      <c r="BH9" s="624"/>
      <c r="BI9" s="624"/>
      <c r="BJ9" s="624"/>
      <c r="BK9" s="624"/>
      <c r="BL9" s="624"/>
      <c r="BM9" s="624"/>
      <c r="BN9" s="625"/>
      <c r="BO9" s="626">
        <v>31.1</v>
      </c>
      <c r="BP9" s="626"/>
      <c r="BQ9" s="626"/>
      <c r="BR9" s="626"/>
      <c r="BS9" s="627" t="s">
        <v>130</v>
      </c>
      <c r="BT9" s="627"/>
      <c r="BU9" s="627"/>
      <c r="BV9" s="627"/>
      <c r="BW9" s="627"/>
      <c r="BX9" s="627"/>
      <c r="BY9" s="627"/>
      <c r="BZ9" s="627"/>
      <c r="CA9" s="627"/>
      <c r="CB9" s="631"/>
      <c r="CD9" s="620" t="s">
        <v>242</v>
      </c>
      <c r="CE9" s="621"/>
      <c r="CF9" s="621"/>
      <c r="CG9" s="621"/>
      <c r="CH9" s="621"/>
      <c r="CI9" s="621"/>
      <c r="CJ9" s="621"/>
      <c r="CK9" s="621"/>
      <c r="CL9" s="621"/>
      <c r="CM9" s="621"/>
      <c r="CN9" s="621"/>
      <c r="CO9" s="621"/>
      <c r="CP9" s="621"/>
      <c r="CQ9" s="622"/>
      <c r="CR9" s="623">
        <v>3707179</v>
      </c>
      <c r="CS9" s="624"/>
      <c r="CT9" s="624"/>
      <c r="CU9" s="624"/>
      <c r="CV9" s="624"/>
      <c r="CW9" s="624"/>
      <c r="CX9" s="624"/>
      <c r="CY9" s="625"/>
      <c r="CZ9" s="626">
        <v>12.5</v>
      </c>
      <c r="DA9" s="626"/>
      <c r="DB9" s="626"/>
      <c r="DC9" s="626"/>
      <c r="DD9" s="632">
        <v>38062</v>
      </c>
      <c r="DE9" s="624"/>
      <c r="DF9" s="624"/>
      <c r="DG9" s="624"/>
      <c r="DH9" s="624"/>
      <c r="DI9" s="624"/>
      <c r="DJ9" s="624"/>
      <c r="DK9" s="624"/>
      <c r="DL9" s="624"/>
      <c r="DM9" s="624"/>
      <c r="DN9" s="624"/>
      <c r="DO9" s="624"/>
      <c r="DP9" s="625"/>
      <c r="DQ9" s="632">
        <v>3072832</v>
      </c>
      <c r="DR9" s="624"/>
      <c r="DS9" s="624"/>
      <c r="DT9" s="624"/>
      <c r="DU9" s="624"/>
      <c r="DV9" s="624"/>
      <c r="DW9" s="624"/>
      <c r="DX9" s="624"/>
      <c r="DY9" s="624"/>
      <c r="DZ9" s="624"/>
      <c r="EA9" s="624"/>
      <c r="EB9" s="624"/>
      <c r="EC9" s="633"/>
    </row>
    <row r="10" spans="2:143" ht="11.25" customHeight="1" x14ac:dyDescent="0.2">
      <c r="B10" s="620" t="s">
        <v>243</v>
      </c>
      <c r="C10" s="621"/>
      <c r="D10" s="621"/>
      <c r="E10" s="621"/>
      <c r="F10" s="621"/>
      <c r="G10" s="621"/>
      <c r="H10" s="621"/>
      <c r="I10" s="621"/>
      <c r="J10" s="621"/>
      <c r="K10" s="621"/>
      <c r="L10" s="621"/>
      <c r="M10" s="621"/>
      <c r="N10" s="621"/>
      <c r="O10" s="621"/>
      <c r="P10" s="621"/>
      <c r="Q10" s="622"/>
      <c r="R10" s="623" t="s">
        <v>130</v>
      </c>
      <c r="S10" s="624"/>
      <c r="T10" s="624"/>
      <c r="U10" s="624"/>
      <c r="V10" s="624"/>
      <c r="W10" s="624"/>
      <c r="X10" s="624"/>
      <c r="Y10" s="625"/>
      <c r="Z10" s="626" t="s">
        <v>244</v>
      </c>
      <c r="AA10" s="626"/>
      <c r="AB10" s="626"/>
      <c r="AC10" s="626"/>
      <c r="AD10" s="627" t="s">
        <v>238</v>
      </c>
      <c r="AE10" s="627"/>
      <c r="AF10" s="627"/>
      <c r="AG10" s="627"/>
      <c r="AH10" s="627"/>
      <c r="AI10" s="627"/>
      <c r="AJ10" s="627"/>
      <c r="AK10" s="627"/>
      <c r="AL10" s="628" t="s">
        <v>244</v>
      </c>
      <c r="AM10" s="629"/>
      <c r="AN10" s="629"/>
      <c r="AO10" s="630"/>
      <c r="AP10" s="620" t="s">
        <v>245</v>
      </c>
      <c r="AQ10" s="621"/>
      <c r="AR10" s="621"/>
      <c r="AS10" s="621"/>
      <c r="AT10" s="621"/>
      <c r="AU10" s="621"/>
      <c r="AV10" s="621"/>
      <c r="AW10" s="621"/>
      <c r="AX10" s="621"/>
      <c r="AY10" s="621"/>
      <c r="AZ10" s="621"/>
      <c r="BA10" s="621"/>
      <c r="BB10" s="621"/>
      <c r="BC10" s="621"/>
      <c r="BD10" s="621"/>
      <c r="BE10" s="621"/>
      <c r="BF10" s="622"/>
      <c r="BG10" s="623">
        <v>294755</v>
      </c>
      <c r="BH10" s="624"/>
      <c r="BI10" s="624"/>
      <c r="BJ10" s="624"/>
      <c r="BK10" s="624"/>
      <c r="BL10" s="624"/>
      <c r="BM10" s="624"/>
      <c r="BN10" s="625"/>
      <c r="BO10" s="626">
        <v>2.2999999999999998</v>
      </c>
      <c r="BP10" s="626"/>
      <c r="BQ10" s="626"/>
      <c r="BR10" s="626"/>
      <c r="BS10" s="627">
        <v>49031</v>
      </c>
      <c r="BT10" s="627"/>
      <c r="BU10" s="627"/>
      <c r="BV10" s="627"/>
      <c r="BW10" s="627"/>
      <c r="BX10" s="627"/>
      <c r="BY10" s="627"/>
      <c r="BZ10" s="627"/>
      <c r="CA10" s="627"/>
      <c r="CB10" s="631"/>
      <c r="CD10" s="620" t="s">
        <v>246</v>
      </c>
      <c r="CE10" s="621"/>
      <c r="CF10" s="621"/>
      <c r="CG10" s="621"/>
      <c r="CH10" s="621"/>
      <c r="CI10" s="621"/>
      <c r="CJ10" s="621"/>
      <c r="CK10" s="621"/>
      <c r="CL10" s="621"/>
      <c r="CM10" s="621"/>
      <c r="CN10" s="621"/>
      <c r="CO10" s="621"/>
      <c r="CP10" s="621"/>
      <c r="CQ10" s="622"/>
      <c r="CR10" s="623">
        <v>35408</v>
      </c>
      <c r="CS10" s="624"/>
      <c r="CT10" s="624"/>
      <c r="CU10" s="624"/>
      <c r="CV10" s="624"/>
      <c r="CW10" s="624"/>
      <c r="CX10" s="624"/>
      <c r="CY10" s="625"/>
      <c r="CZ10" s="626">
        <v>0.1</v>
      </c>
      <c r="DA10" s="626"/>
      <c r="DB10" s="626"/>
      <c r="DC10" s="626"/>
      <c r="DD10" s="632" t="s">
        <v>130</v>
      </c>
      <c r="DE10" s="624"/>
      <c r="DF10" s="624"/>
      <c r="DG10" s="624"/>
      <c r="DH10" s="624"/>
      <c r="DI10" s="624"/>
      <c r="DJ10" s="624"/>
      <c r="DK10" s="624"/>
      <c r="DL10" s="624"/>
      <c r="DM10" s="624"/>
      <c r="DN10" s="624"/>
      <c r="DO10" s="624"/>
      <c r="DP10" s="625"/>
      <c r="DQ10" s="632">
        <v>27759</v>
      </c>
      <c r="DR10" s="624"/>
      <c r="DS10" s="624"/>
      <c r="DT10" s="624"/>
      <c r="DU10" s="624"/>
      <c r="DV10" s="624"/>
      <c r="DW10" s="624"/>
      <c r="DX10" s="624"/>
      <c r="DY10" s="624"/>
      <c r="DZ10" s="624"/>
      <c r="EA10" s="624"/>
      <c r="EB10" s="624"/>
      <c r="EC10" s="633"/>
    </row>
    <row r="11" spans="2:143" ht="11.25" customHeight="1" x14ac:dyDescent="0.2">
      <c r="B11" s="620" t="s">
        <v>247</v>
      </c>
      <c r="C11" s="621"/>
      <c r="D11" s="621"/>
      <c r="E11" s="621"/>
      <c r="F11" s="621"/>
      <c r="G11" s="621"/>
      <c r="H11" s="621"/>
      <c r="I11" s="621"/>
      <c r="J11" s="621"/>
      <c r="K11" s="621"/>
      <c r="L11" s="621"/>
      <c r="M11" s="621"/>
      <c r="N11" s="621"/>
      <c r="O11" s="621"/>
      <c r="P11" s="621"/>
      <c r="Q11" s="622"/>
      <c r="R11" s="623">
        <v>1941592</v>
      </c>
      <c r="S11" s="624"/>
      <c r="T11" s="624"/>
      <c r="U11" s="624"/>
      <c r="V11" s="624"/>
      <c r="W11" s="624"/>
      <c r="X11" s="624"/>
      <c r="Y11" s="625"/>
      <c r="Z11" s="628">
        <v>6</v>
      </c>
      <c r="AA11" s="629"/>
      <c r="AB11" s="629"/>
      <c r="AC11" s="635"/>
      <c r="AD11" s="632">
        <v>1941592</v>
      </c>
      <c r="AE11" s="624"/>
      <c r="AF11" s="624"/>
      <c r="AG11" s="624"/>
      <c r="AH11" s="624"/>
      <c r="AI11" s="624"/>
      <c r="AJ11" s="624"/>
      <c r="AK11" s="625"/>
      <c r="AL11" s="628">
        <v>11.2</v>
      </c>
      <c r="AM11" s="629"/>
      <c r="AN11" s="629"/>
      <c r="AO11" s="630"/>
      <c r="AP11" s="620" t="s">
        <v>248</v>
      </c>
      <c r="AQ11" s="621"/>
      <c r="AR11" s="621"/>
      <c r="AS11" s="621"/>
      <c r="AT11" s="621"/>
      <c r="AU11" s="621"/>
      <c r="AV11" s="621"/>
      <c r="AW11" s="621"/>
      <c r="AX11" s="621"/>
      <c r="AY11" s="621"/>
      <c r="AZ11" s="621"/>
      <c r="BA11" s="621"/>
      <c r="BB11" s="621"/>
      <c r="BC11" s="621"/>
      <c r="BD11" s="621"/>
      <c r="BE11" s="621"/>
      <c r="BF11" s="622"/>
      <c r="BG11" s="623">
        <v>678034</v>
      </c>
      <c r="BH11" s="624"/>
      <c r="BI11" s="624"/>
      <c r="BJ11" s="624"/>
      <c r="BK11" s="624"/>
      <c r="BL11" s="624"/>
      <c r="BM11" s="624"/>
      <c r="BN11" s="625"/>
      <c r="BO11" s="626">
        <v>5.4</v>
      </c>
      <c r="BP11" s="626"/>
      <c r="BQ11" s="626"/>
      <c r="BR11" s="626"/>
      <c r="BS11" s="627">
        <v>192954</v>
      </c>
      <c r="BT11" s="627"/>
      <c r="BU11" s="627"/>
      <c r="BV11" s="627"/>
      <c r="BW11" s="627"/>
      <c r="BX11" s="627"/>
      <c r="BY11" s="627"/>
      <c r="BZ11" s="627"/>
      <c r="CA11" s="627"/>
      <c r="CB11" s="631"/>
      <c r="CD11" s="620" t="s">
        <v>249</v>
      </c>
      <c r="CE11" s="621"/>
      <c r="CF11" s="621"/>
      <c r="CG11" s="621"/>
      <c r="CH11" s="621"/>
      <c r="CI11" s="621"/>
      <c r="CJ11" s="621"/>
      <c r="CK11" s="621"/>
      <c r="CL11" s="621"/>
      <c r="CM11" s="621"/>
      <c r="CN11" s="621"/>
      <c r="CO11" s="621"/>
      <c r="CP11" s="621"/>
      <c r="CQ11" s="622"/>
      <c r="CR11" s="623">
        <v>399193</v>
      </c>
      <c r="CS11" s="624"/>
      <c r="CT11" s="624"/>
      <c r="CU11" s="624"/>
      <c r="CV11" s="624"/>
      <c r="CW11" s="624"/>
      <c r="CX11" s="624"/>
      <c r="CY11" s="625"/>
      <c r="CZ11" s="626">
        <v>1.3</v>
      </c>
      <c r="DA11" s="626"/>
      <c r="DB11" s="626"/>
      <c r="DC11" s="626"/>
      <c r="DD11" s="632">
        <v>153613</v>
      </c>
      <c r="DE11" s="624"/>
      <c r="DF11" s="624"/>
      <c r="DG11" s="624"/>
      <c r="DH11" s="624"/>
      <c r="DI11" s="624"/>
      <c r="DJ11" s="624"/>
      <c r="DK11" s="624"/>
      <c r="DL11" s="624"/>
      <c r="DM11" s="624"/>
      <c r="DN11" s="624"/>
      <c r="DO11" s="624"/>
      <c r="DP11" s="625"/>
      <c r="DQ11" s="632">
        <v>311790</v>
      </c>
      <c r="DR11" s="624"/>
      <c r="DS11" s="624"/>
      <c r="DT11" s="624"/>
      <c r="DU11" s="624"/>
      <c r="DV11" s="624"/>
      <c r="DW11" s="624"/>
      <c r="DX11" s="624"/>
      <c r="DY11" s="624"/>
      <c r="DZ11" s="624"/>
      <c r="EA11" s="624"/>
      <c r="EB11" s="624"/>
      <c r="EC11" s="633"/>
    </row>
    <row r="12" spans="2:143" ht="11.25" customHeight="1" x14ac:dyDescent="0.2">
      <c r="B12" s="620" t="s">
        <v>250</v>
      </c>
      <c r="C12" s="621"/>
      <c r="D12" s="621"/>
      <c r="E12" s="621"/>
      <c r="F12" s="621"/>
      <c r="G12" s="621"/>
      <c r="H12" s="621"/>
      <c r="I12" s="621"/>
      <c r="J12" s="621"/>
      <c r="K12" s="621"/>
      <c r="L12" s="621"/>
      <c r="M12" s="621"/>
      <c r="N12" s="621"/>
      <c r="O12" s="621"/>
      <c r="P12" s="621"/>
      <c r="Q12" s="622"/>
      <c r="R12" s="623" t="s">
        <v>130</v>
      </c>
      <c r="S12" s="624"/>
      <c r="T12" s="624"/>
      <c r="U12" s="624"/>
      <c r="V12" s="624"/>
      <c r="W12" s="624"/>
      <c r="X12" s="624"/>
      <c r="Y12" s="625"/>
      <c r="Z12" s="626" t="s">
        <v>244</v>
      </c>
      <c r="AA12" s="626"/>
      <c r="AB12" s="626"/>
      <c r="AC12" s="626"/>
      <c r="AD12" s="627" t="s">
        <v>130</v>
      </c>
      <c r="AE12" s="627"/>
      <c r="AF12" s="627"/>
      <c r="AG12" s="627"/>
      <c r="AH12" s="627"/>
      <c r="AI12" s="627"/>
      <c r="AJ12" s="627"/>
      <c r="AK12" s="627"/>
      <c r="AL12" s="628" t="s">
        <v>244</v>
      </c>
      <c r="AM12" s="629"/>
      <c r="AN12" s="629"/>
      <c r="AO12" s="630"/>
      <c r="AP12" s="620" t="s">
        <v>251</v>
      </c>
      <c r="AQ12" s="621"/>
      <c r="AR12" s="621"/>
      <c r="AS12" s="621"/>
      <c r="AT12" s="621"/>
      <c r="AU12" s="621"/>
      <c r="AV12" s="621"/>
      <c r="AW12" s="621"/>
      <c r="AX12" s="621"/>
      <c r="AY12" s="621"/>
      <c r="AZ12" s="621"/>
      <c r="BA12" s="621"/>
      <c r="BB12" s="621"/>
      <c r="BC12" s="621"/>
      <c r="BD12" s="621"/>
      <c r="BE12" s="621"/>
      <c r="BF12" s="622"/>
      <c r="BG12" s="623">
        <v>5936055</v>
      </c>
      <c r="BH12" s="624"/>
      <c r="BI12" s="624"/>
      <c r="BJ12" s="624"/>
      <c r="BK12" s="624"/>
      <c r="BL12" s="624"/>
      <c r="BM12" s="624"/>
      <c r="BN12" s="625"/>
      <c r="BO12" s="626">
        <v>47.3</v>
      </c>
      <c r="BP12" s="626"/>
      <c r="BQ12" s="626"/>
      <c r="BR12" s="626"/>
      <c r="BS12" s="627" t="s">
        <v>130</v>
      </c>
      <c r="BT12" s="627"/>
      <c r="BU12" s="627"/>
      <c r="BV12" s="627"/>
      <c r="BW12" s="627"/>
      <c r="BX12" s="627"/>
      <c r="BY12" s="627"/>
      <c r="BZ12" s="627"/>
      <c r="CA12" s="627"/>
      <c r="CB12" s="631"/>
      <c r="CD12" s="620" t="s">
        <v>252</v>
      </c>
      <c r="CE12" s="621"/>
      <c r="CF12" s="621"/>
      <c r="CG12" s="621"/>
      <c r="CH12" s="621"/>
      <c r="CI12" s="621"/>
      <c r="CJ12" s="621"/>
      <c r="CK12" s="621"/>
      <c r="CL12" s="621"/>
      <c r="CM12" s="621"/>
      <c r="CN12" s="621"/>
      <c r="CO12" s="621"/>
      <c r="CP12" s="621"/>
      <c r="CQ12" s="622"/>
      <c r="CR12" s="623">
        <v>1173100</v>
      </c>
      <c r="CS12" s="624"/>
      <c r="CT12" s="624"/>
      <c r="CU12" s="624"/>
      <c r="CV12" s="624"/>
      <c r="CW12" s="624"/>
      <c r="CX12" s="624"/>
      <c r="CY12" s="625"/>
      <c r="CZ12" s="626">
        <v>4</v>
      </c>
      <c r="DA12" s="626"/>
      <c r="DB12" s="626"/>
      <c r="DC12" s="626"/>
      <c r="DD12" s="632">
        <v>33942</v>
      </c>
      <c r="DE12" s="624"/>
      <c r="DF12" s="624"/>
      <c r="DG12" s="624"/>
      <c r="DH12" s="624"/>
      <c r="DI12" s="624"/>
      <c r="DJ12" s="624"/>
      <c r="DK12" s="624"/>
      <c r="DL12" s="624"/>
      <c r="DM12" s="624"/>
      <c r="DN12" s="624"/>
      <c r="DO12" s="624"/>
      <c r="DP12" s="625"/>
      <c r="DQ12" s="632">
        <v>415282</v>
      </c>
      <c r="DR12" s="624"/>
      <c r="DS12" s="624"/>
      <c r="DT12" s="624"/>
      <c r="DU12" s="624"/>
      <c r="DV12" s="624"/>
      <c r="DW12" s="624"/>
      <c r="DX12" s="624"/>
      <c r="DY12" s="624"/>
      <c r="DZ12" s="624"/>
      <c r="EA12" s="624"/>
      <c r="EB12" s="624"/>
      <c r="EC12" s="633"/>
    </row>
    <row r="13" spans="2:143" ht="11.25" customHeight="1" x14ac:dyDescent="0.2">
      <c r="B13" s="620" t="s">
        <v>253</v>
      </c>
      <c r="C13" s="621"/>
      <c r="D13" s="621"/>
      <c r="E13" s="621"/>
      <c r="F13" s="621"/>
      <c r="G13" s="621"/>
      <c r="H13" s="621"/>
      <c r="I13" s="621"/>
      <c r="J13" s="621"/>
      <c r="K13" s="621"/>
      <c r="L13" s="621"/>
      <c r="M13" s="621"/>
      <c r="N13" s="621"/>
      <c r="O13" s="621"/>
      <c r="P13" s="621"/>
      <c r="Q13" s="622"/>
      <c r="R13" s="623" t="s">
        <v>244</v>
      </c>
      <c r="S13" s="624"/>
      <c r="T13" s="624"/>
      <c r="U13" s="624"/>
      <c r="V13" s="624"/>
      <c r="W13" s="624"/>
      <c r="X13" s="624"/>
      <c r="Y13" s="625"/>
      <c r="Z13" s="626" t="s">
        <v>244</v>
      </c>
      <c r="AA13" s="626"/>
      <c r="AB13" s="626"/>
      <c r="AC13" s="626"/>
      <c r="AD13" s="627" t="s">
        <v>244</v>
      </c>
      <c r="AE13" s="627"/>
      <c r="AF13" s="627"/>
      <c r="AG13" s="627"/>
      <c r="AH13" s="627"/>
      <c r="AI13" s="627"/>
      <c r="AJ13" s="627"/>
      <c r="AK13" s="627"/>
      <c r="AL13" s="628" t="s">
        <v>244</v>
      </c>
      <c r="AM13" s="629"/>
      <c r="AN13" s="629"/>
      <c r="AO13" s="630"/>
      <c r="AP13" s="620" t="s">
        <v>254</v>
      </c>
      <c r="AQ13" s="621"/>
      <c r="AR13" s="621"/>
      <c r="AS13" s="621"/>
      <c r="AT13" s="621"/>
      <c r="AU13" s="621"/>
      <c r="AV13" s="621"/>
      <c r="AW13" s="621"/>
      <c r="AX13" s="621"/>
      <c r="AY13" s="621"/>
      <c r="AZ13" s="621"/>
      <c r="BA13" s="621"/>
      <c r="BB13" s="621"/>
      <c r="BC13" s="621"/>
      <c r="BD13" s="621"/>
      <c r="BE13" s="621"/>
      <c r="BF13" s="622"/>
      <c r="BG13" s="623">
        <v>5923480</v>
      </c>
      <c r="BH13" s="624"/>
      <c r="BI13" s="624"/>
      <c r="BJ13" s="624"/>
      <c r="BK13" s="624"/>
      <c r="BL13" s="624"/>
      <c r="BM13" s="624"/>
      <c r="BN13" s="625"/>
      <c r="BO13" s="626">
        <v>47.2</v>
      </c>
      <c r="BP13" s="626"/>
      <c r="BQ13" s="626"/>
      <c r="BR13" s="626"/>
      <c r="BS13" s="627" t="s">
        <v>130</v>
      </c>
      <c r="BT13" s="627"/>
      <c r="BU13" s="627"/>
      <c r="BV13" s="627"/>
      <c r="BW13" s="627"/>
      <c r="BX13" s="627"/>
      <c r="BY13" s="627"/>
      <c r="BZ13" s="627"/>
      <c r="CA13" s="627"/>
      <c r="CB13" s="631"/>
      <c r="CD13" s="620" t="s">
        <v>255</v>
      </c>
      <c r="CE13" s="621"/>
      <c r="CF13" s="621"/>
      <c r="CG13" s="621"/>
      <c r="CH13" s="621"/>
      <c r="CI13" s="621"/>
      <c r="CJ13" s="621"/>
      <c r="CK13" s="621"/>
      <c r="CL13" s="621"/>
      <c r="CM13" s="621"/>
      <c r="CN13" s="621"/>
      <c r="CO13" s="621"/>
      <c r="CP13" s="621"/>
      <c r="CQ13" s="622"/>
      <c r="CR13" s="623">
        <v>3071985</v>
      </c>
      <c r="CS13" s="624"/>
      <c r="CT13" s="624"/>
      <c r="CU13" s="624"/>
      <c r="CV13" s="624"/>
      <c r="CW13" s="624"/>
      <c r="CX13" s="624"/>
      <c r="CY13" s="625"/>
      <c r="CZ13" s="626">
        <v>10.4</v>
      </c>
      <c r="DA13" s="626"/>
      <c r="DB13" s="626"/>
      <c r="DC13" s="626"/>
      <c r="DD13" s="632">
        <v>1664238</v>
      </c>
      <c r="DE13" s="624"/>
      <c r="DF13" s="624"/>
      <c r="DG13" s="624"/>
      <c r="DH13" s="624"/>
      <c r="DI13" s="624"/>
      <c r="DJ13" s="624"/>
      <c r="DK13" s="624"/>
      <c r="DL13" s="624"/>
      <c r="DM13" s="624"/>
      <c r="DN13" s="624"/>
      <c r="DO13" s="624"/>
      <c r="DP13" s="625"/>
      <c r="DQ13" s="632">
        <v>1561360</v>
      </c>
      <c r="DR13" s="624"/>
      <c r="DS13" s="624"/>
      <c r="DT13" s="624"/>
      <c r="DU13" s="624"/>
      <c r="DV13" s="624"/>
      <c r="DW13" s="624"/>
      <c r="DX13" s="624"/>
      <c r="DY13" s="624"/>
      <c r="DZ13" s="624"/>
      <c r="EA13" s="624"/>
      <c r="EB13" s="624"/>
      <c r="EC13" s="633"/>
    </row>
    <row r="14" spans="2:143" ht="11.25" customHeight="1" x14ac:dyDescent="0.2">
      <c r="B14" s="620" t="s">
        <v>256</v>
      </c>
      <c r="C14" s="621"/>
      <c r="D14" s="621"/>
      <c r="E14" s="621"/>
      <c r="F14" s="621"/>
      <c r="G14" s="621"/>
      <c r="H14" s="621"/>
      <c r="I14" s="621"/>
      <c r="J14" s="621"/>
      <c r="K14" s="621"/>
      <c r="L14" s="621"/>
      <c r="M14" s="621"/>
      <c r="N14" s="621"/>
      <c r="O14" s="621"/>
      <c r="P14" s="621"/>
      <c r="Q14" s="622"/>
      <c r="R14" s="623">
        <v>451</v>
      </c>
      <c r="S14" s="624"/>
      <c r="T14" s="624"/>
      <c r="U14" s="624"/>
      <c r="V14" s="624"/>
      <c r="W14" s="624"/>
      <c r="X14" s="624"/>
      <c r="Y14" s="625"/>
      <c r="Z14" s="626">
        <v>0</v>
      </c>
      <c r="AA14" s="626"/>
      <c r="AB14" s="626"/>
      <c r="AC14" s="626"/>
      <c r="AD14" s="627">
        <v>451</v>
      </c>
      <c r="AE14" s="627"/>
      <c r="AF14" s="627"/>
      <c r="AG14" s="627"/>
      <c r="AH14" s="627"/>
      <c r="AI14" s="627"/>
      <c r="AJ14" s="627"/>
      <c r="AK14" s="627"/>
      <c r="AL14" s="628">
        <v>0</v>
      </c>
      <c r="AM14" s="629"/>
      <c r="AN14" s="629"/>
      <c r="AO14" s="630"/>
      <c r="AP14" s="620" t="s">
        <v>257</v>
      </c>
      <c r="AQ14" s="621"/>
      <c r="AR14" s="621"/>
      <c r="AS14" s="621"/>
      <c r="AT14" s="621"/>
      <c r="AU14" s="621"/>
      <c r="AV14" s="621"/>
      <c r="AW14" s="621"/>
      <c r="AX14" s="621"/>
      <c r="AY14" s="621"/>
      <c r="AZ14" s="621"/>
      <c r="BA14" s="621"/>
      <c r="BB14" s="621"/>
      <c r="BC14" s="621"/>
      <c r="BD14" s="621"/>
      <c r="BE14" s="621"/>
      <c r="BF14" s="622"/>
      <c r="BG14" s="623">
        <v>252476</v>
      </c>
      <c r="BH14" s="624"/>
      <c r="BI14" s="624"/>
      <c r="BJ14" s="624"/>
      <c r="BK14" s="624"/>
      <c r="BL14" s="624"/>
      <c r="BM14" s="624"/>
      <c r="BN14" s="625"/>
      <c r="BO14" s="626">
        <v>2</v>
      </c>
      <c r="BP14" s="626"/>
      <c r="BQ14" s="626"/>
      <c r="BR14" s="626"/>
      <c r="BS14" s="627" t="s">
        <v>238</v>
      </c>
      <c r="BT14" s="627"/>
      <c r="BU14" s="627"/>
      <c r="BV14" s="627"/>
      <c r="BW14" s="627"/>
      <c r="BX14" s="627"/>
      <c r="BY14" s="627"/>
      <c r="BZ14" s="627"/>
      <c r="CA14" s="627"/>
      <c r="CB14" s="631"/>
      <c r="CD14" s="620" t="s">
        <v>258</v>
      </c>
      <c r="CE14" s="621"/>
      <c r="CF14" s="621"/>
      <c r="CG14" s="621"/>
      <c r="CH14" s="621"/>
      <c r="CI14" s="621"/>
      <c r="CJ14" s="621"/>
      <c r="CK14" s="621"/>
      <c r="CL14" s="621"/>
      <c r="CM14" s="621"/>
      <c r="CN14" s="621"/>
      <c r="CO14" s="621"/>
      <c r="CP14" s="621"/>
      <c r="CQ14" s="622"/>
      <c r="CR14" s="623">
        <v>1014675</v>
      </c>
      <c r="CS14" s="624"/>
      <c r="CT14" s="624"/>
      <c r="CU14" s="624"/>
      <c r="CV14" s="624"/>
      <c r="CW14" s="624"/>
      <c r="CX14" s="624"/>
      <c r="CY14" s="625"/>
      <c r="CZ14" s="626">
        <v>3.4</v>
      </c>
      <c r="DA14" s="626"/>
      <c r="DB14" s="626"/>
      <c r="DC14" s="626"/>
      <c r="DD14" s="632">
        <v>2959</v>
      </c>
      <c r="DE14" s="624"/>
      <c r="DF14" s="624"/>
      <c r="DG14" s="624"/>
      <c r="DH14" s="624"/>
      <c r="DI14" s="624"/>
      <c r="DJ14" s="624"/>
      <c r="DK14" s="624"/>
      <c r="DL14" s="624"/>
      <c r="DM14" s="624"/>
      <c r="DN14" s="624"/>
      <c r="DO14" s="624"/>
      <c r="DP14" s="625"/>
      <c r="DQ14" s="632">
        <v>1008357</v>
      </c>
      <c r="DR14" s="624"/>
      <c r="DS14" s="624"/>
      <c r="DT14" s="624"/>
      <c r="DU14" s="624"/>
      <c r="DV14" s="624"/>
      <c r="DW14" s="624"/>
      <c r="DX14" s="624"/>
      <c r="DY14" s="624"/>
      <c r="DZ14" s="624"/>
      <c r="EA14" s="624"/>
      <c r="EB14" s="624"/>
      <c r="EC14" s="633"/>
    </row>
    <row r="15" spans="2:143" ht="11.25" customHeight="1" x14ac:dyDescent="0.2">
      <c r="B15" s="620" t="s">
        <v>259</v>
      </c>
      <c r="C15" s="621"/>
      <c r="D15" s="621"/>
      <c r="E15" s="621"/>
      <c r="F15" s="621"/>
      <c r="G15" s="621"/>
      <c r="H15" s="621"/>
      <c r="I15" s="621"/>
      <c r="J15" s="621"/>
      <c r="K15" s="621"/>
      <c r="L15" s="621"/>
      <c r="M15" s="621"/>
      <c r="N15" s="621"/>
      <c r="O15" s="621"/>
      <c r="P15" s="621"/>
      <c r="Q15" s="622"/>
      <c r="R15" s="623" t="s">
        <v>130</v>
      </c>
      <c r="S15" s="624"/>
      <c r="T15" s="624"/>
      <c r="U15" s="624"/>
      <c r="V15" s="624"/>
      <c r="W15" s="624"/>
      <c r="X15" s="624"/>
      <c r="Y15" s="625"/>
      <c r="Z15" s="626" t="s">
        <v>244</v>
      </c>
      <c r="AA15" s="626"/>
      <c r="AB15" s="626"/>
      <c r="AC15" s="626"/>
      <c r="AD15" s="627" t="s">
        <v>130</v>
      </c>
      <c r="AE15" s="627"/>
      <c r="AF15" s="627"/>
      <c r="AG15" s="627"/>
      <c r="AH15" s="627"/>
      <c r="AI15" s="627"/>
      <c r="AJ15" s="627"/>
      <c r="AK15" s="627"/>
      <c r="AL15" s="628" t="s">
        <v>244</v>
      </c>
      <c r="AM15" s="629"/>
      <c r="AN15" s="629"/>
      <c r="AO15" s="630"/>
      <c r="AP15" s="620" t="s">
        <v>260</v>
      </c>
      <c r="AQ15" s="621"/>
      <c r="AR15" s="621"/>
      <c r="AS15" s="621"/>
      <c r="AT15" s="621"/>
      <c r="AU15" s="621"/>
      <c r="AV15" s="621"/>
      <c r="AW15" s="621"/>
      <c r="AX15" s="621"/>
      <c r="AY15" s="621"/>
      <c r="AZ15" s="621"/>
      <c r="BA15" s="621"/>
      <c r="BB15" s="621"/>
      <c r="BC15" s="621"/>
      <c r="BD15" s="621"/>
      <c r="BE15" s="621"/>
      <c r="BF15" s="622"/>
      <c r="BG15" s="623">
        <v>583654</v>
      </c>
      <c r="BH15" s="624"/>
      <c r="BI15" s="624"/>
      <c r="BJ15" s="624"/>
      <c r="BK15" s="624"/>
      <c r="BL15" s="624"/>
      <c r="BM15" s="624"/>
      <c r="BN15" s="625"/>
      <c r="BO15" s="626">
        <v>4.5999999999999996</v>
      </c>
      <c r="BP15" s="626"/>
      <c r="BQ15" s="626"/>
      <c r="BR15" s="626"/>
      <c r="BS15" s="627" t="s">
        <v>238</v>
      </c>
      <c r="BT15" s="627"/>
      <c r="BU15" s="627"/>
      <c r="BV15" s="627"/>
      <c r="BW15" s="627"/>
      <c r="BX15" s="627"/>
      <c r="BY15" s="627"/>
      <c r="BZ15" s="627"/>
      <c r="CA15" s="627"/>
      <c r="CB15" s="631"/>
      <c r="CD15" s="620" t="s">
        <v>261</v>
      </c>
      <c r="CE15" s="621"/>
      <c r="CF15" s="621"/>
      <c r="CG15" s="621"/>
      <c r="CH15" s="621"/>
      <c r="CI15" s="621"/>
      <c r="CJ15" s="621"/>
      <c r="CK15" s="621"/>
      <c r="CL15" s="621"/>
      <c r="CM15" s="621"/>
      <c r="CN15" s="621"/>
      <c r="CO15" s="621"/>
      <c r="CP15" s="621"/>
      <c r="CQ15" s="622"/>
      <c r="CR15" s="623">
        <v>3750281</v>
      </c>
      <c r="CS15" s="624"/>
      <c r="CT15" s="624"/>
      <c r="CU15" s="624"/>
      <c r="CV15" s="624"/>
      <c r="CW15" s="624"/>
      <c r="CX15" s="624"/>
      <c r="CY15" s="625"/>
      <c r="CZ15" s="626">
        <v>12.6</v>
      </c>
      <c r="DA15" s="626"/>
      <c r="DB15" s="626"/>
      <c r="DC15" s="626"/>
      <c r="DD15" s="632">
        <v>807406</v>
      </c>
      <c r="DE15" s="624"/>
      <c r="DF15" s="624"/>
      <c r="DG15" s="624"/>
      <c r="DH15" s="624"/>
      <c r="DI15" s="624"/>
      <c r="DJ15" s="624"/>
      <c r="DK15" s="624"/>
      <c r="DL15" s="624"/>
      <c r="DM15" s="624"/>
      <c r="DN15" s="624"/>
      <c r="DO15" s="624"/>
      <c r="DP15" s="625"/>
      <c r="DQ15" s="632">
        <v>2582487</v>
      </c>
      <c r="DR15" s="624"/>
      <c r="DS15" s="624"/>
      <c r="DT15" s="624"/>
      <c r="DU15" s="624"/>
      <c r="DV15" s="624"/>
      <c r="DW15" s="624"/>
      <c r="DX15" s="624"/>
      <c r="DY15" s="624"/>
      <c r="DZ15" s="624"/>
      <c r="EA15" s="624"/>
      <c r="EB15" s="624"/>
      <c r="EC15" s="633"/>
    </row>
    <row r="16" spans="2:143" ht="11.25" customHeight="1" x14ac:dyDescent="0.2">
      <c r="B16" s="620" t="s">
        <v>262</v>
      </c>
      <c r="C16" s="621"/>
      <c r="D16" s="621"/>
      <c r="E16" s="621"/>
      <c r="F16" s="621"/>
      <c r="G16" s="621"/>
      <c r="H16" s="621"/>
      <c r="I16" s="621"/>
      <c r="J16" s="621"/>
      <c r="K16" s="621"/>
      <c r="L16" s="621"/>
      <c r="M16" s="621"/>
      <c r="N16" s="621"/>
      <c r="O16" s="621"/>
      <c r="P16" s="621"/>
      <c r="Q16" s="622"/>
      <c r="R16" s="623">
        <v>29083</v>
      </c>
      <c r="S16" s="624"/>
      <c r="T16" s="624"/>
      <c r="U16" s="624"/>
      <c r="V16" s="624"/>
      <c r="W16" s="624"/>
      <c r="X16" s="624"/>
      <c r="Y16" s="625"/>
      <c r="Z16" s="626">
        <v>0.1</v>
      </c>
      <c r="AA16" s="626"/>
      <c r="AB16" s="626"/>
      <c r="AC16" s="626"/>
      <c r="AD16" s="627">
        <v>29083</v>
      </c>
      <c r="AE16" s="627"/>
      <c r="AF16" s="627"/>
      <c r="AG16" s="627"/>
      <c r="AH16" s="627"/>
      <c r="AI16" s="627"/>
      <c r="AJ16" s="627"/>
      <c r="AK16" s="627"/>
      <c r="AL16" s="628">
        <v>0.2</v>
      </c>
      <c r="AM16" s="629"/>
      <c r="AN16" s="629"/>
      <c r="AO16" s="630"/>
      <c r="AP16" s="620" t="s">
        <v>263</v>
      </c>
      <c r="AQ16" s="621"/>
      <c r="AR16" s="621"/>
      <c r="AS16" s="621"/>
      <c r="AT16" s="621"/>
      <c r="AU16" s="621"/>
      <c r="AV16" s="621"/>
      <c r="AW16" s="621"/>
      <c r="AX16" s="621"/>
      <c r="AY16" s="621"/>
      <c r="AZ16" s="621"/>
      <c r="BA16" s="621"/>
      <c r="BB16" s="621"/>
      <c r="BC16" s="621"/>
      <c r="BD16" s="621"/>
      <c r="BE16" s="621"/>
      <c r="BF16" s="622"/>
      <c r="BG16" s="623" t="s">
        <v>238</v>
      </c>
      <c r="BH16" s="624"/>
      <c r="BI16" s="624"/>
      <c r="BJ16" s="624"/>
      <c r="BK16" s="624"/>
      <c r="BL16" s="624"/>
      <c r="BM16" s="624"/>
      <c r="BN16" s="625"/>
      <c r="BO16" s="626" t="s">
        <v>130</v>
      </c>
      <c r="BP16" s="626"/>
      <c r="BQ16" s="626"/>
      <c r="BR16" s="626"/>
      <c r="BS16" s="627" t="s">
        <v>130</v>
      </c>
      <c r="BT16" s="627"/>
      <c r="BU16" s="627"/>
      <c r="BV16" s="627"/>
      <c r="BW16" s="627"/>
      <c r="BX16" s="627"/>
      <c r="BY16" s="627"/>
      <c r="BZ16" s="627"/>
      <c r="CA16" s="627"/>
      <c r="CB16" s="631"/>
      <c r="CD16" s="620" t="s">
        <v>264</v>
      </c>
      <c r="CE16" s="621"/>
      <c r="CF16" s="621"/>
      <c r="CG16" s="621"/>
      <c r="CH16" s="621"/>
      <c r="CI16" s="621"/>
      <c r="CJ16" s="621"/>
      <c r="CK16" s="621"/>
      <c r="CL16" s="621"/>
      <c r="CM16" s="621"/>
      <c r="CN16" s="621"/>
      <c r="CO16" s="621"/>
      <c r="CP16" s="621"/>
      <c r="CQ16" s="622"/>
      <c r="CR16" s="623" t="s">
        <v>130</v>
      </c>
      <c r="CS16" s="624"/>
      <c r="CT16" s="624"/>
      <c r="CU16" s="624"/>
      <c r="CV16" s="624"/>
      <c r="CW16" s="624"/>
      <c r="CX16" s="624"/>
      <c r="CY16" s="625"/>
      <c r="CZ16" s="626" t="s">
        <v>130</v>
      </c>
      <c r="DA16" s="626"/>
      <c r="DB16" s="626"/>
      <c r="DC16" s="626"/>
      <c r="DD16" s="632" t="s">
        <v>130</v>
      </c>
      <c r="DE16" s="624"/>
      <c r="DF16" s="624"/>
      <c r="DG16" s="624"/>
      <c r="DH16" s="624"/>
      <c r="DI16" s="624"/>
      <c r="DJ16" s="624"/>
      <c r="DK16" s="624"/>
      <c r="DL16" s="624"/>
      <c r="DM16" s="624"/>
      <c r="DN16" s="624"/>
      <c r="DO16" s="624"/>
      <c r="DP16" s="625"/>
      <c r="DQ16" s="632" t="s">
        <v>130</v>
      </c>
      <c r="DR16" s="624"/>
      <c r="DS16" s="624"/>
      <c r="DT16" s="624"/>
      <c r="DU16" s="624"/>
      <c r="DV16" s="624"/>
      <c r="DW16" s="624"/>
      <c r="DX16" s="624"/>
      <c r="DY16" s="624"/>
      <c r="DZ16" s="624"/>
      <c r="EA16" s="624"/>
      <c r="EB16" s="624"/>
      <c r="EC16" s="633"/>
    </row>
    <row r="17" spans="2:133" ht="11.25" customHeight="1" x14ac:dyDescent="0.2">
      <c r="B17" s="620" t="s">
        <v>265</v>
      </c>
      <c r="C17" s="621"/>
      <c r="D17" s="621"/>
      <c r="E17" s="621"/>
      <c r="F17" s="621"/>
      <c r="G17" s="621"/>
      <c r="H17" s="621"/>
      <c r="I17" s="621"/>
      <c r="J17" s="621"/>
      <c r="K17" s="621"/>
      <c r="L17" s="621"/>
      <c r="M17" s="621"/>
      <c r="N17" s="621"/>
      <c r="O17" s="621"/>
      <c r="P17" s="621"/>
      <c r="Q17" s="622"/>
      <c r="R17" s="623">
        <v>185995</v>
      </c>
      <c r="S17" s="624"/>
      <c r="T17" s="624"/>
      <c r="U17" s="624"/>
      <c r="V17" s="624"/>
      <c r="W17" s="624"/>
      <c r="X17" s="624"/>
      <c r="Y17" s="625"/>
      <c r="Z17" s="626">
        <v>0.6</v>
      </c>
      <c r="AA17" s="626"/>
      <c r="AB17" s="626"/>
      <c r="AC17" s="626"/>
      <c r="AD17" s="627">
        <v>185995</v>
      </c>
      <c r="AE17" s="627"/>
      <c r="AF17" s="627"/>
      <c r="AG17" s="627"/>
      <c r="AH17" s="627"/>
      <c r="AI17" s="627"/>
      <c r="AJ17" s="627"/>
      <c r="AK17" s="627"/>
      <c r="AL17" s="628">
        <v>1.1000000000000001</v>
      </c>
      <c r="AM17" s="629"/>
      <c r="AN17" s="629"/>
      <c r="AO17" s="630"/>
      <c r="AP17" s="620" t="s">
        <v>266</v>
      </c>
      <c r="AQ17" s="621"/>
      <c r="AR17" s="621"/>
      <c r="AS17" s="621"/>
      <c r="AT17" s="621"/>
      <c r="AU17" s="621"/>
      <c r="AV17" s="621"/>
      <c r="AW17" s="621"/>
      <c r="AX17" s="621"/>
      <c r="AY17" s="621"/>
      <c r="AZ17" s="621"/>
      <c r="BA17" s="621"/>
      <c r="BB17" s="621"/>
      <c r="BC17" s="621"/>
      <c r="BD17" s="621"/>
      <c r="BE17" s="621"/>
      <c r="BF17" s="622"/>
      <c r="BG17" s="623" t="s">
        <v>244</v>
      </c>
      <c r="BH17" s="624"/>
      <c r="BI17" s="624"/>
      <c r="BJ17" s="624"/>
      <c r="BK17" s="624"/>
      <c r="BL17" s="624"/>
      <c r="BM17" s="624"/>
      <c r="BN17" s="625"/>
      <c r="BO17" s="626" t="s">
        <v>130</v>
      </c>
      <c r="BP17" s="626"/>
      <c r="BQ17" s="626"/>
      <c r="BR17" s="626"/>
      <c r="BS17" s="627" t="s">
        <v>244</v>
      </c>
      <c r="BT17" s="627"/>
      <c r="BU17" s="627"/>
      <c r="BV17" s="627"/>
      <c r="BW17" s="627"/>
      <c r="BX17" s="627"/>
      <c r="BY17" s="627"/>
      <c r="BZ17" s="627"/>
      <c r="CA17" s="627"/>
      <c r="CB17" s="631"/>
      <c r="CD17" s="620" t="s">
        <v>267</v>
      </c>
      <c r="CE17" s="621"/>
      <c r="CF17" s="621"/>
      <c r="CG17" s="621"/>
      <c r="CH17" s="621"/>
      <c r="CI17" s="621"/>
      <c r="CJ17" s="621"/>
      <c r="CK17" s="621"/>
      <c r="CL17" s="621"/>
      <c r="CM17" s="621"/>
      <c r="CN17" s="621"/>
      <c r="CO17" s="621"/>
      <c r="CP17" s="621"/>
      <c r="CQ17" s="622"/>
      <c r="CR17" s="623">
        <v>2157787</v>
      </c>
      <c r="CS17" s="624"/>
      <c r="CT17" s="624"/>
      <c r="CU17" s="624"/>
      <c r="CV17" s="624"/>
      <c r="CW17" s="624"/>
      <c r="CX17" s="624"/>
      <c r="CY17" s="625"/>
      <c r="CZ17" s="626">
        <v>7.3</v>
      </c>
      <c r="DA17" s="626"/>
      <c r="DB17" s="626"/>
      <c r="DC17" s="626"/>
      <c r="DD17" s="632" t="s">
        <v>130</v>
      </c>
      <c r="DE17" s="624"/>
      <c r="DF17" s="624"/>
      <c r="DG17" s="624"/>
      <c r="DH17" s="624"/>
      <c r="DI17" s="624"/>
      <c r="DJ17" s="624"/>
      <c r="DK17" s="624"/>
      <c r="DL17" s="624"/>
      <c r="DM17" s="624"/>
      <c r="DN17" s="624"/>
      <c r="DO17" s="624"/>
      <c r="DP17" s="625"/>
      <c r="DQ17" s="632">
        <v>2137100</v>
      </c>
      <c r="DR17" s="624"/>
      <c r="DS17" s="624"/>
      <c r="DT17" s="624"/>
      <c r="DU17" s="624"/>
      <c r="DV17" s="624"/>
      <c r="DW17" s="624"/>
      <c r="DX17" s="624"/>
      <c r="DY17" s="624"/>
      <c r="DZ17" s="624"/>
      <c r="EA17" s="624"/>
      <c r="EB17" s="624"/>
      <c r="EC17" s="633"/>
    </row>
    <row r="18" spans="2:133" ht="11.25" customHeight="1" x14ac:dyDescent="0.2">
      <c r="B18" s="620" t="s">
        <v>268</v>
      </c>
      <c r="C18" s="621"/>
      <c r="D18" s="621"/>
      <c r="E18" s="621"/>
      <c r="F18" s="621"/>
      <c r="G18" s="621"/>
      <c r="H18" s="621"/>
      <c r="I18" s="621"/>
      <c r="J18" s="621"/>
      <c r="K18" s="621"/>
      <c r="L18" s="621"/>
      <c r="M18" s="621"/>
      <c r="N18" s="621"/>
      <c r="O18" s="621"/>
      <c r="P18" s="621"/>
      <c r="Q18" s="622"/>
      <c r="R18" s="623">
        <v>98533</v>
      </c>
      <c r="S18" s="624"/>
      <c r="T18" s="624"/>
      <c r="U18" s="624"/>
      <c r="V18" s="624"/>
      <c r="W18" s="624"/>
      <c r="X18" s="624"/>
      <c r="Y18" s="625"/>
      <c r="Z18" s="626">
        <v>0.3</v>
      </c>
      <c r="AA18" s="626"/>
      <c r="AB18" s="626"/>
      <c r="AC18" s="626"/>
      <c r="AD18" s="627">
        <v>98533</v>
      </c>
      <c r="AE18" s="627"/>
      <c r="AF18" s="627"/>
      <c r="AG18" s="627"/>
      <c r="AH18" s="627"/>
      <c r="AI18" s="627"/>
      <c r="AJ18" s="627"/>
      <c r="AK18" s="627"/>
      <c r="AL18" s="628">
        <v>0.6</v>
      </c>
      <c r="AM18" s="629"/>
      <c r="AN18" s="629"/>
      <c r="AO18" s="630"/>
      <c r="AP18" s="620" t="s">
        <v>269</v>
      </c>
      <c r="AQ18" s="621"/>
      <c r="AR18" s="621"/>
      <c r="AS18" s="621"/>
      <c r="AT18" s="621"/>
      <c r="AU18" s="621"/>
      <c r="AV18" s="621"/>
      <c r="AW18" s="621"/>
      <c r="AX18" s="621"/>
      <c r="AY18" s="621"/>
      <c r="AZ18" s="621"/>
      <c r="BA18" s="621"/>
      <c r="BB18" s="621"/>
      <c r="BC18" s="621"/>
      <c r="BD18" s="621"/>
      <c r="BE18" s="621"/>
      <c r="BF18" s="622"/>
      <c r="BG18" s="623" t="s">
        <v>244</v>
      </c>
      <c r="BH18" s="624"/>
      <c r="BI18" s="624"/>
      <c r="BJ18" s="624"/>
      <c r="BK18" s="624"/>
      <c r="BL18" s="624"/>
      <c r="BM18" s="624"/>
      <c r="BN18" s="625"/>
      <c r="BO18" s="626" t="s">
        <v>244</v>
      </c>
      <c r="BP18" s="626"/>
      <c r="BQ18" s="626"/>
      <c r="BR18" s="626"/>
      <c r="BS18" s="627" t="s">
        <v>244</v>
      </c>
      <c r="BT18" s="627"/>
      <c r="BU18" s="627"/>
      <c r="BV18" s="627"/>
      <c r="BW18" s="627"/>
      <c r="BX18" s="627"/>
      <c r="BY18" s="627"/>
      <c r="BZ18" s="627"/>
      <c r="CA18" s="627"/>
      <c r="CB18" s="631"/>
      <c r="CD18" s="620" t="s">
        <v>270</v>
      </c>
      <c r="CE18" s="621"/>
      <c r="CF18" s="621"/>
      <c r="CG18" s="621"/>
      <c r="CH18" s="621"/>
      <c r="CI18" s="621"/>
      <c r="CJ18" s="621"/>
      <c r="CK18" s="621"/>
      <c r="CL18" s="621"/>
      <c r="CM18" s="621"/>
      <c r="CN18" s="621"/>
      <c r="CO18" s="621"/>
      <c r="CP18" s="621"/>
      <c r="CQ18" s="622"/>
      <c r="CR18" s="623" t="s">
        <v>130</v>
      </c>
      <c r="CS18" s="624"/>
      <c r="CT18" s="624"/>
      <c r="CU18" s="624"/>
      <c r="CV18" s="624"/>
      <c r="CW18" s="624"/>
      <c r="CX18" s="624"/>
      <c r="CY18" s="625"/>
      <c r="CZ18" s="626" t="s">
        <v>244</v>
      </c>
      <c r="DA18" s="626"/>
      <c r="DB18" s="626"/>
      <c r="DC18" s="626"/>
      <c r="DD18" s="632" t="s">
        <v>130</v>
      </c>
      <c r="DE18" s="624"/>
      <c r="DF18" s="624"/>
      <c r="DG18" s="624"/>
      <c r="DH18" s="624"/>
      <c r="DI18" s="624"/>
      <c r="DJ18" s="624"/>
      <c r="DK18" s="624"/>
      <c r="DL18" s="624"/>
      <c r="DM18" s="624"/>
      <c r="DN18" s="624"/>
      <c r="DO18" s="624"/>
      <c r="DP18" s="625"/>
      <c r="DQ18" s="632" t="s">
        <v>238</v>
      </c>
      <c r="DR18" s="624"/>
      <c r="DS18" s="624"/>
      <c r="DT18" s="624"/>
      <c r="DU18" s="624"/>
      <c r="DV18" s="624"/>
      <c r="DW18" s="624"/>
      <c r="DX18" s="624"/>
      <c r="DY18" s="624"/>
      <c r="DZ18" s="624"/>
      <c r="EA18" s="624"/>
      <c r="EB18" s="624"/>
      <c r="EC18" s="633"/>
    </row>
    <row r="19" spans="2:133" ht="11.25" customHeight="1" x14ac:dyDescent="0.2">
      <c r="B19" s="620" t="s">
        <v>271</v>
      </c>
      <c r="C19" s="621"/>
      <c r="D19" s="621"/>
      <c r="E19" s="621"/>
      <c r="F19" s="621"/>
      <c r="G19" s="621"/>
      <c r="H19" s="621"/>
      <c r="I19" s="621"/>
      <c r="J19" s="621"/>
      <c r="K19" s="621"/>
      <c r="L19" s="621"/>
      <c r="M19" s="621"/>
      <c r="N19" s="621"/>
      <c r="O19" s="621"/>
      <c r="P19" s="621"/>
      <c r="Q19" s="622"/>
      <c r="R19" s="623">
        <v>85555</v>
      </c>
      <c r="S19" s="624"/>
      <c r="T19" s="624"/>
      <c r="U19" s="624"/>
      <c r="V19" s="624"/>
      <c r="W19" s="624"/>
      <c r="X19" s="624"/>
      <c r="Y19" s="625"/>
      <c r="Z19" s="626">
        <v>0.3</v>
      </c>
      <c r="AA19" s="626"/>
      <c r="AB19" s="626"/>
      <c r="AC19" s="626"/>
      <c r="AD19" s="627">
        <v>85555</v>
      </c>
      <c r="AE19" s="627"/>
      <c r="AF19" s="627"/>
      <c r="AG19" s="627"/>
      <c r="AH19" s="627"/>
      <c r="AI19" s="627"/>
      <c r="AJ19" s="627"/>
      <c r="AK19" s="627"/>
      <c r="AL19" s="628">
        <v>0.5</v>
      </c>
      <c r="AM19" s="629"/>
      <c r="AN19" s="629"/>
      <c r="AO19" s="630"/>
      <c r="AP19" s="620" t="s">
        <v>272</v>
      </c>
      <c r="AQ19" s="621"/>
      <c r="AR19" s="621"/>
      <c r="AS19" s="621"/>
      <c r="AT19" s="621"/>
      <c r="AU19" s="621"/>
      <c r="AV19" s="621"/>
      <c r="AW19" s="621"/>
      <c r="AX19" s="621"/>
      <c r="AY19" s="621"/>
      <c r="AZ19" s="621"/>
      <c r="BA19" s="621"/>
      <c r="BB19" s="621"/>
      <c r="BC19" s="621"/>
      <c r="BD19" s="621"/>
      <c r="BE19" s="621"/>
      <c r="BF19" s="622"/>
      <c r="BG19" s="623">
        <v>772972</v>
      </c>
      <c r="BH19" s="624"/>
      <c r="BI19" s="624"/>
      <c r="BJ19" s="624"/>
      <c r="BK19" s="624"/>
      <c r="BL19" s="624"/>
      <c r="BM19" s="624"/>
      <c r="BN19" s="625"/>
      <c r="BO19" s="626">
        <v>6.2</v>
      </c>
      <c r="BP19" s="626"/>
      <c r="BQ19" s="626"/>
      <c r="BR19" s="626"/>
      <c r="BS19" s="627" t="s">
        <v>244</v>
      </c>
      <c r="BT19" s="627"/>
      <c r="BU19" s="627"/>
      <c r="BV19" s="627"/>
      <c r="BW19" s="627"/>
      <c r="BX19" s="627"/>
      <c r="BY19" s="627"/>
      <c r="BZ19" s="627"/>
      <c r="CA19" s="627"/>
      <c r="CB19" s="631"/>
      <c r="CD19" s="620" t="s">
        <v>273</v>
      </c>
      <c r="CE19" s="621"/>
      <c r="CF19" s="621"/>
      <c r="CG19" s="621"/>
      <c r="CH19" s="621"/>
      <c r="CI19" s="621"/>
      <c r="CJ19" s="621"/>
      <c r="CK19" s="621"/>
      <c r="CL19" s="621"/>
      <c r="CM19" s="621"/>
      <c r="CN19" s="621"/>
      <c r="CO19" s="621"/>
      <c r="CP19" s="621"/>
      <c r="CQ19" s="622"/>
      <c r="CR19" s="623" t="s">
        <v>130</v>
      </c>
      <c r="CS19" s="624"/>
      <c r="CT19" s="624"/>
      <c r="CU19" s="624"/>
      <c r="CV19" s="624"/>
      <c r="CW19" s="624"/>
      <c r="CX19" s="624"/>
      <c r="CY19" s="625"/>
      <c r="CZ19" s="626" t="s">
        <v>244</v>
      </c>
      <c r="DA19" s="626"/>
      <c r="DB19" s="626"/>
      <c r="DC19" s="626"/>
      <c r="DD19" s="632" t="s">
        <v>130</v>
      </c>
      <c r="DE19" s="624"/>
      <c r="DF19" s="624"/>
      <c r="DG19" s="624"/>
      <c r="DH19" s="624"/>
      <c r="DI19" s="624"/>
      <c r="DJ19" s="624"/>
      <c r="DK19" s="624"/>
      <c r="DL19" s="624"/>
      <c r="DM19" s="624"/>
      <c r="DN19" s="624"/>
      <c r="DO19" s="624"/>
      <c r="DP19" s="625"/>
      <c r="DQ19" s="632" t="s">
        <v>238</v>
      </c>
      <c r="DR19" s="624"/>
      <c r="DS19" s="624"/>
      <c r="DT19" s="624"/>
      <c r="DU19" s="624"/>
      <c r="DV19" s="624"/>
      <c r="DW19" s="624"/>
      <c r="DX19" s="624"/>
      <c r="DY19" s="624"/>
      <c r="DZ19" s="624"/>
      <c r="EA19" s="624"/>
      <c r="EB19" s="624"/>
      <c r="EC19" s="633"/>
    </row>
    <row r="20" spans="2:133" ht="11.25" customHeight="1" x14ac:dyDescent="0.2">
      <c r="B20" s="636" t="s">
        <v>274</v>
      </c>
      <c r="C20" s="637"/>
      <c r="D20" s="637"/>
      <c r="E20" s="637"/>
      <c r="F20" s="637"/>
      <c r="G20" s="637"/>
      <c r="H20" s="637"/>
      <c r="I20" s="637"/>
      <c r="J20" s="637"/>
      <c r="K20" s="637"/>
      <c r="L20" s="637"/>
      <c r="M20" s="637"/>
      <c r="N20" s="637"/>
      <c r="O20" s="637"/>
      <c r="P20" s="637"/>
      <c r="Q20" s="638"/>
      <c r="R20" s="623">
        <v>12978</v>
      </c>
      <c r="S20" s="624"/>
      <c r="T20" s="624"/>
      <c r="U20" s="624"/>
      <c r="V20" s="624"/>
      <c r="W20" s="624"/>
      <c r="X20" s="624"/>
      <c r="Y20" s="625"/>
      <c r="Z20" s="626">
        <v>0</v>
      </c>
      <c r="AA20" s="626"/>
      <c r="AB20" s="626"/>
      <c r="AC20" s="626"/>
      <c r="AD20" s="627">
        <v>12978</v>
      </c>
      <c r="AE20" s="627"/>
      <c r="AF20" s="627"/>
      <c r="AG20" s="627"/>
      <c r="AH20" s="627"/>
      <c r="AI20" s="627"/>
      <c r="AJ20" s="627"/>
      <c r="AK20" s="627"/>
      <c r="AL20" s="628">
        <v>0.1</v>
      </c>
      <c r="AM20" s="629"/>
      <c r="AN20" s="629"/>
      <c r="AO20" s="630"/>
      <c r="AP20" s="620" t="s">
        <v>275</v>
      </c>
      <c r="AQ20" s="621"/>
      <c r="AR20" s="621"/>
      <c r="AS20" s="621"/>
      <c r="AT20" s="621"/>
      <c r="AU20" s="621"/>
      <c r="AV20" s="621"/>
      <c r="AW20" s="621"/>
      <c r="AX20" s="621"/>
      <c r="AY20" s="621"/>
      <c r="AZ20" s="621"/>
      <c r="BA20" s="621"/>
      <c r="BB20" s="621"/>
      <c r="BC20" s="621"/>
      <c r="BD20" s="621"/>
      <c r="BE20" s="621"/>
      <c r="BF20" s="622"/>
      <c r="BG20" s="623">
        <v>772972</v>
      </c>
      <c r="BH20" s="624"/>
      <c r="BI20" s="624"/>
      <c r="BJ20" s="624"/>
      <c r="BK20" s="624"/>
      <c r="BL20" s="624"/>
      <c r="BM20" s="624"/>
      <c r="BN20" s="625"/>
      <c r="BO20" s="626">
        <v>6.2</v>
      </c>
      <c r="BP20" s="626"/>
      <c r="BQ20" s="626"/>
      <c r="BR20" s="626"/>
      <c r="BS20" s="627" t="s">
        <v>130</v>
      </c>
      <c r="BT20" s="627"/>
      <c r="BU20" s="627"/>
      <c r="BV20" s="627"/>
      <c r="BW20" s="627"/>
      <c r="BX20" s="627"/>
      <c r="BY20" s="627"/>
      <c r="BZ20" s="627"/>
      <c r="CA20" s="627"/>
      <c r="CB20" s="631"/>
      <c r="CD20" s="620" t="s">
        <v>276</v>
      </c>
      <c r="CE20" s="621"/>
      <c r="CF20" s="621"/>
      <c r="CG20" s="621"/>
      <c r="CH20" s="621"/>
      <c r="CI20" s="621"/>
      <c r="CJ20" s="621"/>
      <c r="CK20" s="621"/>
      <c r="CL20" s="621"/>
      <c r="CM20" s="621"/>
      <c r="CN20" s="621"/>
      <c r="CO20" s="621"/>
      <c r="CP20" s="621"/>
      <c r="CQ20" s="622"/>
      <c r="CR20" s="623">
        <v>29659795</v>
      </c>
      <c r="CS20" s="624"/>
      <c r="CT20" s="624"/>
      <c r="CU20" s="624"/>
      <c r="CV20" s="624"/>
      <c r="CW20" s="624"/>
      <c r="CX20" s="624"/>
      <c r="CY20" s="625"/>
      <c r="CZ20" s="626">
        <v>100</v>
      </c>
      <c r="DA20" s="626"/>
      <c r="DB20" s="626"/>
      <c r="DC20" s="626"/>
      <c r="DD20" s="632">
        <v>2904207</v>
      </c>
      <c r="DE20" s="624"/>
      <c r="DF20" s="624"/>
      <c r="DG20" s="624"/>
      <c r="DH20" s="624"/>
      <c r="DI20" s="624"/>
      <c r="DJ20" s="624"/>
      <c r="DK20" s="624"/>
      <c r="DL20" s="624"/>
      <c r="DM20" s="624"/>
      <c r="DN20" s="624"/>
      <c r="DO20" s="624"/>
      <c r="DP20" s="625"/>
      <c r="DQ20" s="632">
        <v>19331697</v>
      </c>
      <c r="DR20" s="624"/>
      <c r="DS20" s="624"/>
      <c r="DT20" s="624"/>
      <c r="DU20" s="624"/>
      <c r="DV20" s="624"/>
      <c r="DW20" s="624"/>
      <c r="DX20" s="624"/>
      <c r="DY20" s="624"/>
      <c r="DZ20" s="624"/>
      <c r="EA20" s="624"/>
      <c r="EB20" s="624"/>
      <c r="EC20" s="633"/>
    </row>
    <row r="21" spans="2:133" ht="11.25" customHeight="1" x14ac:dyDescent="0.2">
      <c r="B21" s="620" t="s">
        <v>277</v>
      </c>
      <c r="C21" s="621"/>
      <c r="D21" s="621"/>
      <c r="E21" s="621"/>
      <c r="F21" s="621"/>
      <c r="G21" s="621"/>
      <c r="H21" s="621"/>
      <c r="I21" s="621"/>
      <c r="J21" s="621"/>
      <c r="K21" s="621"/>
      <c r="L21" s="621"/>
      <c r="M21" s="621"/>
      <c r="N21" s="621"/>
      <c r="O21" s="621"/>
      <c r="P21" s="621"/>
      <c r="Q21" s="622"/>
      <c r="R21" s="623">
        <v>3209394</v>
      </c>
      <c r="S21" s="624"/>
      <c r="T21" s="624"/>
      <c r="U21" s="624"/>
      <c r="V21" s="624"/>
      <c r="W21" s="624"/>
      <c r="X21" s="624"/>
      <c r="Y21" s="625"/>
      <c r="Z21" s="626">
        <v>9.9</v>
      </c>
      <c r="AA21" s="626"/>
      <c r="AB21" s="626"/>
      <c r="AC21" s="626"/>
      <c r="AD21" s="627">
        <v>2804623</v>
      </c>
      <c r="AE21" s="627"/>
      <c r="AF21" s="627"/>
      <c r="AG21" s="627"/>
      <c r="AH21" s="627"/>
      <c r="AI21" s="627"/>
      <c r="AJ21" s="627"/>
      <c r="AK21" s="627"/>
      <c r="AL21" s="628">
        <v>16.2</v>
      </c>
      <c r="AM21" s="629"/>
      <c r="AN21" s="629"/>
      <c r="AO21" s="630"/>
      <c r="AP21" s="620" t="s">
        <v>278</v>
      </c>
      <c r="AQ21" s="639"/>
      <c r="AR21" s="639"/>
      <c r="AS21" s="639"/>
      <c r="AT21" s="639"/>
      <c r="AU21" s="639"/>
      <c r="AV21" s="639"/>
      <c r="AW21" s="639"/>
      <c r="AX21" s="639"/>
      <c r="AY21" s="639"/>
      <c r="AZ21" s="639"/>
      <c r="BA21" s="639"/>
      <c r="BB21" s="639"/>
      <c r="BC21" s="639"/>
      <c r="BD21" s="639"/>
      <c r="BE21" s="639"/>
      <c r="BF21" s="640"/>
      <c r="BG21" s="623" t="s">
        <v>244</v>
      </c>
      <c r="BH21" s="624"/>
      <c r="BI21" s="624"/>
      <c r="BJ21" s="624"/>
      <c r="BK21" s="624"/>
      <c r="BL21" s="624"/>
      <c r="BM21" s="624"/>
      <c r="BN21" s="625"/>
      <c r="BO21" s="626" t="s">
        <v>244</v>
      </c>
      <c r="BP21" s="626"/>
      <c r="BQ21" s="626"/>
      <c r="BR21" s="626"/>
      <c r="BS21" s="627" t="s">
        <v>130</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279</v>
      </c>
      <c r="C22" s="621"/>
      <c r="D22" s="621"/>
      <c r="E22" s="621"/>
      <c r="F22" s="621"/>
      <c r="G22" s="621"/>
      <c r="H22" s="621"/>
      <c r="I22" s="621"/>
      <c r="J22" s="621"/>
      <c r="K22" s="621"/>
      <c r="L22" s="621"/>
      <c r="M22" s="621"/>
      <c r="N22" s="621"/>
      <c r="O22" s="621"/>
      <c r="P22" s="621"/>
      <c r="Q22" s="622"/>
      <c r="R22" s="623">
        <v>2804623</v>
      </c>
      <c r="S22" s="624"/>
      <c r="T22" s="624"/>
      <c r="U22" s="624"/>
      <c r="V22" s="624"/>
      <c r="W22" s="624"/>
      <c r="X22" s="624"/>
      <c r="Y22" s="625"/>
      <c r="Z22" s="626">
        <v>8.6999999999999993</v>
      </c>
      <c r="AA22" s="626"/>
      <c r="AB22" s="626"/>
      <c r="AC22" s="626"/>
      <c r="AD22" s="627">
        <v>2804623</v>
      </c>
      <c r="AE22" s="627"/>
      <c r="AF22" s="627"/>
      <c r="AG22" s="627"/>
      <c r="AH22" s="627"/>
      <c r="AI22" s="627"/>
      <c r="AJ22" s="627"/>
      <c r="AK22" s="627"/>
      <c r="AL22" s="628">
        <v>16.2</v>
      </c>
      <c r="AM22" s="629"/>
      <c r="AN22" s="629"/>
      <c r="AO22" s="630"/>
      <c r="AP22" s="620" t="s">
        <v>280</v>
      </c>
      <c r="AQ22" s="639"/>
      <c r="AR22" s="639"/>
      <c r="AS22" s="639"/>
      <c r="AT22" s="639"/>
      <c r="AU22" s="639"/>
      <c r="AV22" s="639"/>
      <c r="AW22" s="639"/>
      <c r="AX22" s="639"/>
      <c r="AY22" s="639"/>
      <c r="AZ22" s="639"/>
      <c r="BA22" s="639"/>
      <c r="BB22" s="639"/>
      <c r="BC22" s="639"/>
      <c r="BD22" s="639"/>
      <c r="BE22" s="639"/>
      <c r="BF22" s="640"/>
      <c r="BG22" s="623" t="s">
        <v>244</v>
      </c>
      <c r="BH22" s="624"/>
      <c r="BI22" s="624"/>
      <c r="BJ22" s="624"/>
      <c r="BK22" s="624"/>
      <c r="BL22" s="624"/>
      <c r="BM22" s="624"/>
      <c r="BN22" s="625"/>
      <c r="BO22" s="626" t="s">
        <v>130</v>
      </c>
      <c r="BP22" s="626"/>
      <c r="BQ22" s="626"/>
      <c r="BR22" s="626"/>
      <c r="BS22" s="627" t="s">
        <v>244</v>
      </c>
      <c r="BT22" s="627"/>
      <c r="BU22" s="627"/>
      <c r="BV22" s="627"/>
      <c r="BW22" s="627"/>
      <c r="BX22" s="627"/>
      <c r="BY22" s="627"/>
      <c r="BZ22" s="627"/>
      <c r="CA22" s="627"/>
      <c r="CB22" s="631"/>
      <c r="CD22" s="605" t="s">
        <v>281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282</v>
      </c>
      <c r="C23" s="621"/>
      <c r="D23" s="621"/>
      <c r="E23" s="621"/>
      <c r="F23" s="621"/>
      <c r="G23" s="621"/>
      <c r="H23" s="621"/>
      <c r="I23" s="621"/>
      <c r="J23" s="621"/>
      <c r="K23" s="621"/>
      <c r="L23" s="621"/>
      <c r="M23" s="621"/>
      <c r="N23" s="621"/>
      <c r="O23" s="621"/>
      <c r="P23" s="621"/>
      <c r="Q23" s="622"/>
      <c r="R23" s="623">
        <v>403904</v>
      </c>
      <c r="S23" s="624"/>
      <c r="T23" s="624"/>
      <c r="U23" s="624"/>
      <c r="V23" s="624"/>
      <c r="W23" s="624"/>
      <c r="X23" s="624"/>
      <c r="Y23" s="625"/>
      <c r="Z23" s="626">
        <v>1.2</v>
      </c>
      <c r="AA23" s="626"/>
      <c r="AB23" s="626"/>
      <c r="AC23" s="626"/>
      <c r="AD23" s="627" t="s">
        <v>244</v>
      </c>
      <c r="AE23" s="627"/>
      <c r="AF23" s="627"/>
      <c r="AG23" s="627"/>
      <c r="AH23" s="627"/>
      <c r="AI23" s="627"/>
      <c r="AJ23" s="627"/>
      <c r="AK23" s="627"/>
      <c r="AL23" s="628" t="s">
        <v>130</v>
      </c>
      <c r="AM23" s="629"/>
      <c r="AN23" s="629"/>
      <c r="AO23" s="630"/>
      <c r="AP23" s="620" t="s">
        <v>283</v>
      </c>
      <c r="AQ23" s="639"/>
      <c r="AR23" s="639"/>
      <c r="AS23" s="639"/>
      <c r="AT23" s="639"/>
      <c r="AU23" s="639"/>
      <c r="AV23" s="639"/>
      <c r="AW23" s="639"/>
      <c r="AX23" s="639"/>
      <c r="AY23" s="639"/>
      <c r="AZ23" s="639"/>
      <c r="BA23" s="639"/>
      <c r="BB23" s="639"/>
      <c r="BC23" s="639"/>
      <c r="BD23" s="639"/>
      <c r="BE23" s="639"/>
      <c r="BF23" s="640"/>
      <c r="BG23" s="623">
        <v>772972</v>
      </c>
      <c r="BH23" s="624"/>
      <c r="BI23" s="624"/>
      <c r="BJ23" s="624"/>
      <c r="BK23" s="624"/>
      <c r="BL23" s="624"/>
      <c r="BM23" s="624"/>
      <c r="BN23" s="625"/>
      <c r="BO23" s="626">
        <v>6.2</v>
      </c>
      <c r="BP23" s="626"/>
      <c r="BQ23" s="626"/>
      <c r="BR23" s="626"/>
      <c r="BS23" s="627" t="s">
        <v>244</v>
      </c>
      <c r="BT23" s="627"/>
      <c r="BU23" s="627"/>
      <c r="BV23" s="627"/>
      <c r="BW23" s="627"/>
      <c r="BX23" s="627"/>
      <c r="BY23" s="627"/>
      <c r="BZ23" s="627"/>
      <c r="CA23" s="627"/>
      <c r="CB23" s="631"/>
      <c r="CD23" s="605" t="s">
        <v>221</v>
      </c>
      <c r="CE23" s="606"/>
      <c r="CF23" s="606"/>
      <c r="CG23" s="606"/>
      <c r="CH23" s="606"/>
      <c r="CI23" s="606"/>
      <c r="CJ23" s="606"/>
      <c r="CK23" s="606"/>
      <c r="CL23" s="606"/>
      <c r="CM23" s="606"/>
      <c r="CN23" s="606"/>
      <c r="CO23" s="606"/>
      <c r="CP23" s="606"/>
      <c r="CQ23" s="607"/>
      <c r="CR23" s="605" t="s">
        <v>284</v>
      </c>
      <c r="CS23" s="606"/>
      <c r="CT23" s="606"/>
      <c r="CU23" s="606"/>
      <c r="CV23" s="606"/>
      <c r="CW23" s="606"/>
      <c r="CX23" s="606"/>
      <c r="CY23" s="607"/>
      <c r="CZ23" s="605" t="s">
        <v>285</v>
      </c>
      <c r="DA23" s="606"/>
      <c r="DB23" s="606"/>
      <c r="DC23" s="607"/>
      <c r="DD23" s="605" t="s">
        <v>286</v>
      </c>
      <c r="DE23" s="606"/>
      <c r="DF23" s="606"/>
      <c r="DG23" s="606"/>
      <c r="DH23" s="606"/>
      <c r="DI23" s="606"/>
      <c r="DJ23" s="606"/>
      <c r="DK23" s="607"/>
      <c r="DL23" s="650" t="s">
        <v>287</v>
      </c>
      <c r="DM23" s="651"/>
      <c r="DN23" s="651"/>
      <c r="DO23" s="651"/>
      <c r="DP23" s="651"/>
      <c r="DQ23" s="651"/>
      <c r="DR23" s="651"/>
      <c r="DS23" s="651"/>
      <c r="DT23" s="651"/>
      <c r="DU23" s="651"/>
      <c r="DV23" s="652"/>
      <c r="DW23" s="605" t="s">
        <v>288</v>
      </c>
      <c r="DX23" s="606"/>
      <c r="DY23" s="606"/>
      <c r="DZ23" s="606"/>
      <c r="EA23" s="606"/>
      <c r="EB23" s="606"/>
      <c r="EC23" s="607"/>
    </row>
    <row r="24" spans="2:133" ht="11.25" customHeight="1" x14ac:dyDescent="0.2">
      <c r="B24" s="620" t="s">
        <v>289</v>
      </c>
      <c r="C24" s="621"/>
      <c r="D24" s="621"/>
      <c r="E24" s="621"/>
      <c r="F24" s="621"/>
      <c r="G24" s="621"/>
      <c r="H24" s="621"/>
      <c r="I24" s="621"/>
      <c r="J24" s="621"/>
      <c r="K24" s="621"/>
      <c r="L24" s="621"/>
      <c r="M24" s="621"/>
      <c r="N24" s="621"/>
      <c r="O24" s="621"/>
      <c r="P24" s="621"/>
      <c r="Q24" s="622"/>
      <c r="R24" s="623">
        <v>867</v>
      </c>
      <c r="S24" s="624"/>
      <c r="T24" s="624"/>
      <c r="U24" s="624"/>
      <c r="V24" s="624"/>
      <c r="W24" s="624"/>
      <c r="X24" s="624"/>
      <c r="Y24" s="625"/>
      <c r="Z24" s="626">
        <v>0</v>
      </c>
      <c r="AA24" s="626"/>
      <c r="AB24" s="626"/>
      <c r="AC24" s="626"/>
      <c r="AD24" s="627" t="s">
        <v>130</v>
      </c>
      <c r="AE24" s="627"/>
      <c r="AF24" s="627"/>
      <c r="AG24" s="627"/>
      <c r="AH24" s="627"/>
      <c r="AI24" s="627"/>
      <c r="AJ24" s="627"/>
      <c r="AK24" s="627"/>
      <c r="AL24" s="628" t="s">
        <v>244</v>
      </c>
      <c r="AM24" s="629"/>
      <c r="AN24" s="629"/>
      <c r="AO24" s="630"/>
      <c r="AP24" s="620" t="s">
        <v>290</v>
      </c>
      <c r="AQ24" s="639"/>
      <c r="AR24" s="639"/>
      <c r="AS24" s="639"/>
      <c r="AT24" s="639"/>
      <c r="AU24" s="639"/>
      <c r="AV24" s="639"/>
      <c r="AW24" s="639"/>
      <c r="AX24" s="639"/>
      <c r="AY24" s="639"/>
      <c r="AZ24" s="639"/>
      <c r="BA24" s="639"/>
      <c r="BB24" s="639"/>
      <c r="BC24" s="639"/>
      <c r="BD24" s="639"/>
      <c r="BE24" s="639"/>
      <c r="BF24" s="640"/>
      <c r="BG24" s="623" t="s">
        <v>130</v>
      </c>
      <c r="BH24" s="624"/>
      <c r="BI24" s="624"/>
      <c r="BJ24" s="624"/>
      <c r="BK24" s="624"/>
      <c r="BL24" s="624"/>
      <c r="BM24" s="624"/>
      <c r="BN24" s="625"/>
      <c r="BO24" s="626" t="s">
        <v>130</v>
      </c>
      <c r="BP24" s="626"/>
      <c r="BQ24" s="626"/>
      <c r="BR24" s="626"/>
      <c r="BS24" s="627" t="s">
        <v>130</v>
      </c>
      <c r="BT24" s="627"/>
      <c r="BU24" s="627"/>
      <c r="BV24" s="627"/>
      <c r="BW24" s="627"/>
      <c r="BX24" s="627"/>
      <c r="BY24" s="627"/>
      <c r="BZ24" s="627"/>
      <c r="CA24" s="627"/>
      <c r="CB24" s="631"/>
      <c r="CD24" s="609" t="s">
        <v>291</v>
      </c>
      <c r="CE24" s="610"/>
      <c r="CF24" s="610"/>
      <c r="CG24" s="610"/>
      <c r="CH24" s="610"/>
      <c r="CI24" s="610"/>
      <c r="CJ24" s="610"/>
      <c r="CK24" s="610"/>
      <c r="CL24" s="610"/>
      <c r="CM24" s="610"/>
      <c r="CN24" s="610"/>
      <c r="CO24" s="610"/>
      <c r="CP24" s="610"/>
      <c r="CQ24" s="611"/>
      <c r="CR24" s="612">
        <v>13627665</v>
      </c>
      <c r="CS24" s="613"/>
      <c r="CT24" s="613"/>
      <c r="CU24" s="613"/>
      <c r="CV24" s="613"/>
      <c r="CW24" s="613"/>
      <c r="CX24" s="613"/>
      <c r="CY24" s="614"/>
      <c r="CZ24" s="617">
        <v>45.9</v>
      </c>
      <c r="DA24" s="618"/>
      <c r="DB24" s="618"/>
      <c r="DC24" s="634"/>
      <c r="DD24" s="658">
        <v>8636113</v>
      </c>
      <c r="DE24" s="613"/>
      <c r="DF24" s="613"/>
      <c r="DG24" s="613"/>
      <c r="DH24" s="613"/>
      <c r="DI24" s="613"/>
      <c r="DJ24" s="613"/>
      <c r="DK24" s="614"/>
      <c r="DL24" s="658">
        <v>8500147</v>
      </c>
      <c r="DM24" s="613"/>
      <c r="DN24" s="613"/>
      <c r="DO24" s="613"/>
      <c r="DP24" s="613"/>
      <c r="DQ24" s="613"/>
      <c r="DR24" s="613"/>
      <c r="DS24" s="613"/>
      <c r="DT24" s="613"/>
      <c r="DU24" s="613"/>
      <c r="DV24" s="614"/>
      <c r="DW24" s="617">
        <v>47.9</v>
      </c>
      <c r="DX24" s="618"/>
      <c r="DY24" s="618"/>
      <c r="DZ24" s="618"/>
      <c r="EA24" s="618"/>
      <c r="EB24" s="618"/>
      <c r="EC24" s="619"/>
    </row>
    <row r="25" spans="2:133" ht="11.25" customHeight="1" x14ac:dyDescent="0.2">
      <c r="B25" s="620" t="s">
        <v>292</v>
      </c>
      <c r="C25" s="621"/>
      <c r="D25" s="621"/>
      <c r="E25" s="621"/>
      <c r="F25" s="621"/>
      <c r="G25" s="621"/>
      <c r="H25" s="621"/>
      <c r="I25" s="621"/>
      <c r="J25" s="621"/>
      <c r="K25" s="621"/>
      <c r="L25" s="621"/>
      <c r="M25" s="621"/>
      <c r="N25" s="621"/>
      <c r="O25" s="621"/>
      <c r="P25" s="621"/>
      <c r="Q25" s="622"/>
      <c r="R25" s="623">
        <v>18373168</v>
      </c>
      <c r="S25" s="624"/>
      <c r="T25" s="624"/>
      <c r="U25" s="624"/>
      <c r="V25" s="624"/>
      <c r="W25" s="624"/>
      <c r="X25" s="624"/>
      <c r="Y25" s="625"/>
      <c r="Z25" s="626">
        <v>56.7</v>
      </c>
      <c r="AA25" s="626"/>
      <c r="AB25" s="626"/>
      <c r="AC25" s="626"/>
      <c r="AD25" s="627">
        <v>17195425</v>
      </c>
      <c r="AE25" s="627"/>
      <c r="AF25" s="627"/>
      <c r="AG25" s="627"/>
      <c r="AH25" s="627"/>
      <c r="AI25" s="627"/>
      <c r="AJ25" s="627"/>
      <c r="AK25" s="627"/>
      <c r="AL25" s="628">
        <v>99.5</v>
      </c>
      <c r="AM25" s="629"/>
      <c r="AN25" s="629"/>
      <c r="AO25" s="630"/>
      <c r="AP25" s="620" t="s">
        <v>293</v>
      </c>
      <c r="AQ25" s="639"/>
      <c r="AR25" s="639"/>
      <c r="AS25" s="639"/>
      <c r="AT25" s="639"/>
      <c r="AU25" s="639"/>
      <c r="AV25" s="639"/>
      <c r="AW25" s="639"/>
      <c r="AX25" s="639"/>
      <c r="AY25" s="639"/>
      <c r="AZ25" s="639"/>
      <c r="BA25" s="639"/>
      <c r="BB25" s="639"/>
      <c r="BC25" s="639"/>
      <c r="BD25" s="639"/>
      <c r="BE25" s="639"/>
      <c r="BF25" s="640"/>
      <c r="BG25" s="623" t="s">
        <v>130</v>
      </c>
      <c r="BH25" s="624"/>
      <c r="BI25" s="624"/>
      <c r="BJ25" s="624"/>
      <c r="BK25" s="624"/>
      <c r="BL25" s="624"/>
      <c r="BM25" s="624"/>
      <c r="BN25" s="625"/>
      <c r="BO25" s="626" t="s">
        <v>244</v>
      </c>
      <c r="BP25" s="626"/>
      <c r="BQ25" s="626"/>
      <c r="BR25" s="626"/>
      <c r="BS25" s="627" t="s">
        <v>130</v>
      </c>
      <c r="BT25" s="627"/>
      <c r="BU25" s="627"/>
      <c r="BV25" s="627"/>
      <c r="BW25" s="627"/>
      <c r="BX25" s="627"/>
      <c r="BY25" s="627"/>
      <c r="BZ25" s="627"/>
      <c r="CA25" s="627"/>
      <c r="CB25" s="631"/>
      <c r="CD25" s="620" t="s">
        <v>294</v>
      </c>
      <c r="CE25" s="621"/>
      <c r="CF25" s="621"/>
      <c r="CG25" s="621"/>
      <c r="CH25" s="621"/>
      <c r="CI25" s="621"/>
      <c r="CJ25" s="621"/>
      <c r="CK25" s="621"/>
      <c r="CL25" s="621"/>
      <c r="CM25" s="621"/>
      <c r="CN25" s="621"/>
      <c r="CO25" s="621"/>
      <c r="CP25" s="621"/>
      <c r="CQ25" s="622"/>
      <c r="CR25" s="623">
        <v>5093522</v>
      </c>
      <c r="CS25" s="655"/>
      <c r="CT25" s="655"/>
      <c r="CU25" s="655"/>
      <c r="CV25" s="655"/>
      <c r="CW25" s="655"/>
      <c r="CX25" s="655"/>
      <c r="CY25" s="656"/>
      <c r="CZ25" s="628">
        <v>17.2</v>
      </c>
      <c r="DA25" s="653"/>
      <c r="DB25" s="653"/>
      <c r="DC25" s="657"/>
      <c r="DD25" s="632">
        <v>4750064</v>
      </c>
      <c r="DE25" s="655"/>
      <c r="DF25" s="655"/>
      <c r="DG25" s="655"/>
      <c r="DH25" s="655"/>
      <c r="DI25" s="655"/>
      <c r="DJ25" s="655"/>
      <c r="DK25" s="656"/>
      <c r="DL25" s="632">
        <v>4642822</v>
      </c>
      <c r="DM25" s="655"/>
      <c r="DN25" s="655"/>
      <c r="DO25" s="655"/>
      <c r="DP25" s="655"/>
      <c r="DQ25" s="655"/>
      <c r="DR25" s="655"/>
      <c r="DS25" s="655"/>
      <c r="DT25" s="655"/>
      <c r="DU25" s="655"/>
      <c r="DV25" s="656"/>
      <c r="DW25" s="628">
        <v>26.2</v>
      </c>
      <c r="DX25" s="653"/>
      <c r="DY25" s="653"/>
      <c r="DZ25" s="653"/>
      <c r="EA25" s="653"/>
      <c r="EB25" s="653"/>
      <c r="EC25" s="654"/>
    </row>
    <row r="26" spans="2:133" ht="11.25" customHeight="1" x14ac:dyDescent="0.2">
      <c r="B26" s="620" t="s">
        <v>295</v>
      </c>
      <c r="C26" s="621"/>
      <c r="D26" s="621"/>
      <c r="E26" s="621"/>
      <c r="F26" s="621"/>
      <c r="G26" s="621"/>
      <c r="H26" s="621"/>
      <c r="I26" s="621"/>
      <c r="J26" s="621"/>
      <c r="K26" s="621"/>
      <c r="L26" s="621"/>
      <c r="M26" s="621"/>
      <c r="N26" s="621"/>
      <c r="O26" s="621"/>
      <c r="P26" s="621"/>
      <c r="Q26" s="622"/>
      <c r="R26" s="623">
        <v>11217</v>
      </c>
      <c r="S26" s="624"/>
      <c r="T26" s="624"/>
      <c r="U26" s="624"/>
      <c r="V26" s="624"/>
      <c r="W26" s="624"/>
      <c r="X26" s="624"/>
      <c r="Y26" s="625"/>
      <c r="Z26" s="626">
        <v>0</v>
      </c>
      <c r="AA26" s="626"/>
      <c r="AB26" s="626"/>
      <c r="AC26" s="626"/>
      <c r="AD26" s="627">
        <v>11217</v>
      </c>
      <c r="AE26" s="627"/>
      <c r="AF26" s="627"/>
      <c r="AG26" s="627"/>
      <c r="AH26" s="627"/>
      <c r="AI26" s="627"/>
      <c r="AJ26" s="627"/>
      <c r="AK26" s="627"/>
      <c r="AL26" s="628">
        <v>0.1</v>
      </c>
      <c r="AM26" s="629"/>
      <c r="AN26" s="629"/>
      <c r="AO26" s="630"/>
      <c r="AP26" s="620" t="s">
        <v>296</v>
      </c>
      <c r="AQ26" s="639"/>
      <c r="AR26" s="639"/>
      <c r="AS26" s="639"/>
      <c r="AT26" s="639"/>
      <c r="AU26" s="639"/>
      <c r="AV26" s="639"/>
      <c r="AW26" s="639"/>
      <c r="AX26" s="639"/>
      <c r="AY26" s="639"/>
      <c r="AZ26" s="639"/>
      <c r="BA26" s="639"/>
      <c r="BB26" s="639"/>
      <c r="BC26" s="639"/>
      <c r="BD26" s="639"/>
      <c r="BE26" s="639"/>
      <c r="BF26" s="640"/>
      <c r="BG26" s="623" t="s">
        <v>244</v>
      </c>
      <c r="BH26" s="624"/>
      <c r="BI26" s="624"/>
      <c r="BJ26" s="624"/>
      <c r="BK26" s="624"/>
      <c r="BL26" s="624"/>
      <c r="BM26" s="624"/>
      <c r="BN26" s="625"/>
      <c r="BO26" s="626" t="s">
        <v>244</v>
      </c>
      <c r="BP26" s="626"/>
      <c r="BQ26" s="626"/>
      <c r="BR26" s="626"/>
      <c r="BS26" s="627" t="s">
        <v>130</v>
      </c>
      <c r="BT26" s="627"/>
      <c r="BU26" s="627"/>
      <c r="BV26" s="627"/>
      <c r="BW26" s="627"/>
      <c r="BX26" s="627"/>
      <c r="BY26" s="627"/>
      <c r="BZ26" s="627"/>
      <c r="CA26" s="627"/>
      <c r="CB26" s="631"/>
      <c r="CD26" s="620" t="s">
        <v>297</v>
      </c>
      <c r="CE26" s="621"/>
      <c r="CF26" s="621"/>
      <c r="CG26" s="621"/>
      <c r="CH26" s="621"/>
      <c r="CI26" s="621"/>
      <c r="CJ26" s="621"/>
      <c r="CK26" s="621"/>
      <c r="CL26" s="621"/>
      <c r="CM26" s="621"/>
      <c r="CN26" s="621"/>
      <c r="CO26" s="621"/>
      <c r="CP26" s="621"/>
      <c r="CQ26" s="622"/>
      <c r="CR26" s="623">
        <v>3020564</v>
      </c>
      <c r="CS26" s="624"/>
      <c r="CT26" s="624"/>
      <c r="CU26" s="624"/>
      <c r="CV26" s="624"/>
      <c r="CW26" s="624"/>
      <c r="CX26" s="624"/>
      <c r="CY26" s="625"/>
      <c r="CZ26" s="628">
        <v>10.199999999999999</v>
      </c>
      <c r="DA26" s="653"/>
      <c r="DB26" s="653"/>
      <c r="DC26" s="657"/>
      <c r="DD26" s="632">
        <v>2805868</v>
      </c>
      <c r="DE26" s="624"/>
      <c r="DF26" s="624"/>
      <c r="DG26" s="624"/>
      <c r="DH26" s="624"/>
      <c r="DI26" s="624"/>
      <c r="DJ26" s="624"/>
      <c r="DK26" s="625"/>
      <c r="DL26" s="632" t="s">
        <v>130</v>
      </c>
      <c r="DM26" s="624"/>
      <c r="DN26" s="624"/>
      <c r="DO26" s="624"/>
      <c r="DP26" s="624"/>
      <c r="DQ26" s="624"/>
      <c r="DR26" s="624"/>
      <c r="DS26" s="624"/>
      <c r="DT26" s="624"/>
      <c r="DU26" s="624"/>
      <c r="DV26" s="625"/>
      <c r="DW26" s="628" t="s">
        <v>244</v>
      </c>
      <c r="DX26" s="653"/>
      <c r="DY26" s="653"/>
      <c r="DZ26" s="653"/>
      <c r="EA26" s="653"/>
      <c r="EB26" s="653"/>
      <c r="EC26" s="654"/>
    </row>
    <row r="27" spans="2:133" ht="11.25" customHeight="1" x14ac:dyDescent="0.2">
      <c r="B27" s="620" t="s">
        <v>298</v>
      </c>
      <c r="C27" s="621"/>
      <c r="D27" s="621"/>
      <c r="E27" s="621"/>
      <c r="F27" s="621"/>
      <c r="G27" s="621"/>
      <c r="H27" s="621"/>
      <c r="I27" s="621"/>
      <c r="J27" s="621"/>
      <c r="K27" s="621"/>
      <c r="L27" s="621"/>
      <c r="M27" s="621"/>
      <c r="N27" s="621"/>
      <c r="O27" s="621"/>
      <c r="P27" s="621"/>
      <c r="Q27" s="622"/>
      <c r="R27" s="623">
        <v>134658</v>
      </c>
      <c r="S27" s="624"/>
      <c r="T27" s="624"/>
      <c r="U27" s="624"/>
      <c r="V27" s="624"/>
      <c r="W27" s="624"/>
      <c r="X27" s="624"/>
      <c r="Y27" s="625"/>
      <c r="Z27" s="626">
        <v>0.4</v>
      </c>
      <c r="AA27" s="626"/>
      <c r="AB27" s="626"/>
      <c r="AC27" s="626"/>
      <c r="AD27" s="627" t="s">
        <v>244</v>
      </c>
      <c r="AE27" s="627"/>
      <c r="AF27" s="627"/>
      <c r="AG27" s="627"/>
      <c r="AH27" s="627"/>
      <c r="AI27" s="627"/>
      <c r="AJ27" s="627"/>
      <c r="AK27" s="627"/>
      <c r="AL27" s="628" t="s">
        <v>244</v>
      </c>
      <c r="AM27" s="629"/>
      <c r="AN27" s="629"/>
      <c r="AO27" s="630"/>
      <c r="AP27" s="620" t="s">
        <v>299</v>
      </c>
      <c r="AQ27" s="621"/>
      <c r="AR27" s="621"/>
      <c r="AS27" s="621"/>
      <c r="AT27" s="621"/>
      <c r="AU27" s="621"/>
      <c r="AV27" s="621"/>
      <c r="AW27" s="621"/>
      <c r="AX27" s="621"/>
      <c r="AY27" s="621"/>
      <c r="AZ27" s="621"/>
      <c r="BA27" s="621"/>
      <c r="BB27" s="621"/>
      <c r="BC27" s="621"/>
      <c r="BD27" s="621"/>
      <c r="BE27" s="621"/>
      <c r="BF27" s="622"/>
      <c r="BG27" s="623">
        <v>12558588</v>
      </c>
      <c r="BH27" s="624"/>
      <c r="BI27" s="624"/>
      <c r="BJ27" s="624"/>
      <c r="BK27" s="624"/>
      <c r="BL27" s="624"/>
      <c r="BM27" s="624"/>
      <c r="BN27" s="625"/>
      <c r="BO27" s="626">
        <v>100</v>
      </c>
      <c r="BP27" s="626"/>
      <c r="BQ27" s="626"/>
      <c r="BR27" s="626"/>
      <c r="BS27" s="627">
        <v>241985</v>
      </c>
      <c r="BT27" s="627"/>
      <c r="BU27" s="627"/>
      <c r="BV27" s="627"/>
      <c r="BW27" s="627"/>
      <c r="BX27" s="627"/>
      <c r="BY27" s="627"/>
      <c r="BZ27" s="627"/>
      <c r="CA27" s="627"/>
      <c r="CB27" s="631"/>
      <c r="CD27" s="620" t="s">
        <v>300</v>
      </c>
      <c r="CE27" s="621"/>
      <c r="CF27" s="621"/>
      <c r="CG27" s="621"/>
      <c r="CH27" s="621"/>
      <c r="CI27" s="621"/>
      <c r="CJ27" s="621"/>
      <c r="CK27" s="621"/>
      <c r="CL27" s="621"/>
      <c r="CM27" s="621"/>
      <c r="CN27" s="621"/>
      <c r="CO27" s="621"/>
      <c r="CP27" s="621"/>
      <c r="CQ27" s="622"/>
      <c r="CR27" s="623">
        <v>6376356</v>
      </c>
      <c r="CS27" s="655"/>
      <c r="CT27" s="655"/>
      <c r="CU27" s="655"/>
      <c r="CV27" s="655"/>
      <c r="CW27" s="655"/>
      <c r="CX27" s="655"/>
      <c r="CY27" s="656"/>
      <c r="CZ27" s="628">
        <v>21.5</v>
      </c>
      <c r="DA27" s="653"/>
      <c r="DB27" s="653"/>
      <c r="DC27" s="657"/>
      <c r="DD27" s="632">
        <v>1748949</v>
      </c>
      <c r="DE27" s="655"/>
      <c r="DF27" s="655"/>
      <c r="DG27" s="655"/>
      <c r="DH27" s="655"/>
      <c r="DI27" s="655"/>
      <c r="DJ27" s="655"/>
      <c r="DK27" s="656"/>
      <c r="DL27" s="632">
        <v>1720225</v>
      </c>
      <c r="DM27" s="655"/>
      <c r="DN27" s="655"/>
      <c r="DO27" s="655"/>
      <c r="DP27" s="655"/>
      <c r="DQ27" s="655"/>
      <c r="DR27" s="655"/>
      <c r="DS27" s="655"/>
      <c r="DT27" s="655"/>
      <c r="DU27" s="655"/>
      <c r="DV27" s="656"/>
      <c r="DW27" s="628">
        <v>9.6999999999999993</v>
      </c>
      <c r="DX27" s="653"/>
      <c r="DY27" s="653"/>
      <c r="DZ27" s="653"/>
      <c r="EA27" s="653"/>
      <c r="EB27" s="653"/>
      <c r="EC27" s="654"/>
    </row>
    <row r="28" spans="2:133" ht="11.25" customHeight="1" x14ac:dyDescent="0.2">
      <c r="B28" s="620" t="s">
        <v>301</v>
      </c>
      <c r="C28" s="621"/>
      <c r="D28" s="621"/>
      <c r="E28" s="621"/>
      <c r="F28" s="621"/>
      <c r="G28" s="621"/>
      <c r="H28" s="621"/>
      <c r="I28" s="621"/>
      <c r="J28" s="621"/>
      <c r="K28" s="621"/>
      <c r="L28" s="621"/>
      <c r="M28" s="621"/>
      <c r="N28" s="621"/>
      <c r="O28" s="621"/>
      <c r="P28" s="621"/>
      <c r="Q28" s="622"/>
      <c r="R28" s="623">
        <v>350995</v>
      </c>
      <c r="S28" s="624"/>
      <c r="T28" s="624"/>
      <c r="U28" s="624"/>
      <c r="V28" s="624"/>
      <c r="W28" s="624"/>
      <c r="X28" s="624"/>
      <c r="Y28" s="625"/>
      <c r="Z28" s="626">
        <v>1.1000000000000001</v>
      </c>
      <c r="AA28" s="626"/>
      <c r="AB28" s="626"/>
      <c r="AC28" s="626"/>
      <c r="AD28" s="627">
        <v>15285</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302</v>
      </c>
      <c r="CE28" s="621"/>
      <c r="CF28" s="621"/>
      <c r="CG28" s="621"/>
      <c r="CH28" s="621"/>
      <c r="CI28" s="621"/>
      <c r="CJ28" s="621"/>
      <c r="CK28" s="621"/>
      <c r="CL28" s="621"/>
      <c r="CM28" s="621"/>
      <c r="CN28" s="621"/>
      <c r="CO28" s="621"/>
      <c r="CP28" s="621"/>
      <c r="CQ28" s="622"/>
      <c r="CR28" s="623">
        <v>2157787</v>
      </c>
      <c r="CS28" s="624"/>
      <c r="CT28" s="624"/>
      <c r="CU28" s="624"/>
      <c r="CV28" s="624"/>
      <c r="CW28" s="624"/>
      <c r="CX28" s="624"/>
      <c r="CY28" s="625"/>
      <c r="CZ28" s="628">
        <v>7.3</v>
      </c>
      <c r="DA28" s="653"/>
      <c r="DB28" s="653"/>
      <c r="DC28" s="657"/>
      <c r="DD28" s="632">
        <v>2137100</v>
      </c>
      <c r="DE28" s="624"/>
      <c r="DF28" s="624"/>
      <c r="DG28" s="624"/>
      <c r="DH28" s="624"/>
      <c r="DI28" s="624"/>
      <c r="DJ28" s="624"/>
      <c r="DK28" s="625"/>
      <c r="DL28" s="632">
        <v>2137100</v>
      </c>
      <c r="DM28" s="624"/>
      <c r="DN28" s="624"/>
      <c r="DO28" s="624"/>
      <c r="DP28" s="624"/>
      <c r="DQ28" s="624"/>
      <c r="DR28" s="624"/>
      <c r="DS28" s="624"/>
      <c r="DT28" s="624"/>
      <c r="DU28" s="624"/>
      <c r="DV28" s="625"/>
      <c r="DW28" s="628">
        <v>12.1</v>
      </c>
      <c r="DX28" s="653"/>
      <c r="DY28" s="653"/>
      <c r="DZ28" s="653"/>
      <c r="EA28" s="653"/>
      <c r="EB28" s="653"/>
      <c r="EC28" s="654"/>
    </row>
    <row r="29" spans="2:133" ht="11.25" customHeight="1" x14ac:dyDescent="0.2">
      <c r="B29" s="620" t="s">
        <v>303</v>
      </c>
      <c r="C29" s="621"/>
      <c r="D29" s="621"/>
      <c r="E29" s="621"/>
      <c r="F29" s="621"/>
      <c r="G29" s="621"/>
      <c r="H29" s="621"/>
      <c r="I29" s="621"/>
      <c r="J29" s="621"/>
      <c r="K29" s="621"/>
      <c r="L29" s="621"/>
      <c r="M29" s="621"/>
      <c r="N29" s="621"/>
      <c r="O29" s="621"/>
      <c r="P29" s="621"/>
      <c r="Q29" s="622"/>
      <c r="R29" s="623">
        <v>46552</v>
      </c>
      <c r="S29" s="624"/>
      <c r="T29" s="624"/>
      <c r="U29" s="624"/>
      <c r="V29" s="624"/>
      <c r="W29" s="624"/>
      <c r="X29" s="624"/>
      <c r="Y29" s="625"/>
      <c r="Z29" s="626">
        <v>0.1</v>
      </c>
      <c r="AA29" s="626"/>
      <c r="AB29" s="626"/>
      <c r="AC29" s="626"/>
      <c r="AD29" s="627" t="s">
        <v>244</v>
      </c>
      <c r="AE29" s="627"/>
      <c r="AF29" s="627"/>
      <c r="AG29" s="627"/>
      <c r="AH29" s="627"/>
      <c r="AI29" s="627"/>
      <c r="AJ29" s="627"/>
      <c r="AK29" s="627"/>
      <c r="AL29" s="628" t="s">
        <v>130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304</v>
      </c>
      <c r="CE29" s="660"/>
      <c r="CF29" s="620" t="s">
        <v>305</v>
      </c>
      <c r="CG29" s="621"/>
      <c r="CH29" s="621"/>
      <c r="CI29" s="621"/>
      <c r="CJ29" s="621"/>
      <c r="CK29" s="621"/>
      <c r="CL29" s="621"/>
      <c r="CM29" s="621"/>
      <c r="CN29" s="621"/>
      <c r="CO29" s="621"/>
      <c r="CP29" s="621"/>
      <c r="CQ29" s="622"/>
      <c r="CR29" s="623">
        <v>2157556</v>
      </c>
      <c r="CS29" s="655"/>
      <c r="CT29" s="655"/>
      <c r="CU29" s="655"/>
      <c r="CV29" s="655"/>
      <c r="CW29" s="655"/>
      <c r="CX29" s="655"/>
      <c r="CY29" s="656"/>
      <c r="CZ29" s="628">
        <v>7.3</v>
      </c>
      <c r="DA29" s="653"/>
      <c r="DB29" s="653"/>
      <c r="DC29" s="657"/>
      <c r="DD29" s="632">
        <v>2136869</v>
      </c>
      <c r="DE29" s="655"/>
      <c r="DF29" s="655"/>
      <c r="DG29" s="655"/>
      <c r="DH29" s="655"/>
      <c r="DI29" s="655"/>
      <c r="DJ29" s="655"/>
      <c r="DK29" s="656"/>
      <c r="DL29" s="632">
        <v>2136869</v>
      </c>
      <c r="DM29" s="655"/>
      <c r="DN29" s="655"/>
      <c r="DO29" s="655"/>
      <c r="DP29" s="655"/>
      <c r="DQ29" s="655"/>
      <c r="DR29" s="655"/>
      <c r="DS29" s="655"/>
      <c r="DT29" s="655"/>
      <c r="DU29" s="655"/>
      <c r="DV29" s="656"/>
      <c r="DW29" s="628">
        <v>12.1</v>
      </c>
      <c r="DX29" s="653"/>
      <c r="DY29" s="653"/>
      <c r="DZ29" s="653"/>
      <c r="EA29" s="653"/>
      <c r="EB29" s="653"/>
      <c r="EC29" s="654"/>
    </row>
    <row r="30" spans="2:133" ht="11.25" customHeight="1" x14ac:dyDescent="0.2">
      <c r="B30" s="620" t="s">
        <v>306</v>
      </c>
      <c r="C30" s="621"/>
      <c r="D30" s="621"/>
      <c r="E30" s="621"/>
      <c r="F30" s="621"/>
      <c r="G30" s="621"/>
      <c r="H30" s="621"/>
      <c r="I30" s="621"/>
      <c r="J30" s="621"/>
      <c r="K30" s="621"/>
      <c r="L30" s="621"/>
      <c r="M30" s="621"/>
      <c r="N30" s="621"/>
      <c r="O30" s="621"/>
      <c r="P30" s="621"/>
      <c r="Q30" s="622"/>
      <c r="R30" s="623">
        <v>5631770</v>
      </c>
      <c r="S30" s="624"/>
      <c r="T30" s="624"/>
      <c r="U30" s="624"/>
      <c r="V30" s="624"/>
      <c r="W30" s="624"/>
      <c r="X30" s="624"/>
      <c r="Y30" s="625"/>
      <c r="Z30" s="626">
        <v>17.399999999999999</v>
      </c>
      <c r="AA30" s="626"/>
      <c r="AB30" s="626"/>
      <c r="AC30" s="626"/>
      <c r="AD30" s="627" t="s">
        <v>130</v>
      </c>
      <c r="AE30" s="627"/>
      <c r="AF30" s="627"/>
      <c r="AG30" s="627"/>
      <c r="AH30" s="627"/>
      <c r="AI30" s="627"/>
      <c r="AJ30" s="627"/>
      <c r="AK30" s="627"/>
      <c r="AL30" s="628" t="s">
        <v>244</v>
      </c>
      <c r="AM30" s="629"/>
      <c r="AN30" s="629"/>
      <c r="AO30" s="630"/>
      <c r="AP30" s="605" t="s">
        <v>221</v>
      </c>
      <c r="AQ30" s="606"/>
      <c r="AR30" s="606"/>
      <c r="AS30" s="606"/>
      <c r="AT30" s="606"/>
      <c r="AU30" s="606"/>
      <c r="AV30" s="606"/>
      <c r="AW30" s="606"/>
      <c r="AX30" s="606"/>
      <c r="AY30" s="606"/>
      <c r="AZ30" s="606"/>
      <c r="BA30" s="606"/>
      <c r="BB30" s="606"/>
      <c r="BC30" s="606"/>
      <c r="BD30" s="606"/>
      <c r="BE30" s="606"/>
      <c r="BF30" s="607"/>
      <c r="BG30" s="605" t="s">
        <v>307</v>
      </c>
      <c r="BH30" s="665"/>
      <c r="BI30" s="665"/>
      <c r="BJ30" s="665"/>
      <c r="BK30" s="665"/>
      <c r="BL30" s="665"/>
      <c r="BM30" s="665"/>
      <c r="BN30" s="665"/>
      <c r="BO30" s="665"/>
      <c r="BP30" s="665"/>
      <c r="BQ30" s="666"/>
      <c r="BR30" s="605" t="s">
        <v>308</v>
      </c>
      <c r="BS30" s="665"/>
      <c r="BT30" s="665"/>
      <c r="BU30" s="665"/>
      <c r="BV30" s="665"/>
      <c r="BW30" s="665"/>
      <c r="BX30" s="665"/>
      <c r="BY30" s="665"/>
      <c r="BZ30" s="665"/>
      <c r="CA30" s="665"/>
      <c r="CB30" s="666"/>
      <c r="CD30" s="661"/>
      <c r="CE30" s="662"/>
      <c r="CF30" s="620" t="s">
        <v>309</v>
      </c>
      <c r="CG30" s="621"/>
      <c r="CH30" s="621"/>
      <c r="CI30" s="621"/>
      <c r="CJ30" s="621"/>
      <c r="CK30" s="621"/>
      <c r="CL30" s="621"/>
      <c r="CM30" s="621"/>
      <c r="CN30" s="621"/>
      <c r="CO30" s="621"/>
      <c r="CP30" s="621"/>
      <c r="CQ30" s="622"/>
      <c r="CR30" s="623">
        <v>2067198</v>
      </c>
      <c r="CS30" s="624"/>
      <c r="CT30" s="624"/>
      <c r="CU30" s="624"/>
      <c r="CV30" s="624"/>
      <c r="CW30" s="624"/>
      <c r="CX30" s="624"/>
      <c r="CY30" s="625"/>
      <c r="CZ30" s="628">
        <v>7</v>
      </c>
      <c r="DA30" s="653"/>
      <c r="DB30" s="653"/>
      <c r="DC30" s="657"/>
      <c r="DD30" s="632">
        <v>2047963</v>
      </c>
      <c r="DE30" s="624"/>
      <c r="DF30" s="624"/>
      <c r="DG30" s="624"/>
      <c r="DH30" s="624"/>
      <c r="DI30" s="624"/>
      <c r="DJ30" s="624"/>
      <c r="DK30" s="625"/>
      <c r="DL30" s="632">
        <v>2047963</v>
      </c>
      <c r="DM30" s="624"/>
      <c r="DN30" s="624"/>
      <c r="DO30" s="624"/>
      <c r="DP30" s="624"/>
      <c r="DQ30" s="624"/>
      <c r="DR30" s="624"/>
      <c r="DS30" s="624"/>
      <c r="DT30" s="624"/>
      <c r="DU30" s="624"/>
      <c r="DV30" s="625"/>
      <c r="DW30" s="628">
        <v>11.6</v>
      </c>
      <c r="DX30" s="653"/>
      <c r="DY30" s="653"/>
      <c r="DZ30" s="653"/>
      <c r="EA30" s="653"/>
      <c r="EB30" s="653"/>
      <c r="EC30" s="654"/>
    </row>
    <row r="31" spans="2:133" ht="11.25" customHeight="1" x14ac:dyDescent="0.2">
      <c r="B31" s="636" t="s">
        <v>310</v>
      </c>
      <c r="C31" s="637"/>
      <c r="D31" s="637"/>
      <c r="E31" s="637"/>
      <c r="F31" s="637"/>
      <c r="G31" s="637"/>
      <c r="H31" s="637"/>
      <c r="I31" s="637"/>
      <c r="J31" s="637"/>
      <c r="K31" s="637"/>
      <c r="L31" s="637"/>
      <c r="M31" s="637"/>
      <c r="N31" s="637"/>
      <c r="O31" s="637"/>
      <c r="P31" s="637"/>
      <c r="Q31" s="638"/>
      <c r="R31" s="623" t="s">
        <v>130</v>
      </c>
      <c r="S31" s="624"/>
      <c r="T31" s="624"/>
      <c r="U31" s="624"/>
      <c r="V31" s="624"/>
      <c r="W31" s="624"/>
      <c r="X31" s="624"/>
      <c r="Y31" s="625"/>
      <c r="Z31" s="626" t="s">
        <v>130</v>
      </c>
      <c r="AA31" s="626"/>
      <c r="AB31" s="626"/>
      <c r="AC31" s="626"/>
      <c r="AD31" s="627" t="s">
        <v>130</v>
      </c>
      <c r="AE31" s="627"/>
      <c r="AF31" s="627"/>
      <c r="AG31" s="627"/>
      <c r="AH31" s="627"/>
      <c r="AI31" s="627"/>
      <c r="AJ31" s="627"/>
      <c r="AK31" s="627"/>
      <c r="AL31" s="628" t="s">
        <v>244</v>
      </c>
      <c r="AM31" s="629"/>
      <c r="AN31" s="629"/>
      <c r="AO31" s="630"/>
      <c r="AP31" s="669" t="s">
        <v>311</v>
      </c>
      <c r="AQ31" s="670"/>
      <c r="AR31" s="670"/>
      <c r="AS31" s="670"/>
      <c r="AT31" s="675" t="s">
        <v>312</v>
      </c>
      <c r="AU31" s="218"/>
      <c r="AV31" s="218"/>
      <c r="AW31" s="218"/>
      <c r="AX31" s="609" t="s">
        <v>187</v>
      </c>
      <c r="AY31" s="610"/>
      <c r="AZ31" s="610"/>
      <c r="BA31" s="610"/>
      <c r="BB31" s="610"/>
      <c r="BC31" s="610"/>
      <c r="BD31" s="610"/>
      <c r="BE31" s="610"/>
      <c r="BF31" s="611"/>
      <c r="BG31" s="679">
        <v>99.2</v>
      </c>
      <c r="BH31" s="667"/>
      <c r="BI31" s="667"/>
      <c r="BJ31" s="667"/>
      <c r="BK31" s="667"/>
      <c r="BL31" s="667"/>
      <c r="BM31" s="618">
        <v>97.2</v>
      </c>
      <c r="BN31" s="667"/>
      <c r="BO31" s="667"/>
      <c r="BP31" s="667"/>
      <c r="BQ31" s="668"/>
      <c r="BR31" s="679">
        <v>99.1</v>
      </c>
      <c r="BS31" s="667"/>
      <c r="BT31" s="667"/>
      <c r="BU31" s="667"/>
      <c r="BV31" s="667"/>
      <c r="BW31" s="667"/>
      <c r="BX31" s="618">
        <v>97</v>
      </c>
      <c r="BY31" s="667"/>
      <c r="BZ31" s="667"/>
      <c r="CA31" s="667"/>
      <c r="CB31" s="668"/>
      <c r="CD31" s="661"/>
      <c r="CE31" s="662"/>
      <c r="CF31" s="620" t="s">
        <v>313</v>
      </c>
      <c r="CG31" s="621"/>
      <c r="CH31" s="621"/>
      <c r="CI31" s="621"/>
      <c r="CJ31" s="621"/>
      <c r="CK31" s="621"/>
      <c r="CL31" s="621"/>
      <c r="CM31" s="621"/>
      <c r="CN31" s="621"/>
      <c r="CO31" s="621"/>
      <c r="CP31" s="621"/>
      <c r="CQ31" s="622"/>
      <c r="CR31" s="623">
        <v>90358</v>
      </c>
      <c r="CS31" s="655"/>
      <c r="CT31" s="655"/>
      <c r="CU31" s="655"/>
      <c r="CV31" s="655"/>
      <c r="CW31" s="655"/>
      <c r="CX31" s="655"/>
      <c r="CY31" s="656"/>
      <c r="CZ31" s="628">
        <v>0.3</v>
      </c>
      <c r="DA31" s="653"/>
      <c r="DB31" s="653"/>
      <c r="DC31" s="657"/>
      <c r="DD31" s="632">
        <v>88906</v>
      </c>
      <c r="DE31" s="655"/>
      <c r="DF31" s="655"/>
      <c r="DG31" s="655"/>
      <c r="DH31" s="655"/>
      <c r="DI31" s="655"/>
      <c r="DJ31" s="655"/>
      <c r="DK31" s="656"/>
      <c r="DL31" s="632">
        <v>88906</v>
      </c>
      <c r="DM31" s="655"/>
      <c r="DN31" s="655"/>
      <c r="DO31" s="655"/>
      <c r="DP31" s="655"/>
      <c r="DQ31" s="655"/>
      <c r="DR31" s="655"/>
      <c r="DS31" s="655"/>
      <c r="DT31" s="655"/>
      <c r="DU31" s="655"/>
      <c r="DV31" s="656"/>
      <c r="DW31" s="628">
        <v>0.5</v>
      </c>
      <c r="DX31" s="653"/>
      <c r="DY31" s="653"/>
      <c r="DZ31" s="653"/>
      <c r="EA31" s="653"/>
      <c r="EB31" s="653"/>
      <c r="EC31" s="654"/>
    </row>
    <row r="32" spans="2:133" ht="11.25" customHeight="1" x14ac:dyDescent="0.2">
      <c r="B32" s="620" t="s">
        <v>314</v>
      </c>
      <c r="C32" s="621"/>
      <c r="D32" s="621"/>
      <c r="E32" s="621"/>
      <c r="F32" s="621"/>
      <c r="G32" s="621"/>
      <c r="H32" s="621"/>
      <c r="I32" s="621"/>
      <c r="J32" s="621"/>
      <c r="K32" s="621"/>
      <c r="L32" s="621"/>
      <c r="M32" s="621"/>
      <c r="N32" s="621"/>
      <c r="O32" s="621"/>
      <c r="P32" s="621"/>
      <c r="Q32" s="622"/>
      <c r="R32" s="623">
        <v>2213391</v>
      </c>
      <c r="S32" s="624"/>
      <c r="T32" s="624"/>
      <c r="U32" s="624"/>
      <c r="V32" s="624"/>
      <c r="W32" s="624"/>
      <c r="X32" s="624"/>
      <c r="Y32" s="625"/>
      <c r="Z32" s="626">
        <v>6.8</v>
      </c>
      <c r="AA32" s="626"/>
      <c r="AB32" s="626"/>
      <c r="AC32" s="626"/>
      <c r="AD32" s="627" t="s">
        <v>130</v>
      </c>
      <c r="AE32" s="627"/>
      <c r="AF32" s="627"/>
      <c r="AG32" s="627"/>
      <c r="AH32" s="627"/>
      <c r="AI32" s="627"/>
      <c r="AJ32" s="627"/>
      <c r="AK32" s="627"/>
      <c r="AL32" s="628" t="s">
        <v>130</v>
      </c>
      <c r="AM32" s="629"/>
      <c r="AN32" s="629"/>
      <c r="AO32" s="630"/>
      <c r="AP32" s="671"/>
      <c r="AQ32" s="672"/>
      <c r="AR32" s="672"/>
      <c r="AS32" s="672"/>
      <c r="AT32" s="676"/>
      <c r="AU32" s="214" t="s">
        <v>315</v>
      </c>
      <c r="AX32" s="620" t="s">
        <v>316</v>
      </c>
      <c r="AY32" s="621"/>
      <c r="AZ32" s="621"/>
      <c r="BA32" s="621"/>
      <c r="BB32" s="621"/>
      <c r="BC32" s="621"/>
      <c r="BD32" s="621"/>
      <c r="BE32" s="621"/>
      <c r="BF32" s="622"/>
      <c r="BG32" s="680">
        <v>98.9</v>
      </c>
      <c r="BH32" s="655"/>
      <c r="BI32" s="655"/>
      <c r="BJ32" s="655"/>
      <c r="BK32" s="655"/>
      <c r="BL32" s="655"/>
      <c r="BM32" s="629">
        <v>96.7</v>
      </c>
      <c r="BN32" s="655"/>
      <c r="BO32" s="655"/>
      <c r="BP32" s="655"/>
      <c r="BQ32" s="678"/>
      <c r="BR32" s="680">
        <v>99</v>
      </c>
      <c r="BS32" s="655"/>
      <c r="BT32" s="655"/>
      <c r="BU32" s="655"/>
      <c r="BV32" s="655"/>
      <c r="BW32" s="655"/>
      <c r="BX32" s="629">
        <v>96.6</v>
      </c>
      <c r="BY32" s="655"/>
      <c r="BZ32" s="655"/>
      <c r="CA32" s="655"/>
      <c r="CB32" s="678"/>
      <c r="CD32" s="663"/>
      <c r="CE32" s="664"/>
      <c r="CF32" s="620" t="s">
        <v>317</v>
      </c>
      <c r="CG32" s="621"/>
      <c r="CH32" s="621"/>
      <c r="CI32" s="621"/>
      <c r="CJ32" s="621"/>
      <c r="CK32" s="621"/>
      <c r="CL32" s="621"/>
      <c r="CM32" s="621"/>
      <c r="CN32" s="621"/>
      <c r="CO32" s="621"/>
      <c r="CP32" s="621"/>
      <c r="CQ32" s="622"/>
      <c r="CR32" s="623">
        <v>231</v>
      </c>
      <c r="CS32" s="624"/>
      <c r="CT32" s="624"/>
      <c r="CU32" s="624"/>
      <c r="CV32" s="624"/>
      <c r="CW32" s="624"/>
      <c r="CX32" s="624"/>
      <c r="CY32" s="625"/>
      <c r="CZ32" s="628">
        <v>0</v>
      </c>
      <c r="DA32" s="653"/>
      <c r="DB32" s="653"/>
      <c r="DC32" s="657"/>
      <c r="DD32" s="632">
        <v>231</v>
      </c>
      <c r="DE32" s="624"/>
      <c r="DF32" s="624"/>
      <c r="DG32" s="624"/>
      <c r="DH32" s="624"/>
      <c r="DI32" s="624"/>
      <c r="DJ32" s="624"/>
      <c r="DK32" s="625"/>
      <c r="DL32" s="632">
        <v>231</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2">
      <c r="B33" s="620" t="s">
        <v>318</v>
      </c>
      <c r="C33" s="621"/>
      <c r="D33" s="621"/>
      <c r="E33" s="621"/>
      <c r="F33" s="621"/>
      <c r="G33" s="621"/>
      <c r="H33" s="621"/>
      <c r="I33" s="621"/>
      <c r="J33" s="621"/>
      <c r="K33" s="621"/>
      <c r="L33" s="621"/>
      <c r="M33" s="621"/>
      <c r="N33" s="621"/>
      <c r="O33" s="621"/>
      <c r="P33" s="621"/>
      <c r="Q33" s="622"/>
      <c r="R33" s="623">
        <v>84856</v>
      </c>
      <c r="S33" s="624"/>
      <c r="T33" s="624"/>
      <c r="U33" s="624"/>
      <c r="V33" s="624"/>
      <c r="W33" s="624"/>
      <c r="X33" s="624"/>
      <c r="Y33" s="625"/>
      <c r="Z33" s="626">
        <v>0.3</v>
      </c>
      <c r="AA33" s="626"/>
      <c r="AB33" s="626"/>
      <c r="AC33" s="626"/>
      <c r="AD33" s="627">
        <v>40541</v>
      </c>
      <c r="AE33" s="627"/>
      <c r="AF33" s="627"/>
      <c r="AG33" s="627"/>
      <c r="AH33" s="627"/>
      <c r="AI33" s="627"/>
      <c r="AJ33" s="627"/>
      <c r="AK33" s="627"/>
      <c r="AL33" s="628">
        <v>0.2</v>
      </c>
      <c r="AM33" s="629"/>
      <c r="AN33" s="629"/>
      <c r="AO33" s="630"/>
      <c r="AP33" s="673"/>
      <c r="AQ33" s="674"/>
      <c r="AR33" s="674"/>
      <c r="AS33" s="674"/>
      <c r="AT33" s="677"/>
      <c r="AU33" s="219"/>
      <c r="AV33" s="219"/>
      <c r="AW33" s="219"/>
      <c r="AX33" s="644" t="s">
        <v>319</v>
      </c>
      <c r="AY33" s="645"/>
      <c r="AZ33" s="645"/>
      <c r="BA33" s="645"/>
      <c r="BB33" s="645"/>
      <c r="BC33" s="645"/>
      <c r="BD33" s="645"/>
      <c r="BE33" s="645"/>
      <c r="BF33" s="646"/>
      <c r="BG33" s="681">
        <v>99.3</v>
      </c>
      <c r="BH33" s="682"/>
      <c r="BI33" s="682"/>
      <c r="BJ33" s="682"/>
      <c r="BK33" s="682"/>
      <c r="BL33" s="682"/>
      <c r="BM33" s="683">
        <v>97.5</v>
      </c>
      <c r="BN33" s="682"/>
      <c r="BO33" s="682"/>
      <c r="BP33" s="682"/>
      <c r="BQ33" s="684"/>
      <c r="BR33" s="681">
        <v>99.1</v>
      </c>
      <c r="BS33" s="682"/>
      <c r="BT33" s="682"/>
      <c r="BU33" s="682"/>
      <c r="BV33" s="682"/>
      <c r="BW33" s="682"/>
      <c r="BX33" s="683">
        <v>97.1</v>
      </c>
      <c r="BY33" s="682"/>
      <c r="BZ33" s="682"/>
      <c r="CA33" s="682"/>
      <c r="CB33" s="684"/>
      <c r="CD33" s="620" t="s">
        <v>320</v>
      </c>
      <c r="CE33" s="621"/>
      <c r="CF33" s="621"/>
      <c r="CG33" s="621"/>
      <c r="CH33" s="621"/>
      <c r="CI33" s="621"/>
      <c r="CJ33" s="621"/>
      <c r="CK33" s="621"/>
      <c r="CL33" s="621"/>
      <c r="CM33" s="621"/>
      <c r="CN33" s="621"/>
      <c r="CO33" s="621"/>
      <c r="CP33" s="621"/>
      <c r="CQ33" s="622"/>
      <c r="CR33" s="623">
        <v>13127923</v>
      </c>
      <c r="CS33" s="655"/>
      <c r="CT33" s="655"/>
      <c r="CU33" s="655"/>
      <c r="CV33" s="655"/>
      <c r="CW33" s="655"/>
      <c r="CX33" s="655"/>
      <c r="CY33" s="656"/>
      <c r="CZ33" s="628">
        <v>44.3</v>
      </c>
      <c r="DA33" s="653"/>
      <c r="DB33" s="653"/>
      <c r="DC33" s="657"/>
      <c r="DD33" s="632">
        <v>9888701</v>
      </c>
      <c r="DE33" s="655"/>
      <c r="DF33" s="655"/>
      <c r="DG33" s="655"/>
      <c r="DH33" s="655"/>
      <c r="DI33" s="655"/>
      <c r="DJ33" s="655"/>
      <c r="DK33" s="656"/>
      <c r="DL33" s="632">
        <v>8301146</v>
      </c>
      <c r="DM33" s="655"/>
      <c r="DN33" s="655"/>
      <c r="DO33" s="655"/>
      <c r="DP33" s="655"/>
      <c r="DQ33" s="655"/>
      <c r="DR33" s="655"/>
      <c r="DS33" s="655"/>
      <c r="DT33" s="655"/>
      <c r="DU33" s="655"/>
      <c r="DV33" s="656"/>
      <c r="DW33" s="628">
        <v>46.8</v>
      </c>
      <c r="DX33" s="653"/>
      <c r="DY33" s="653"/>
      <c r="DZ33" s="653"/>
      <c r="EA33" s="653"/>
      <c r="EB33" s="653"/>
      <c r="EC33" s="654"/>
    </row>
    <row r="34" spans="2:133" ht="11.25" customHeight="1" x14ac:dyDescent="0.2">
      <c r="B34" s="620" t="s">
        <v>321</v>
      </c>
      <c r="C34" s="621"/>
      <c r="D34" s="621"/>
      <c r="E34" s="621"/>
      <c r="F34" s="621"/>
      <c r="G34" s="621"/>
      <c r="H34" s="621"/>
      <c r="I34" s="621"/>
      <c r="J34" s="621"/>
      <c r="K34" s="621"/>
      <c r="L34" s="621"/>
      <c r="M34" s="621"/>
      <c r="N34" s="621"/>
      <c r="O34" s="621"/>
      <c r="P34" s="621"/>
      <c r="Q34" s="622"/>
      <c r="R34" s="623">
        <v>98899</v>
      </c>
      <c r="S34" s="624"/>
      <c r="T34" s="624"/>
      <c r="U34" s="624"/>
      <c r="V34" s="624"/>
      <c r="W34" s="624"/>
      <c r="X34" s="624"/>
      <c r="Y34" s="625"/>
      <c r="Z34" s="626">
        <v>0.3</v>
      </c>
      <c r="AA34" s="626"/>
      <c r="AB34" s="626"/>
      <c r="AC34" s="626"/>
      <c r="AD34" s="627" t="s">
        <v>130</v>
      </c>
      <c r="AE34" s="627"/>
      <c r="AF34" s="627"/>
      <c r="AG34" s="627"/>
      <c r="AH34" s="627"/>
      <c r="AI34" s="627"/>
      <c r="AJ34" s="627"/>
      <c r="AK34" s="627"/>
      <c r="AL34" s="628" t="s">
        <v>130</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322</v>
      </c>
      <c r="CE34" s="621"/>
      <c r="CF34" s="621"/>
      <c r="CG34" s="621"/>
      <c r="CH34" s="621"/>
      <c r="CI34" s="621"/>
      <c r="CJ34" s="621"/>
      <c r="CK34" s="621"/>
      <c r="CL34" s="621"/>
      <c r="CM34" s="621"/>
      <c r="CN34" s="621"/>
      <c r="CO34" s="621"/>
      <c r="CP34" s="621"/>
      <c r="CQ34" s="622"/>
      <c r="CR34" s="623">
        <v>4887178</v>
      </c>
      <c r="CS34" s="624"/>
      <c r="CT34" s="624"/>
      <c r="CU34" s="624"/>
      <c r="CV34" s="624"/>
      <c r="CW34" s="624"/>
      <c r="CX34" s="624"/>
      <c r="CY34" s="625"/>
      <c r="CZ34" s="628">
        <v>16.5</v>
      </c>
      <c r="DA34" s="653"/>
      <c r="DB34" s="653"/>
      <c r="DC34" s="657"/>
      <c r="DD34" s="632">
        <v>3449791</v>
      </c>
      <c r="DE34" s="624"/>
      <c r="DF34" s="624"/>
      <c r="DG34" s="624"/>
      <c r="DH34" s="624"/>
      <c r="DI34" s="624"/>
      <c r="DJ34" s="624"/>
      <c r="DK34" s="625"/>
      <c r="DL34" s="632">
        <v>2731740</v>
      </c>
      <c r="DM34" s="624"/>
      <c r="DN34" s="624"/>
      <c r="DO34" s="624"/>
      <c r="DP34" s="624"/>
      <c r="DQ34" s="624"/>
      <c r="DR34" s="624"/>
      <c r="DS34" s="624"/>
      <c r="DT34" s="624"/>
      <c r="DU34" s="624"/>
      <c r="DV34" s="625"/>
      <c r="DW34" s="628">
        <v>15.4</v>
      </c>
      <c r="DX34" s="653"/>
      <c r="DY34" s="653"/>
      <c r="DZ34" s="653"/>
      <c r="EA34" s="653"/>
      <c r="EB34" s="653"/>
      <c r="EC34" s="654"/>
    </row>
    <row r="35" spans="2:133" ht="11.25" customHeight="1" x14ac:dyDescent="0.2">
      <c r="B35" s="620" t="s">
        <v>323</v>
      </c>
      <c r="C35" s="621"/>
      <c r="D35" s="621"/>
      <c r="E35" s="621"/>
      <c r="F35" s="621"/>
      <c r="G35" s="621"/>
      <c r="H35" s="621"/>
      <c r="I35" s="621"/>
      <c r="J35" s="621"/>
      <c r="K35" s="621"/>
      <c r="L35" s="621"/>
      <c r="M35" s="621"/>
      <c r="N35" s="621"/>
      <c r="O35" s="621"/>
      <c r="P35" s="621"/>
      <c r="Q35" s="622"/>
      <c r="R35" s="623">
        <v>1993387</v>
      </c>
      <c r="S35" s="624"/>
      <c r="T35" s="624"/>
      <c r="U35" s="624"/>
      <c r="V35" s="624"/>
      <c r="W35" s="624"/>
      <c r="X35" s="624"/>
      <c r="Y35" s="625"/>
      <c r="Z35" s="626">
        <v>6.2</v>
      </c>
      <c r="AA35" s="626"/>
      <c r="AB35" s="626"/>
      <c r="AC35" s="626"/>
      <c r="AD35" s="627" t="s">
        <v>130</v>
      </c>
      <c r="AE35" s="627"/>
      <c r="AF35" s="627"/>
      <c r="AG35" s="627"/>
      <c r="AH35" s="627"/>
      <c r="AI35" s="627"/>
      <c r="AJ35" s="627"/>
      <c r="AK35" s="627"/>
      <c r="AL35" s="628" t="s">
        <v>130</v>
      </c>
      <c r="AM35" s="629"/>
      <c r="AN35" s="629"/>
      <c r="AO35" s="630"/>
      <c r="AP35" s="222"/>
      <c r="AQ35" s="605" t="s">
        <v>324</v>
      </c>
      <c r="AR35" s="606"/>
      <c r="AS35" s="606"/>
      <c r="AT35" s="606"/>
      <c r="AU35" s="606"/>
      <c r="AV35" s="606"/>
      <c r="AW35" s="606"/>
      <c r="AX35" s="606"/>
      <c r="AY35" s="606"/>
      <c r="AZ35" s="606"/>
      <c r="BA35" s="606"/>
      <c r="BB35" s="606"/>
      <c r="BC35" s="606"/>
      <c r="BD35" s="606"/>
      <c r="BE35" s="606"/>
      <c r="BF35" s="607"/>
      <c r="BG35" s="605" t="s">
        <v>325</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326</v>
      </c>
      <c r="CE35" s="621"/>
      <c r="CF35" s="621"/>
      <c r="CG35" s="621"/>
      <c r="CH35" s="621"/>
      <c r="CI35" s="621"/>
      <c r="CJ35" s="621"/>
      <c r="CK35" s="621"/>
      <c r="CL35" s="621"/>
      <c r="CM35" s="621"/>
      <c r="CN35" s="621"/>
      <c r="CO35" s="621"/>
      <c r="CP35" s="621"/>
      <c r="CQ35" s="622"/>
      <c r="CR35" s="623">
        <v>269580</v>
      </c>
      <c r="CS35" s="655"/>
      <c r="CT35" s="655"/>
      <c r="CU35" s="655"/>
      <c r="CV35" s="655"/>
      <c r="CW35" s="655"/>
      <c r="CX35" s="655"/>
      <c r="CY35" s="656"/>
      <c r="CZ35" s="628">
        <v>0.9</v>
      </c>
      <c r="DA35" s="653"/>
      <c r="DB35" s="653"/>
      <c r="DC35" s="657"/>
      <c r="DD35" s="632">
        <v>247828</v>
      </c>
      <c r="DE35" s="655"/>
      <c r="DF35" s="655"/>
      <c r="DG35" s="655"/>
      <c r="DH35" s="655"/>
      <c r="DI35" s="655"/>
      <c r="DJ35" s="655"/>
      <c r="DK35" s="656"/>
      <c r="DL35" s="632">
        <v>247711</v>
      </c>
      <c r="DM35" s="655"/>
      <c r="DN35" s="655"/>
      <c r="DO35" s="655"/>
      <c r="DP35" s="655"/>
      <c r="DQ35" s="655"/>
      <c r="DR35" s="655"/>
      <c r="DS35" s="655"/>
      <c r="DT35" s="655"/>
      <c r="DU35" s="655"/>
      <c r="DV35" s="656"/>
      <c r="DW35" s="628">
        <v>1.4</v>
      </c>
      <c r="DX35" s="653"/>
      <c r="DY35" s="653"/>
      <c r="DZ35" s="653"/>
      <c r="EA35" s="653"/>
      <c r="EB35" s="653"/>
      <c r="EC35" s="654"/>
    </row>
    <row r="36" spans="2:133" ht="11.25" customHeight="1" x14ac:dyDescent="0.2">
      <c r="B36" s="620" t="s">
        <v>327</v>
      </c>
      <c r="C36" s="621"/>
      <c r="D36" s="621"/>
      <c r="E36" s="621"/>
      <c r="F36" s="621"/>
      <c r="G36" s="621"/>
      <c r="H36" s="621"/>
      <c r="I36" s="621"/>
      <c r="J36" s="621"/>
      <c r="K36" s="621"/>
      <c r="L36" s="621"/>
      <c r="M36" s="621"/>
      <c r="N36" s="621"/>
      <c r="O36" s="621"/>
      <c r="P36" s="621"/>
      <c r="Q36" s="622"/>
      <c r="R36" s="623">
        <v>512732</v>
      </c>
      <c r="S36" s="624"/>
      <c r="T36" s="624"/>
      <c r="U36" s="624"/>
      <c r="V36" s="624"/>
      <c r="W36" s="624"/>
      <c r="X36" s="624"/>
      <c r="Y36" s="625"/>
      <c r="Z36" s="626">
        <v>1.6</v>
      </c>
      <c r="AA36" s="626"/>
      <c r="AB36" s="626"/>
      <c r="AC36" s="626"/>
      <c r="AD36" s="627" t="s">
        <v>130</v>
      </c>
      <c r="AE36" s="627"/>
      <c r="AF36" s="627"/>
      <c r="AG36" s="627"/>
      <c r="AH36" s="627"/>
      <c r="AI36" s="627"/>
      <c r="AJ36" s="627"/>
      <c r="AK36" s="627"/>
      <c r="AL36" s="628" t="s">
        <v>130</v>
      </c>
      <c r="AM36" s="629"/>
      <c r="AN36" s="629"/>
      <c r="AO36" s="630"/>
      <c r="AP36" s="222"/>
      <c r="AQ36" s="689" t="s">
        <v>328</v>
      </c>
      <c r="AR36" s="690"/>
      <c r="AS36" s="690"/>
      <c r="AT36" s="690"/>
      <c r="AU36" s="690"/>
      <c r="AV36" s="690"/>
      <c r="AW36" s="690"/>
      <c r="AX36" s="690"/>
      <c r="AY36" s="691"/>
      <c r="AZ36" s="612">
        <v>3818272</v>
      </c>
      <c r="BA36" s="613"/>
      <c r="BB36" s="613"/>
      <c r="BC36" s="613"/>
      <c r="BD36" s="613"/>
      <c r="BE36" s="613"/>
      <c r="BF36" s="685"/>
      <c r="BG36" s="609" t="s">
        <v>329</v>
      </c>
      <c r="BH36" s="610"/>
      <c r="BI36" s="610"/>
      <c r="BJ36" s="610"/>
      <c r="BK36" s="610"/>
      <c r="BL36" s="610"/>
      <c r="BM36" s="610"/>
      <c r="BN36" s="610"/>
      <c r="BO36" s="610"/>
      <c r="BP36" s="610"/>
      <c r="BQ36" s="610"/>
      <c r="BR36" s="610"/>
      <c r="BS36" s="610"/>
      <c r="BT36" s="610"/>
      <c r="BU36" s="611"/>
      <c r="BV36" s="612">
        <v>171395</v>
      </c>
      <c r="BW36" s="613"/>
      <c r="BX36" s="613"/>
      <c r="BY36" s="613"/>
      <c r="BZ36" s="613"/>
      <c r="CA36" s="613"/>
      <c r="CB36" s="685"/>
      <c r="CD36" s="620" t="s">
        <v>330</v>
      </c>
      <c r="CE36" s="621"/>
      <c r="CF36" s="621"/>
      <c r="CG36" s="621"/>
      <c r="CH36" s="621"/>
      <c r="CI36" s="621"/>
      <c r="CJ36" s="621"/>
      <c r="CK36" s="621"/>
      <c r="CL36" s="621"/>
      <c r="CM36" s="621"/>
      <c r="CN36" s="621"/>
      <c r="CO36" s="621"/>
      <c r="CP36" s="621"/>
      <c r="CQ36" s="622"/>
      <c r="CR36" s="623">
        <v>4218592</v>
      </c>
      <c r="CS36" s="624"/>
      <c r="CT36" s="624"/>
      <c r="CU36" s="624"/>
      <c r="CV36" s="624"/>
      <c r="CW36" s="624"/>
      <c r="CX36" s="624"/>
      <c r="CY36" s="625"/>
      <c r="CZ36" s="628">
        <v>14.2</v>
      </c>
      <c r="DA36" s="653"/>
      <c r="DB36" s="653"/>
      <c r="DC36" s="657"/>
      <c r="DD36" s="632">
        <v>3954178</v>
      </c>
      <c r="DE36" s="624"/>
      <c r="DF36" s="624"/>
      <c r="DG36" s="624"/>
      <c r="DH36" s="624"/>
      <c r="DI36" s="624"/>
      <c r="DJ36" s="624"/>
      <c r="DK36" s="625"/>
      <c r="DL36" s="632">
        <v>3275306</v>
      </c>
      <c r="DM36" s="624"/>
      <c r="DN36" s="624"/>
      <c r="DO36" s="624"/>
      <c r="DP36" s="624"/>
      <c r="DQ36" s="624"/>
      <c r="DR36" s="624"/>
      <c r="DS36" s="624"/>
      <c r="DT36" s="624"/>
      <c r="DU36" s="624"/>
      <c r="DV36" s="625"/>
      <c r="DW36" s="628">
        <v>18.5</v>
      </c>
      <c r="DX36" s="653"/>
      <c r="DY36" s="653"/>
      <c r="DZ36" s="653"/>
      <c r="EA36" s="653"/>
      <c r="EB36" s="653"/>
      <c r="EC36" s="654"/>
    </row>
    <row r="37" spans="2:133" ht="11.25" customHeight="1" x14ac:dyDescent="0.2">
      <c r="B37" s="620" t="s">
        <v>331</v>
      </c>
      <c r="C37" s="621"/>
      <c r="D37" s="621"/>
      <c r="E37" s="621"/>
      <c r="F37" s="621"/>
      <c r="G37" s="621"/>
      <c r="H37" s="621"/>
      <c r="I37" s="621"/>
      <c r="J37" s="621"/>
      <c r="K37" s="621"/>
      <c r="L37" s="621"/>
      <c r="M37" s="621"/>
      <c r="N37" s="621"/>
      <c r="O37" s="621"/>
      <c r="P37" s="621"/>
      <c r="Q37" s="622"/>
      <c r="R37" s="623">
        <v>1421944</v>
      </c>
      <c r="S37" s="624"/>
      <c r="T37" s="624"/>
      <c r="U37" s="624"/>
      <c r="V37" s="624"/>
      <c r="W37" s="624"/>
      <c r="X37" s="624"/>
      <c r="Y37" s="625"/>
      <c r="Z37" s="626">
        <v>4.4000000000000004</v>
      </c>
      <c r="AA37" s="626"/>
      <c r="AB37" s="626"/>
      <c r="AC37" s="626"/>
      <c r="AD37" s="627">
        <v>18098</v>
      </c>
      <c r="AE37" s="627"/>
      <c r="AF37" s="627"/>
      <c r="AG37" s="627"/>
      <c r="AH37" s="627"/>
      <c r="AI37" s="627"/>
      <c r="AJ37" s="627"/>
      <c r="AK37" s="627"/>
      <c r="AL37" s="628">
        <v>0.1</v>
      </c>
      <c r="AM37" s="629"/>
      <c r="AN37" s="629"/>
      <c r="AO37" s="630"/>
      <c r="AQ37" s="686" t="s">
        <v>332</v>
      </c>
      <c r="AR37" s="687"/>
      <c r="AS37" s="687"/>
      <c r="AT37" s="687"/>
      <c r="AU37" s="687"/>
      <c r="AV37" s="687"/>
      <c r="AW37" s="687"/>
      <c r="AX37" s="687"/>
      <c r="AY37" s="688"/>
      <c r="AZ37" s="623">
        <v>850898</v>
      </c>
      <c r="BA37" s="624"/>
      <c r="BB37" s="624"/>
      <c r="BC37" s="624"/>
      <c r="BD37" s="655"/>
      <c r="BE37" s="655"/>
      <c r="BF37" s="678"/>
      <c r="BG37" s="620" t="s">
        <v>333</v>
      </c>
      <c r="BH37" s="621"/>
      <c r="BI37" s="621"/>
      <c r="BJ37" s="621"/>
      <c r="BK37" s="621"/>
      <c r="BL37" s="621"/>
      <c r="BM37" s="621"/>
      <c r="BN37" s="621"/>
      <c r="BO37" s="621"/>
      <c r="BP37" s="621"/>
      <c r="BQ37" s="621"/>
      <c r="BR37" s="621"/>
      <c r="BS37" s="621"/>
      <c r="BT37" s="621"/>
      <c r="BU37" s="622"/>
      <c r="BV37" s="623">
        <v>164409</v>
      </c>
      <c r="BW37" s="624"/>
      <c r="BX37" s="624"/>
      <c r="BY37" s="624"/>
      <c r="BZ37" s="624"/>
      <c r="CA37" s="624"/>
      <c r="CB37" s="633"/>
      <c r="CD37" s="620" t="s">
        <v>334</v>
      </c>
      <c r="CE37" s="621"/>
      <c r="CF37" s="621"/>
      <c r="CG37" s="621"/>
      <c r="CH37" s="621"/>
      <c r="CI37" s="621"/>
      <c r="CJ37" s="621"/>
      <c r="CK37" s="621"/>
      <c r="CL37" s="621"/>
      <c r="CM37" s="621"/>
      <c r="CN37" s="621"/>
      <c r="CO37" s="621"/>
      <c r="CP37" s="621"/>
      <c r="CQ37" s="622"/>
      <c r="CR37" s="623">
        <v>2007179</v>
      </c>
      <c r="CS37" s="655"/>
      <c r="CT37" s="655"/>
      <c r="CU37" s="655"/>
      <c r="CV37" s="655"/>
      <c r="CW37" s="655"/>
      <c r="CX37" s="655"/>
      <c r="CY37" s="656"/>
      <c r="CZ37" s="628">
        <v>6.8</v>
      </c>
      <c r="DA37" s="653"/>
      <c r="DB37" s="653"/>
      <c r="DC37" s="657"/>
      <c r="DD37" s="632">
        <v>2007179</v>
      </c>
      <c r="DE37" s="655"/>
      <c r="DF37" s="655"/>
      <c r="DG37" s="655"/>
      <c r="DH37" s="655"/>
      <c r="DI37" s="655"/>
      <c r="DJ37" s="655"/>
      <c r="DK37" s="656"/>
      <c r="DL37" s="632">
        <v>1938679</v>
      </c>
      <c r="DM37" s="655"/>
      <c r="DN37" s="655"/>
      <c r="DO37" s="655"/>
      <c r="DP37" s="655"/>
      <c r="DQ37" s="655"/>
      <c r="DR37" s="655"/>
      <c r="DS37" s="655"/>
      <c r="DT37" s="655"/>
      <c r="DU37" s="655"/>
      <c r="DV37" s="656"/>
      <c r="DW37" s="628">
        <v>10.9</v>
      </c>
      <c r="DX37" s="653"/>
      <c r="DY37" s="653"/>
      <c r="DZ37" s="653"/>
      <c r="EA37" s="653"/>
      <c r="EB37" s="653"/>
      <c r="EC37" s="654"/>
    </row>
    <row r="38" spans="2:133" ht="11.25" customHeight="1" x14ac:dyDescent="0.2">
      <c r="B38" s="620" t="s">
        <v>335</v>
      </c>
      <c r="C38" s="621"/>
      <c r="D38" s="621"/>
      <c r="E38" s="621"/>
      <c r="F38" s="621"/>
      <c r="G38" s="621"/>
      <c r="H38" s="621"/>
      <c r="I38" s="621"/>
      <c r="J38" s="621"/>
      <c r="K38" s="621"/>
      <c r="L38" s="621"/>
      <c r="M38" s="621"/>
      <c r="N38" s="621"/>
      <c r="O38" s="621"/>
      <c r="P38" s="621"/>
      <c r="Q38" s="622"/>
      <c r="R38" s="623">
        <v>1528400</v>
      </c>
      <c r="S38" s="624"/>
      <c r="T38" s="624"/>
      <c r="U38" s="624"/>
      <c r="V38" s="624"/>
      <c r="W38" s="624"/>
      <c r="X38" s="624"/>
      <c r="Y38" s="625"/>
      <c r="Z38" s="626">
        <v>4.7</v>
      </c>
      <c r="AA38" s="626"/>
      <c r="AB38" s="626"/>
      <c r="AC38" s="626"/>
      <c r="AD38" s="627" t="s">
        <v>130</v>
      </c>
      <c r="AE38" s="627"/>
      <c r="AF38" s="627"/>
      <c r="AG38" s="627"/>
      <c r="AH38" s="627"/>
      <c r="AI38" s="627"/>
      <c r="AJ38" s="627"/>
      <c r="AK38" s="627"/>
      <c r="AL38" s="628" t="s">
        <v>130</v>
      </c>
      <c r="AM38" s="629"/>
      <c r="AN38" s="629"/>
      <c r="AO38" s="630"/>
      <c r="AQ38" s="686" t="s">
        <v>336</v>
      </c>
      <c r="AR38" s="687"/>
      <c r="AS38" s="687"/>
      <c r="AT38" s="687"/>
      <c r="AU38" s="687"/>
      <c r="AV38" s="687"/>
      <c r="AW38" s="687"/>
      <c r="AX38" s="687"/>
      <c r="AY38" s="688"/>
      <c r="AZ38" s="623">
        <v>445000</v>
      </c>
      <c r="BA38" s="624"/>
      <c r="BB38" s="624"/>
      <c r="BC38" s="624"/>
      <c r="BD38" s="655"/>
      <c r="BE38" s="655"/>
      <c r="BF38" s="678"/>
      <c r="BG38" s="620" t="s">
        <v>337</v>
      </c>
      <c r="BH38" s="621"/>
      <c r="BI38" s="621"/>
      <c r="BJ38" s="621"/>
      <c r="BK38" s="621"/>
      <c r="BL38" s="621"/>
      <c r="BM38" s="621"/>
      <c r="BN38" s="621"/>
      <c r="BO38" s="621"/>
      <c r="BP38" s="621"/>
      <c r="BQ38" s="621"/>
      <c r="BR38" s="621"/>
      <c r="BS38" s="621"/>
      <c r="BT38" s="621"/>
      <c r="BU38" s="622"/>
      <c r="BV38" s="623">
        <v>10417</v>
      </c>
      <c r="BW38" s="624"/>
      <c r="BX38" s="624"/>
      <c r="BY38" s="624"/>
      <c r="BZ38" s="624"/>
      <c r="CA38" s="624"/>
      <c r="CB38" s="633"/>
      <c r="CD38" s="620" t="s">
        <v>338</v>
      </c>
      <c r="CE38" s="621"/>
      <c r="CF38" s="621"/>
      <c r="CG38" s="621"/>
      <c r="CH38" s="621"/>
      <c r="CI38" s="621"/>
      <c r="CJ38" s="621"/>
      <c r="CK38" s="621"/>
      <c r="CL38" s="621"/>
      <c r="CM38" s="621"/>
      <c r="CN38" s="621"/>
      <c r="CO38" s="621"/>
      <c r="CP38" s="621"/>
      <c r="CQ38" s="622"/>
      <c r="CR38" s="623">
        <v>2522374</v>
      </c>
      <c r="CS38" s="624"/>
      <c r="CT38" s="624"/>
      <c r="CU38" s="624"/>
      <c r="CV38" s="624"/>
      <c r="CW38" s="624"/>
      <c r="CX38" s="624"/>
      <c r="CY38" s="625"/>
      <c r="CZ38" s="628">
        <v>8.5</v>
      </c>
      <c r="DA38" s="653"/>
      <c r="DB38" s="653"/>
      <c r="DC38" s="657"/>
      <c r="DD38" s="632">
        <v>1956347</v>
      </c>
      <c r="DE38" s="624"/>
      <c r="DF38" s="624"/>
      <c r="DG38" s="624"/>
      <c r="DH38" s="624"/>
      <c r="DI38" s="624"/>
      <c r="DJ38" s="624"/>
      <c r="DK38" s="625"/>
      <c r="DL38" s="632">
        <v>1904232</v>
      </c>
      <c r="DM38" s="624"/>
      <c r="DN38" s="624"/>
      <c r="DO38" s="624"/>
      <c r="DP38" s="624"/>
      <c r="DQ38" s="624"/>
      <c r="DR38" s="624"/>
      <c r="DS38" s="624"/>
      <c r="DT38" s="624"/>
      <c r="DU38" s="624"/>
      <c r="DV38" s="625"/>
      <c r="DW38" s="628">
        <v>10.7</v>
      </c>
      <c r="DX38" s="653"/>
      <c r="DY38" s="653"/>
      <c r="DZ38" s="653"/>
      <c r="EA38" s="653"/>
      <c r="EB38" s="653"/>
      <c r="EC38" s="654"/>
    </row>
    <row r="39" spans="2:133" ht="11.25" customHeight="1" x14ac:dyDescent="0.2">
      <c r="B39" s="620" t="s">
        <v>339</v>
      </c>
      <c r="C39" s="621"/>
      <c r="D39" s="621"/>
      <c r="E39" s="621"/>
      <c r="F39" s="621"/>
      <c r="G39" s="621"/>
      <c r="H39" s="621"/>
      <c r="I39" s="621"/>
      <c r="J39" s="621"/>
      <c r="K39" s="621"/>
      <c r="L39" s="621"/>
      <c r="M39" s="621"/>
      <c r="N39" s="621"/>
      <c r="O39" s="621"/>
      <c r="P39" s="621"/>
      <c r="Q39" s="622"/>
      <c r="R39" s="623" t="s">
        <v>238</v>
      </c>
      <c r="S39" s="624"/>
      <c r="T39" s="624"/>
      <c r="U39" s="624"/>
      <c r="V39" s="624"/>
      <c r="W39" s="624"/>
      <c r="X39" s="624"/>
      <c r="Y39" s="625"/>
      <c r="Z39" s="626" t="s">
        <v>238</v>
      </c>
      <c r="AA39" s="626"/>
      <c r="AB39" s="626"/>
      <c r="AC39" s="626"/>
      <c r="AD39" s="627" t="s">
        <v>244</v>
      </c>
      <c r="AE39" s="627"/>
      <c r="AF39" s="627"/>
      <c r="AG39" s="627"/>
      <c r="AH39" s="627"/>
      <c r="AI39" s="627"/>
      <c r="AJ39" s="627"/>
      <c r="AK39" s="627"/>
      <c r="AL39" s="628" t="s">
        <v>130</v>
      </c>
      <c r="AM39" s="629"/>
      <c r="AN39" s="629"/>
      <c r="AO39" s="630"/>
      <c r="AQ39" s="686" t="s">
        <v>340</v>
      </c>
      <c r="AR39" s="687"/>
      <c r="AS39" s="687"/>
      <c r="AT39" s="687"/>
      <c r="AU39" s="687"/>
      <c r="AV39" s="687"/>
      <c r="AW39" s="687"/>
      <c r="AX39" s="687"/>
      <c r="AY39" s="688"/>
      <c r="AZ39" s="623" t="s">
        <v>244</v>
      </c>
      <c r="BA39" s="624"/>
      <c r="BB39" s="624"/>
      <c r="BC39" s="624"/>
      <c r="BD39" s="655"/>
      <c r="BE39" s="655"/>
      <c r="BF39" s="678"/>
      <c r="BG39" s="620" t="s">
        <v>341</v>
      </c>
      <c r="BH39" s="621"/>
      <c r="BI39" s="621"/>
      <c r="BJ39" s="621"/>
      <c r="BK39" s="621"/>
      <c r="BL39" s="621"/>
      <c r="BM39" s="621"/>
      <c r="BN39" s="621"/>
      <c r="BO39" s="621"/>
      <c r="BP39" s="621"/>
      <c r="BQ39" s="621"/>
      <c r="BR39" s="621"/>
      <c r="BS39" s="621"/>
      <c r="BT39" s="621"/>
      <c r="BU39" s="622"/>
      <c r="BV39" s="623">
        <v>16011</v>
      </c>
      <c r="BW39" s="624"/>
      <c r="BX39" s="624"/>
      <c r="BY39" s="624"/>
      <c r="BZ39" s="624"/>
      <c r="CA39" s="624"/>
      <c r="CB39" s="633"/>
      <c r="CD39" s="620" t="s">
        <v>342</v>
      </c>
      <c r="CE39" s="621"/>
      <c r="CF39" s="621"/>
      <c r="CG39" s="621"/>
      <c r="CH39" s="621"/>
      <c r="CI39" s="621"/>
      <c r="CJ39" s="621"/>
      <c r="CK39" s="621"/>
      <c r="CL39" s="621"/>
      <c r="CM39" s="621"/>
      <c r="CN39" s="621"/>
      <c r="CO39" s="621"/>
      <c r="CP39" s="621"/>
      <c r="CQ39" s="622"/>
      <c r="CR39" s="623">
        <v>212954</v>
      </c>
      <c r="CS39" s="655"/>
      <c r="CT39" s="655"/>
      <c r="CU39" s="655"/>
      <c r="CV39" s="655"/>
      <c r="CW39" s="655"/>
      <c r="CX39" s="655"/>
      <c r="CY39" s="656"/>
      <c r="CZ39" s="628">
        <v>0.7</v>
      </c>
      <c r="DA39" s="653"/>
      <c r="DB39" s="653"/>
      <c r="DC39" s="657"/>
      <c r="DD39" s="632">
        <v>39290</v>
      </c>
      <c r="DE39" s="655"/>
      <c r="DF39" s="655"/>
      <c r="DG39" s="655"/>
      <c r="DH39" s="655"/>
      <c r="DI39" s="655"/>
      <c r="DJ39" s="655"/>
      <c r="DK39" s="656"/>
      <c r="DL39" s="632" t="s">
        <v>130</v>
      </c>
      <c r="DM39" s="655"/>
      <c r="DN39" s="655"/>
      <c r="DO39" s="655"/>
      <c r="DP39" s="655"/>
      <c r="DQ39" s="655"/>
      <c r="DR39" s="655"/>
      <c r="DS39" s="655"/>
      <c r="DT39" s="655"/>
      <c r="DU39" s="655"/>
      <c r="DV39" s="656"/>
      <c r="DW39" s="628" t="s">
        <v>130</v>
      </c>
      <c r="DX39" s="653"/>
      <c r="DY39" s="653"/>
      <c r="DZ39" s="653"/>
      <c r="EA39" s="653"/>
      <c r="EB39" s="653"/>
      <c r="EC39" s="654"/>
    </row>
    <row r="40" spans="2:133" ht="11.25" customHeight="1" x14ac:dyDescent="0.2">
      <c r="B40" s="620" t="s">
        <v>343</v>
      </c>
      <c r="C40" s="621"/>
      <c r="D40" s="621"/>
      <c r="E40" s="621"/>
      <c r="F40" s="621"/>
      <c r="G40" s="621"/>
      <c r="H40" s="621"/>
      <c r="I40" s="621"/>
      <c r="J40" s="621"/>
      <c r="K40" s="621"/>
      <c r="L40" s="621"/>
      <c r="M40" s="621"/>
      <c r="N40" s="621"/>
      <c r="O40" s="621"/>
      <c r="P40" s="621"/>
      <c r="Q40" s="622"/>
      <c r="R40" s="623">
        <v>447000</v>
      </c>
      <c r="S40" s="624"/>
      <c r="T40" s="624"/>
      <c r="U40" s="624"/>
      <c r="V40" s="624"/>
      <c r="W40" s="624"/>
      <c r="X40" s="624"/>
      <c r="Y40" s="625"/>
      <c r="Z40" s="626">
        <v>1.4</v>
      </c>
      <c r="AA40" s="626"/>
      <c r="AB40" s="626"/>
      <c r="AC40" s="626"/>
      <c r="AD40" s="627" t="s">
        <v>130</v>
      </c>
      <c r="AE40" s="627"/>
      <c r="AF40" s="627"/>
      <c r="AG40" s="627"/>
      <c r="AH40" s="627"/>
      <c r="AI40" s="627"/>
      <c r="AJ40" s="627"/>
      <c r="AK40" s="627"/>
      <c r="AL40" s="628" t="s">
        <v>130</v>
      </c>
      <c r="AM40" s="629"/>
      <c r="AN40" s="629"/>
      <c r="AO40" s="630"/>
      <c r="AQ40" s="686" t="s">
        <v>344</v>
      </c>
      <c r="AR40" s="687"/>
      <c r="AS40" s="687"/>
      <c r="AT40" s="687"/>
      <c r="AU40" s="687"/>
      <c r="AV40" s="687"/>
      <c r="AW40" s="687"/>
      <c r="AX40" s="687"/>
      <c r="AY40" s="688"/>
      <c r="AZ40" s="623" t="s">
        <v>130</v>
      </c>
      <c r="BA40" s="624"/>
      <c r="BB40" s="624"/>
      <c r="BC40" s="624"/>
      <c r="BD40" s="655"/>
      <c r="BE40" s="655"/>
      <c r="BF40" s="678"/>
      <c r="BG40" s="671" t="s">
        <v>345</v>
      </c>
      <c r="BH40" s="672"/>
      <c r="BI40" s="672"/>
      <c r="BJ40" s="672"/>
      <c r="BK40" s="672"/>
      <c r="BL40" s="223"/>
      <c r="BM40" s="621" t="s">
        <v>346</v>
      </c>
      <c r="BN40" s="621"/>
      <c r="BO40" s="621"/>
      <c r="BP40" s="621"/>
      <c r="BQ40" s="621"/>
      <c r="BR40" s="621"/>
      <c r="BS40" s="621"/>
      <c r="BT40" s="621"/>
      <c r="BU40" s="622"/>
      <c r="BV40" s="623">
        <v>103</v>
      </c>
      <c r="BW40" s="624"/>
      <c r="BX40" s="624"/>
      <c r="BY40" s="624"/>
      <c r="BZ40" s="624"/>
      <c r="CA40" s="624"/>
      <c r="CB40" s="633"/>
      <c r="CD40" s="620" t="s">
        <v>347</v>
      </c>
      <c r="CE40" s="621"/>
      <c r="CF40" s="621"/>
      <c r="CG40" s="621"/>
      <c r="CH40" s="621"/>
      <c r="CI40" s="621"/>
      <c r="CJ40" s="621"/>
      <c r="CK40" s="621"/>
      <c r="CL40" s="621"/>
      <c r="CM40" s="621"/>
      <c r="CN40" s="621"/>
      <c r="CO40" s="621"/>
      <c r="CP40" s="621"/>
      <c r="CQ40" s="622"/>
      <c r="CR40" s="623">
        <v>1017245</v>
      </c>
      <c r="CS40" s="624"/>
      <c r="CT40" s="624"/>
      <c r="CU40" s="624"/>
      <c r="CV40" s="624"/>
      <c r="CW40" s="624"/>
      <c r="CX40" s="624"/>
      <c r="CY40" s="625"/>
      <c r="CZ40" s="628">
        <v>3.4</v>
      </c>
      <c r="DA40" s="653"/>
      <c r="DB40" s="653"/>
      <c r="DC40" s="657"/>
      <c r="DD40" s="632">
        <v>241267</v>
      </c>
      <c r="DE40" s="624"/>
      <c r="DF40" s="624"/>
      <c r="DG40" s="624"/>
      <c r="DH40" s="624"/>
      <c r="DI40" s="624"/>
      <c r="DJ40" s="624"/>
      <c r="DK40" s="625"/>
      <c r="DL40" s="632">
        <v>142157</v>
      </c>
      <c r="DM40" s="624"/>
      <c r="DN40" s="624"/>
      <c r="DO40" s="624"/>
      <c r="DP40" s="624"/>
      <c r="DQ40" s="624"/>
      <c r="DR40" s="624"/>
      <c r="DS40" s="624"/>
      <c r="DT40" s="624"/>
      <c r="DU40" s="624"/>
      <c r="DV40" s="625"/>
      <c r="DW40" s="628">
        <v>0.8</v>
      </c>
      <c r="DX40" s="653"/>
      <c r="DY40" s="653"/>
      <c r="DZ40" s="653"/>
      <c r="EA40" s="653"/>
      <c r="EB40" s="653"/>
      <c r="EC40" s="654"/>
    </row>
    <row r="41" spans="2:133" ht="11.25" customHeight="1" x14ac:dyDescent="0.2">
      <c r="B41" s="644" t="s">
        <v>348</v>
      </c>
      <c r="C41" s="645"/>
      <c r="D41" s="645"/>
      <c r="E41" s="645"/>
      <c r="F41" s="645"/>
      <c r="G41" s="645"/>
      <c r="H41" s="645"/>
      <c r="I41" s="645"/>
      <c r="J41" s="645"/>
      <c r="K41" s="645"/>
      <c r="L41" s="645"/>
      <c r="M41" s="645"/>
      <c r="N41" s="645"/>
      <c r="O41" s="645"/>
      <c r="P41" s="645"/>
      <c r="Q41" s="646"/>
      <c r="R41" s="695">
        <v>32401969</v>
      </c>
      <c r="S41" s="696"/>
      <c r="T41" s="696"/>
      <c r="U41" s="696"/>
      <c r="V41" s="696"/>
      <c r="W41" s="696"/>
      <c r="X41" s="696"/>
      <c r="Y41" s="700"/>
      <c r="Z41" s="701">
        <v>100</v>
      </c>
      <c r="AA41" s="701"/>
      <c r="AB41" s="701"/>
      <c r="AC41" s="701"/>
      <c r="AD41" s="702">
        <v>17280566</v>
      </c>
      <c r="AE41" s="702"/>
      <c r="AF41" s="702"/>
      <c r="AG41" s="702"/>
      <c r="AH41" s="702"/>
      <c r="AI41" s="702"/>
      <c r="AJ41" s="702"/>
      <c r="AK41" s="702"/>
      <c r="AL41" s="703">
        <v>100</v>
      </c>
      <c r="AM41" s="683"/>
      <c r="AN41" s="683"/>
      <c r="AO41" s="704"/>
      <c r="AQ41" s="686" t="s">
        <v>349</v>
      </c>
      <c r="AR41" s="687"/>
      <c r="AS41" s="687"/>
      <c r="AT41" s="687"/>
      <c r="AU41" s="687"/>
      <c r="AV41" s="687"/>
      <c r="AW41" s="687"/>
      <c r="AX41" s="687"/>
      <c r="AY41" s="688"/>
      <c r="AZ41" s="623">
        <v>655709</v>
      </c>
      <c r="BA41" s="624"/>
      <c r="BB41" s="624"/>
      <c r="BC41" s="624"/>
      <c r="BD41" s="655"/>
      <c r="BE41" s="655"/>
      <c r="BF41" s="678"/>
      <c r="BG41" s="671"/>
      <c r="BH41" s="672"/>
      <c r="BI41" s="672"/>
      <c r="BJ41" s="672"/>
      <c r="BK41" s="672"/>
      <c r="BL41" s="223"/>
      <c r="BM41" s="621" t="s">
        <v>350</v>
      </c>
      <c r="BN41" s="621"/>
      <c r="BO41" s="621"/>
      <c r="BP41" s="621"/>
      <c r="BQ41" s="621"/>
      <c r="BR41" s="621"/>
      <c r="BS41" s="621"/>
      <c r="BT41" s="621"/>
      <c r="BU41" s="622"/>
      <c r="BV41" s="623" t="s">
        <v>244</v>
      </c>
      <c r="BW41" s="624"/>
      <c r="BX41" s="624"/>
      <c r="BY41" s="624"/>
      <c r="BZ41" s="624"/>
      <c r="CA41" s="624"/>
      <c r="CB41" s="633"/>
      <c r="CD41" s="620" t="s">
        <v>351</v>
      </c>
      <c r="CE41" s="621"/>
      <c r="CF41" s="621"/>
      <c r="CG41" s="621"/>
      <c r="CH41" s="621"/>
      <c r="CI41" s="621"/>
      <c r="CJ41" s="621"/>
      <c r="CK41" s="621"/>
      <c r="CL41" s="621"/>
      <c r="CM41" s="621"/>
      <c r="CN41" s="621"/>
      <c r="CO41" s="621"/>
      <c r="CP41" s="621"/>
      <c r="CQ41" s="622"/>
      <c r="CR41" s="623" t="s">
        <v>130</v>
      </c>
      <c r="CS41" s="655"/>
      <c r="CT41" s="655"/>
      <c r="CU41" s="655"/>
      <c r="CV41" s="655"/>
      <c r="CW41" s="655"/>
      <c r="CX41" s="655"/>
      <c r="CY41" s="656"/>
      <c r="CZ41" s="628" t="s">
        <v>244</v>
      </c>
      <c r="DA41" s="653"/>
      <c r="DB41" s="653"/>
      <c r="DC41" s="657"/>
      <c r="DD41" s="632" t="s">
        <v>130</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352</v>
      </c>
      <c r="AR42" s="693"/>
      <c r="AS42" s="693"/>
      <c r="AT42" s="693"/>
      <c r="AU42" s="693"/>
      <c r="AV42" s="693"/>
      <c r="AW42" s="693"/>
      <c r="AX42" s="693"/>
      <c r="AY42" s="694"/>
      <c r="AZ42" s="695">
        <v>1866665</v>
      </c>
      <c r="BA42" s="696"/>
      <c r="BB42" s="696"/>
      <c r="BC42" s="696"/>
      <c r="BD42" s="682"/>
      <c r="BE42" s="682"/>
      <c r="BF42" s="684"/>
      <c r="BG42" s="673"/>
      <c r="BH42" s="674"/>
      <c r="BI42" s="674"/>
      <c r="BJ42" s="674"/>
      <c r="BK42" s="674"/>
      <c r="BL42" s="224"/>
      <c r="BM42" s="645" t="s">
        <v>353</v>
      </c>
      <c r="BN42" s="645"/>
      <c r="BO42" s="645"/>
      <c r="BP42" s="645"/>
      <c r="BQ42" s="645"/>
      <c r="BR42" s="645"/>
      <c r="BS42" s="645"/>
      <c r="BT42" s="645"/>
      <c r="BU42" s="646"/>
      <c r="BV42" s="695">
        <v>326</v>
      </c>
      <c r="BW42" s="696"/>
      <c r="BX42" s="696"/>
      <c r="BY42" s="696"/>
      <c r="BZ42" s="696"/>
      <c r="CA42" s="696"/>
      <c r="CB42" s="705"/>
      <c r="CD42" s="620" t="s">
        <v>354</v>
      </c>
      <c r="CE42" s="621"/>
      <c r="CF42" s="621"/>
      <c r="CG42" s="621"/>
      <c r="CH42" s="621"/>
      <c r="CI42" s="621"/>
      <c r="CJ42" s="621"/>
      <c r="CK42" s="621"/>
      <c r="CL42" s="621"/>
      <c r="CM42" s="621"/>
      <c r="CN42" s="621"/>
      <c r="CO42" s="621"/>
      <c r="CP42" s="621"/>
      <c r="CQ42" s="622"/>
      <c r="CR42" s="623">
        <v>2904207</v>
      </c>
      <c r="CS42" s="655"/>
      <c r="CT42" s="655"/>
      <c r="CU42" s="655"/>
      <c r="CV42" s="655"/>
      <c r="CW42" s="655"/>
      <c r="CX42" s="655"/>
      <c r="CY42" s="656"/>
      <c r="CZ42" s="628">
        <v>9.8000000000000007</v>
      </c>
      <c r="DA42" s="653"/>
      <c r="DB42" s="653"/>
      <c r="DC42" s="657"/>
      <c r="DD42" s="632">
        <v>806883</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355</v>
      </c>
      <c r="CD43" s="620" t="s">
        <v>356</v>
      </c>
      <c r="CE43" s="621"/>
      <c r="CF43" s="621"/>
      <c r="CG43" s="621"/>
      <c r="CH43" s="621"/>
      <c r="CI43" s="621"/>
      <c r="CJ43" s="621"/>
      <c r="CK43" s="621"/>
      <c r="CL43" s="621"/>
      <c r="CM43" s="621"/>
      <c r="CN43" s="621"/>
      <c r="CO43" s="621"/>
      <c r="CP43" s="621"/>
      <c r="CQ43" s="622"/>
      <c r="CR43" s="623">
        <v>182057</v>
      </c>
      <c r="CS43" s="655"/>
      <c r="CT43" s="655"/>
      <c r="CU43" s="655"/>
      <c r="CV43" s="655"/>
      <c r="CW43" s="655"/>
      <c r="CX43" s="655"/>
      <c r="CY43" s="656"/>
      <c r="CZ43" s="628">
        <v>0.6</v>
      </c>
      <c r="DA43" s="653"/>
      <c r="DB43" s="653"/>
      <c r="DC43" s="657"/>
      <c r="DD43" s="632">
        <v>172463</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357</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304</v>
      </c>
      <c r="CE44" s="660"/>
      <c r="CF44" s="620" t="s">
        <v>358</v>
      </c>
      <c r="CG44" s="621"/>
      <c r="CH44" s="621"/>
      <c r="CI44" s="621"/>
      <c r="CJ44" s="621"/>
      <c r="CK44" s="621"/>
      <c r="CL44" s="621"/>
      <c r="CM44" s="621"/>
      <c r="CN44" s="621"/>
      <c r="CO44" s="621"/>
      <c r="CP44" s="621"/>
      <c r="CQ44" s="622"/>
      <c r="CR44" s="623">
        <v>2904207</v>
      </c>
      <c r="CS44" s="624"/>
      <c r="CT44" s="624"/>
      <c r="CU44" s="624"/>
      <c r="CV44" s="624"/>
      <c r="CW44" s="624"/>
      <c r="CX44" s="624"/>
      <c r="CY44" s="625"/>
      <c r="CZ44" s="628">
        <v>9.8000000000000007</v>
      </c>
      <c r="DA44" s="629"/>
      <c r="DB44" s="629"/>
      <c r="DC44" s="635"/>
      <c r="DD44" s="632">
        <v>806883</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359</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360</v>
      </c>
      <c r="CG45" s="621"/>
      <c r="CH45" s="621"/>
      <c r="CI45" s="621"/>
      <c r="CJ45" s="621"/>
      <c r="CK45" s="621"/>
      <c r="CL45" s="621"/>
      <c r="CM45" s="621"/>
      <c r="CN45" s="621"/>
      <c r="CO45" s="621"/>
      <c r="CP45" s="621"/>
      <c r="CQ45" s="622"/>
      <c r="CR45" s="623">
        <v>1314143</v>
      </c>
      <c r="CS45" s="655"/>
      <c r="CT45" s="655"/>
      <c r="CU45" s="655"/>
      <c r="CV45" s="655"/>
      <c r="CW45" s="655"/>
      <c r="CX45" s="655"/>
      <c r="CY45" s="656"/>
      <c r="CZ45" s="628">
        <v>4.4000000000000004</v>
      </c>
      <c r="DA45" s="653"/>
      <c r="DB45" s="653"/>
      <c r="DC45" s="657"/>
      <c r="DD45" s="632">
        <v>59889</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1"/>
      <c r="CE46" s="662"/>
      <c r="CF46" s="620" t="s">
        <v>361</v>
      </c>
      <c r="CG46" s="621"/>
      <c r="CH46" s="621"/>
      <c r="CI46" s="621"/>
      <c r="CJ46" s="621"/>
      <c r="CK46" s="621"/>
      <c r="CL46" s="621"/>
      <c r="CM46" s="621"/>
      <c r="CN46" s="621"/>
      <c r="CO46" s="621"/>
      <c r="CP46" s="621"/>
      <c r="CQ46" s="622"/>
      <c r="CR46" s="623">
        <v>1532464</v>
      </c>
      <c r="CS46" s="624"/>
      <c r="CT46" s="624"/>
      <c r="CU46" s="624"/>
      <c r="CV46" s="624"/>
      <c r="CW46" s="624"/>
      <c r="CX46" s="624"/>
      <c r="CY46" s="625"/>
      <c r="CZ46" s="628">
        <v>5.2</v>
      </c>
      <c r="DA46" s="629"/>
      <c r="DB46" s="629"/>
      <c r="DC46" s="635"/>
      <c r="DD46" s="632">
        <v>741594</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1"/>
      <c r="CE47" s="662"/>
      <c r="CF47" s="620" t="s">
        <v>362</v>
      </c>
      <c r="CG47" s="621"/>
      <c r="CH47" s="621"/>
      <c r="CI47" s="621"/>
      <c r="CJ47" s="621"/>
      <c r="CK47" s="621"/>
      <c r="CL47" s="621"/>
      <c r="CM47" s="621"/>
      <c r="CN47" s="621"/>
      <c r="CO47" s="621"/>
      <c r="CP47" s="621"/>
      <c r="CQ47" s="622"/>
      <c r="CR47" s="623" t="s">
        <v>238</v>
      </c>
      <c r="CS47" s="655"/>
      <c r="CT47" s="655"/>
      <c r="CU47" s="655"/>
      <c r="CV47" s="655"/>
      <c r="CW47" s="655"/>
      <c r="CX47" s="655"/>
      <c r="CY47" s="656"/>
      <c r="CZ47" s="628" t="s">
        <v>244</v>
      </c>
      <c r="DA47" s="653"/>
      <c r="DB47" s="653"/>
      <c r="DC47" s="657"/>
      <c r="DD47" s="632" t="s">
        <v>244</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ht="11" x14ac:dyDescent="0.2">
      <c r="B48" s="225"/>
      <c r="CD48" s="663"/>
      <c r="CE48" s="664"/>
      <c r="CF48" s="620" t="s">
        <v>363</v>
      </c>
      <c r="CG48" s="621"/>
      <c r="CH48" s="621"/>
      <c r="CI48" s="621"/>
      <c r="CJ48" s="621"/>
      <c r="CK48" s="621"/>
      <c r="CL48" s="621"/>
      <c r="CM48" s="621"/>
      <c r="CN48" s="621"/>
      <c r="CO48" s="621"/>
      <c r="CP48" s="621"/>
      <c r="CQ48" s="622"/>
      <c r="CR48" s="623" t="s">
        <v>244</v>
      </c>
      <c r="CS48" s="624"/>
      <c r="CT48" s="624"/>
      <c r="CU48" s="624"/>
      <c r="CV48" s="624"/>
      <c r="CW48" s="624"/>
      <c r="CX48" s="624"/>
      <c r="CY48" s="625"/>
      <c r="CZ48" s="628" t="s">
        <v>244</v>
      </c>
      <c r="DA48" s="629"/>
      <c r="DB48" s="629"/>
      <c r="DC48" s="635"/>
      <c r="DD48" s="632" t="s">
        <v>244</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4" t="s">
        <v>364</v>
      </c>
      <c r="CE49" s="645"/>
      <c r="CF49" s="645"/>
      <c r="CG49" s="645"/>
      <c r="CH49" s="645"/>
      <c r="CI49" s="645"/>
      <c r="CJ49" s="645"/>
      <c r="CK49" s="645"/>
      <c r="CL49" s="645"/>
      <c r="CM49" s="645"/>
      <c r="CN49" s="645"/>
      <c r="CO49" s="645"/>
      <c r="CP49" s="645"/>
      <c r="CQ49" s="646"/>
      <c r="CR49" s="695">
        <v>29659795</v>
      </c>
      <c r="CS49" s="682"/>
      <c r="CT49" s="682"/>
      <c r="CU49" s="682"/>
      <c r="CV49" s="682"/>
      <c r="CW49" s="682"/>
      <c r="CX49" s="682"/>
      <c r="CY49" s="711"/>
      <c r="CZ49" s="703">
        <v>100</v>
      </c>
      <c r="DA49" s="712"/>
      <c r="DB49" s="712"/>
      <c r="DC49" s="713"/>
      <c r="DD49" s="714">
        <v>19331697</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BT3YYz2mqaKMmKUCkqIlxwn5znj1oRdlzxtzWnDYGr1X2aV9+IBOnB8davM/XrygitgyXjKu/ReXVej0H3jytQ==" saltValue="bclTS51BXqfxK3KJva8/4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85" zoomScaleNormal="85" zoomScaleSheetLayoutView="70" workbookViewId="0"/>
  </sheetViews>
  <sheetFormatPr defaultColWidth="0" defaultRowHeight="13" zeroHeight="1" x14ac:dyDescent="0.2"/>
  <cols>
    <col min="1" max="130" width="2.81640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365</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366</v>
      </c>
      <c r="DK2" s="723"/>
      <c r="DL2" s="723"/>
      <c r="DM2" s="723"/>
      <c r="DN2" s="723"/>
      <c r="DO2" s="724"/>
      <c r="DP2" s="228"/>
      <c r="DQ2" s="722" t="s">
        <v>367</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368</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369</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370</v>
      </c>
      <c r="B5" s="728"/>
      <c r="C5" s="728"/>
      <c r="D5" s="728"/>
      <c r="E5" s="728"/>
      <c r="F5" s="728"/>
      <c r="G5" s="728"/>
      <c r="H5" s="728"/>
      <c r="I5" s="728"/>
      <c r="J5" s="728"/>
      <c r="K5" s="728"/>
      <c r="L5" s="728"/>
      <c r="M5" s="728"/>
      <c r="N5" s="728"/>
      <c r="O5" s="728"/>
      <c r="P5" s="729"/>
      <c r="Q5" s="733" t="s">
        <v>371</v>
      </c>
      <c r="R5" s="734"/>
      <c r="S5" s="734"/>
      <c r="T5" s="734"/>
      <c r="U5" s="735"/>
      <c r="V5" s="733" t="s">
        <v>372</v>
      </c>
      <c r="W5" s="734"/>
      <c r="X5" s="734"/>
      <c r="Y5" s="734"/>
      <c r="Z5" s="735"/>
      <c r="AA5" s="733" t="s">
        <v>373</v>
      </c>
      <c r="AB5" s="734"/>
      <c r="AC5" s="734"/>
      <c r="AD5" s="734"/>
      <c r="AE5" s="734"/>
      <c r="AF5" s="739" t="s">
        <v>374</v>
      </c>
      <c r="AG5" s="734"/>
      <c r="AH5" s="734"/>
      <c r="AI5" s="734"/>
      <c r="AJ5" s="740"/>
      <c r="AK5" s="734" t="s">
        <v>375</v>
      </c>
      <c r="AL5" s="734"/>
      <c r="AM5" s="734"/>
      <c r="AN5" s="734"/>
      <c r="AO5" s="735"/>
      <c r="AP5" s="733" t="s">
        <v>376</v>
      </c>
      <c r="AQ5" s="734"/>
      <c r="AR5" s="734"/>
      <c r="AS5" s="734"/>
      <c r="AT5" s="735"/>
      <c r="AU5" s="733" t="s">
        <v>377</v>
      </c>
      <c r="AV5" s="734"/>
      <c r="AW5" s="734"/>
      <c r="AX5" s="734"/>
      <c r="AY5" s="740"/>
      <c r="AZ5" s="232"/>
      <c r="BA5" s="232"/>
      <c r="BB5" s="232"/>
      <c r="BC5" s="232"/>
      <c r="BD5" s="232"/>
      <c r="BE5" s="233"/>
      <c r="BF5" s="233"/>
      <c r="BG5" s="233"/>
      <c r="BH5" s="233"/>
      <c r="BI5" s="233"/>
      <c r="BJ5" s="233"/>
      <c r="BK5" s="233"/>
      <c r="BL5" s="233"/>
      <c r="BM5" s="233"/>
      <c r="BN5" s="233"/>
      <c r="BO5" s="233"/>
      <c r="BP5" s="233"/>
      <c r="BQ5" s="727" t="s">
        <v>378</v>
      </c>
      <c r="BR5" s="728"/>
      <c r="BS5" s="728"/>
      <c r="BT5" s="728"/>
      <c r="BU5" s="728"/>
      <c r="BV5" s="728"/>
      <c r="BW5" s="728"/>
      <c r="BX5" s="728"/>
      <c r="BY5" s="728"/>
      <c r="BZ5" s="728"/>
      <c r="CA5" s="728"/>
      <c r="CB5" s="728"/>
      <c r="CC5" s="728"/>
      <c r="CD5" s="728"/>
      <c r="CE5" s="728"/>
      <c r="CF5" s="728"/>
      <c r="CG5" s="729"/>
      <c r="CH5" s="733" t="s">
        <v>379</v>
      </c>
      <c r="CI5" s="734"/>
      <c r="CJ5" s="734"/>
      <c r="CK5" s="734"/>
      <c r="CL5" s="735"/>
      <c r="CM5" s="733" t="s">
        <v>380</v>
      </c>
      <c r="CN5" s="734"/>
      <c r="CO5" s="734"/>
      <c r="CP5" s="734"/>
      <c r="CQ5" s="735"/>
      <c r="CR5" s="733" t="s">
        <v>381</v>
      </c>
      <c r="CS5" s="734"/>
      <c r="CT5" s="734"/>
      <c r="CU5" s="734"/>
      <c r="CV5" s="735"/>
      <c r="CW5" s="733" t="s">
        <v>382</v>
      </c>
      <c r="CX5" s="734"/>
      <c r="CY5" s="734"/>
      <c r="CZ5" s="734"/>
      <c r="DA5" s="735"/>
      <c r="DB5" s="733" t="s">
        <v>383</v>
      </c>
      <c r="DC5" s="734"/>
      <c r="DD5" s="734"/>
      <c r="DE5" s="734"/>
      <c r="DF5" s="735"/>
      <c r="DG5" s="763" t="s">
        <v>384</v>
      </c>
      <c r="DH5" s="764"/>
      <c r="DI5" s="764"/>
      <c r="DJ5" s="764"/>
      <c r="DK5" s="765"/>
      <c r="DL5" s="763" t="s">
        <v>385</v>
      </c>
      <c r="DM5" s="764"/>
      <c r="DN5" s="764"/>
      <c r="DO5" s="764"/>
      <c r="DP5" s="765"/>
      <c r="DQ5" s="733" t="s">
        <v>386</v>
      </c>
      <c r="DR5" s="734"/>
      <c r="DS5" s="734"/>
      <c r="DT5" s="734"/>
      <c r="DU5" s="735"/>
      <c r="DV5" s="733" t="s">
        <v>377</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387</v>
      </c>
      <c r="C7" s="750"/>
      <c r="D7" s="750"/>
      <c r="E7" s="750"/>
      <c r="F7" s="750"/>
      <c r="G7" s="750"/>
      <c r="H7" s="750"/>
      <c r="I7" s="750"/>
      <c r="J7" s="750"/>
      <c r="K7" s="750"/>
      <c r="L7" s="750"/>
      <c r="M7" s="750"/>
      <c r="N7" s="750"/>
      <c r="O7" s="750"/>
      <c r="P7" s="751"/>
      <c r="Q7" s="752">
        <v>32462</v>
      </c>
      <c r="R7" s="753"/>
      <c r="S7" s="753"/>
      <c r="T7" s="753"/>
      <c r="U7" s="753"/>
      <c r="V7" s="753">
        <v>29720</v>
      </c>
      <c r="W7" s="753"/>
      <c r="X7" s="753"/>
      <c r="Y7" s="753"/>
      <c r="Z7" s="753"/>
      <c r="AA7" s="753">
        <v>2742</v>
      </c>
      <c r="AB7" s="753"/>
      <c r="AC7" s="753"/>
      <c r="AD7" s="753"/>
      <c r="AE7" s="754"/>
      <c r="AF7" s="755">
        <v>2712</v>
      </c>
      <c r="AG7" s="756"/>
      <c r="AH7" s="756"/>
      <c r="AI7" s="756"/>
      <c r="AJ7" s="757"/>
      <c r="AK7" s="758">
        <v>1915</v>
      </c>
      <c r="AL7" s="759"/>
      <c r="AM7" s="759"/>
      <c r="AN7" s="759"/>
      <c r="AO7" s="759"/>
      <c r="AP7" s="759">
        <v>26843</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c r="BT7" s="747"/>
      <c r="BU7" s="747"/>
      <c r="BV7" s="747"/>
      <c r="BW7" s="747"/>
      <c r="BX7" s="747"/>
      <c r="BY7" s="747"/>
      <c r="BZ7" s="747"/>
      <c r="CA7" s="747"/>
      <c r="CB7" s="747"/>
      <c r="CC7" s="747"/>
      <c r="CD7" s="747"/>
      <c r="CE7" s="747"/>
      <c r="CF7" s="747"/>
      <c r="CG7" s="762"/>
      <c r="CH7" s="743"/>
      <c r="CI7" s="744"/>
      <c r="CJ7" s="744"/>
      <c r="CK7" s="744"/>
      <c r="CL7" s="745"/>
      <c r="CM7" s="743"/>
      <c r="CN7" s="744"/>
      <c r="CO7" s="744"/>
      <c r="CP7" s="744"/>
      <c r="CQ7" s="745"/>
      <c r="CR7" s="743"/>
      <c r="CS7" s="744"/>
      <c r="CT7" s="744"/>
      <c r="CU7" s="744"/>
      <c r="CV7" s="745"/>
      <c r="CW7" s="743"/>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x14ac:dyDescent="0.2">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2">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388</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389</v>
      </c>
      <c r="B23" s="789" t="s">
        <v>390</v>
      </c>
      <c r="C23" s="790"/>
      <c r="D23" s="790"/>
      <c r="E23" s="790"/>
      <c r="F23" s="790"/>
      <c r="G23" s="790"/>
      <c r="H23" s="790"/>
      <c r="I23" s="790"/>
      <c r="J23" s="790"/>
      <c r="K23" s="790"/>
      <c r="L23" s="790"/>
      <c r="M23" s="790"/>
      <c r="N23" s="790"/>
      <c r="O23" s="790"/>
      <c r="P23" s="791"/>
      <c r="Q23" s="792">
        <v>32462</v>
      </c>
      <c r="R23" s="793"/>
      <c r="S23" s="793"/>
      <c r="T23" s="793"/>
      <c r="U23" s="793"/>
      <c r="V23" s="793">
        <v>29720</v>
      </c>
      <c r="W23" s="793"/>
      <c r="X23" s="793"/>
      <c r="Y23" s="793"/>
      <c r="Z23" s="793"/>
      <c r="AA23" s="793">
        <v>2742</v>
      </c>
      <c r="AB23" s="793"/>
      <c r="AC23" s="793"/>
      <c r="AD23" s="793"/>
      <c r="AE23" s="794"/>
      <c r="AF23" s="795">
        <v>2712</v>
      </c>
      <c r="AG23" s="793"/>
      <c r="AH23" s="793"/>
      <c r="AI23" s="793"/>
      <c r="AJ23" s="796"/>
      <c r="AK23" s="797"/>
      <c r="AL23" s="798"/>
      <c r="AM23" s="798"/>
      <c r="AN23" s="798"/>
      <c r="AO23" s="798"/>
      <c r="AP23" s="793">
        <v>26843</v>
      </c>
      <c r="AQ23" s="793"/>
      <c r="AR23" s="793"/>
      <c r="AS23" s="793"/>
      <c r="AT23" s="793"/>
      <c r="AU23" s="809"/>
      <c r="AV23" s="809"/>
      <c r="AW23" s="809"/>
      <c r="AX23" s="809"/>
      <c r="AY23" s="810"/>
      <c r="AZ23" s="811" t="s">
        <v>391</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392</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393</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370</v>
      </c>
      <c r="B26" s="728"/>
      <c r="C26" s="728"/>
      <c r="D26" s="728"/>
      <c r="E26" s="728"/>
      <c r="F26" s="728"/>
      <c r="G26" s="728"/>
      <c r="H26" s="728"/>
      <c r="I26" s="728"/>
      <c r="J26" s="728"/>
      <c r="K26" s="728"/>
      <c r="L26" s="728"/>
      <c r="M26" s="728"/>
      <c r="N26" s="728"/>
      <c r="O26" s="728"/>
      <c r="P26" s="729"/>
      <c r="Q26" s="733" t="s">
        <v>394</v>
      </c>
      <c r="R26" s="734"/>
      <c r="S26" s="734"/>
      <c r="T26" s="734"/>
      <c r="U26" s="735"/>
      <c r="V26" s="733" t="s">
        <v>395</v>
      </c>
      <c r="W26" s="734"/>
      <c r="X26" s="734"/>
      <c r="Y26" s="734"/>
      <c r="Z26" s="735"/>
      <c r="AA26" s="733" t="s">
        <v>396</v>
      </c>
      <c r="AB26" s="734"/>
      <c r="AC26" s="734"/>
      <c r="AD26" s="734"/>
      <c r="AE26" s="734"/>
      <c r="AF26" s="814" t="s">
        <v>397</v>
      </c>
      <c r="AG26" s="815"/>
      <c r="AH26" s="815"/>
      <c r="AI26" s="815"/>
      <c r="AJ26" s="816"/>
      <c r="AK26" s="734" t="s">
        <v>398</v>
      </c>
      <c r="AL26" s="734"/>
      <c r="AM26" s="734"/>
      <c r="AN26" s="734"/>
      <c r="AO26" s="735"/>
      <c r="AP26" s="733" t="s">
        <v>399</v>
      </c>
      <c r="AQ26" s="734"/>
      <c r="AR26" s="734"/>
      <c r="AS26" s="734"/>
      <c r="AT26" s="735"/>
      <c r="AU26" s="733" t="s">
        <v>400</v>
      </c>
      <c r="AV26" s="734"/>
      <c r="AW26" s="734"/>
      <c r="AX26" s="734"/>
      <c r="AY26" s="735"/>
      <c r="AZ26" s="733" t="s">
        <v>401</v>
      </c>
      <c r="BA26" s="734"/>
      <c r="BB26" s="734"/>
      <c r="BC26" s="734"/>
      <c r="BD26" s="735"/>
      <c r="BE26" s="733" t="s">
        <v>377</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402</v>
      </c>
      <c r="C28" s="750"/>
      <c r="D28" s="750"/>
      <c r="E28" s="750"/>
      <c r="F28" s="750"/>
      <c r="G28" s="750"/>
      <c r="H28" s="750"/>
      <c r="I28" s="750"/>
      <c r="J28" s="750"/>
      <c r="K28" s="750"/>
      <c r="L28" s="750"/>
      <c r="M28" s="750"/>
      <c r="N28" s="750"/>
      <c r="O28" s="750"/>
      <c r="P28" s="751"/>
      <c r="Q28" s="822">
        <v>7842</v>
      </c>
      <c r="R28" s="823"/>
      <c r="S28" s="823"/>
      <c r="T28" s="823"/>
      <c r="U28" s="823"/>
      <c r="V28" s="823">
        <v>7671</v>
      </c>
      <c r="W28" s="823"/>
      <c r="X28" s="823"/>
      <c r="Y28" s="823"/>
      <c r="Z28" s="823"/>
      <c r="AA28" s="823">
        <v>171</v>
      </c>
      <c r="AB28" s="823"/>
      <c r="AC28" s="823"/>
      <c r="AD28" s="823"/>
      <c r="AE28" s="824"/>
      <c r="AF28" s="825">
        <v>171</v>
      </c>
      <c r="AG28" s="823"/>
      <c r="AH28" s="823"/>
      <c r="AI28" s="823"/>
      <c r="AJ28" s="826"/>
      <c r="AK28" s="827">
        <v>765</v>
      </c>
      <c r="AL28" s="828"/>
      <c r="AM28" s="828"/>
      <c r="AN28" s="828"/>
      <c r="AO28" s="828"/>
      <c r="AP28" s="828" t="s">
        <v>584</v>
      </c>
      <c r="AQ28" s="828"/>
      <c r="AR28" s="828"/>
      <c r="AS28" s="828"/>
      <c r="AT28" s="828"/>
      <c r="AU28" s="828" t="s">
        <v>584</v>
      </c>
      <c r="AV28" s="828"/>
      <c r="AW28" s="828"/>
      <c r="AX28" s="828"/>
      <c r="AY28" s="828"/>
      <c r="AZ28" s="829" t="s">
        <v>584</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403</v>
      </c>
      <c r="C29" s="781"/>
      <c r="D29" s="781"/>
      <c r="E29" s="781"/>
      <c r="F29" s="781"/>
      <c r="G29" s="781"/>
      <c r="H29" s="781"/>
      <c r="I29" s="781"/>
      <c r="J29" s="781"/>
      <c r="K29" s="781"/>
      <c r="L29" s="781"/>
      <c r="M29" s="781"/>
      <c r="N29" s="781"/>
      <c r="O29" s="781"/>
      <c r="P29" s="782"/>
      <c r="Q29" s="783">
        <v>6706</v>
      </c>
      <c r="R29" s="784"/>
      <c r="S29" s="784"/>
      <c r="T29" s="784"/>
      <c r="U29" s="784"/>
      <c r="V29" s="784">
        <v>6363</v>
      </c>
      <c r="W29" s="784"/>
      <c r="X29" s="784"/>
      <c r="Y29" s="784"/>
      <c r="Z29" s="784"/>
      <c r="AA29" s="784">
        <v>343</v>
      </c>
      <c r="AB29" s="784"/>
      <c r="AC29" s="784"/>
      <c r="AD29" s="784"/>
      <c r="AE29" s="785"/>
      <c r="AF29" s="786">
        <v>343</v>
      </c>
      <c r="AG29" s="787"/>
      <c r="AH29" s="787"/>
      <c r="AI29" s="787"/>
      <c r="AJ29" s="788"/>
      <c r="AK29" s="832">
        <v>1080</v>
      </c>
      <c r="AL29" s="836"/>
      <c r="AM29" s="836"/>
      <c r="AN29" s="836"/>
      <c r="AO29" s="836"/>
      <c r="AP29" s="836" t="s">
        <v>584</v>
      </c>
      <c r="AQ29" s="836"/>
      <c r="AR29" s="836"/>
      <c r="AS29" s="836"/>
      <c r="AT29" s="836"/>
      <c r="AU29" s="830" t="s">
        <v>584</v>
      </c>
      <c r="AV29" s="831"/>
      <c r="AW29" s="831"/>
      <c r="AX29" s="831"/>
      <c r="AY29" s="832"/>
      <c r="AZ29" s="833" t="s">
        <v>584</v>
      </c>
      <c r="BA29" s="833"/>
      <c r="BB29" s="833"/>
      <c r="BC29" s="833"/>
      <c r="BD29" s="833"/>
      <c r="BE29" s="834"/>
      <c r="BF29" s="834"/>
      <c r="BG29" s="834"/>
      <c r="BH29" s="834"/>
      <c r="BI29" s="835"/>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404</v>
      </c>
      <c r="C30" s="781"/>
      <c r="D30" s="781"/>
      <c r="E30" s="781"/>
      <c r="F30" s="781"/>
      <c r="G30" s="781"/>
      <c r="H30" s="781"/>
      <c r="I30" s="781"/>
      <c r="J30" s="781"/>
      <c r="K30" s="781"/>
      <c r="L30" s="781"/>
      <c r="M30" s="781"/>
      <c r="N30" s="781"/>
      <c r="O30" s="781"/>
      <c r="P30" s="782"/>
      <c r="Q30" s="783">
        <v>1080</v>
      </c>
      <c r="R30" s="784"/>
      <c r="S30" s="784"/>
      <c r="T30" s="784"/>
      <c r="U30" s="784"/>
      <c r="V30" s="784">
        <v>1059</v>
      </c>
      <c r="W30" s="784"/>
      <c r="X30" s="784"/>
      <c r="Y30" s="784"/>
      <c r="Z30" s="784"/>
      <c r="AA30" s="784">
        <v>21</v>
      </c>
      <c r="AB30" s="784"/>
      <c r="AC30" s="784"/>
      <c r="AD30" s="784"/>
      <c r="AE30" s="785"/>
      <c r="AF30" s="786">
        <v>21</v>
      </c>
      <c r="AG30" s="787"/>
      <c r="AH30" s="787"/>
      <c r="AI30" s="787"/>
      <c r="AJ30" s="788"/>
      <c r="AK30" s="832">
        <v>237</v>
      </c>
      <c r="AL30" s="836"/>
      <c r="AM30" s="836"/>
      <c r="AN30" s="836"/>
      <c r="AO30" s="836"/>
      <c r="AP30" s="836" t="s">
        <v>584</v>
      </c>
      <c r="AQ30" s="836"/>
      <c r="AR30" s="836"/>
      <c r="AS30" s="836"/>
      <c r="AT30" s="836"/>
      <c r="AU30" s="830" t="s">
        <v>584</v>
      </c>
      <c r="AV30" s="831"/>
      <c r="AW30" s="831"/>
      <c r="AX30" s="831"/>
      <c r="AY30" s="832"/>
      <c r="AZ30" s="833" t="s">
        <v>584</v>
      </c>
      <c r="BA30" s="833"/>
      <c r="BB30" s="833"/>
      <c r="BC30" s="833"/>
      <c r="BD30" s="833"/>
      <c r="BE30" s="834"/>
      <c r="BF30" s="834"/>
      <c r="BG30" s="834"/>
      <c r="BH30" s="834"/>
      <c r="BI30" s="835"/>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405</v>
      </c>
      <c r="C31" s="781"/>
      <c r="D31" s="781"/>
      <c r="E31" s="781"/>
      <c r="F31" s="781"/>
      <c r="G31" s="781"/>
      <c r="H31" s="781"/>
      <c r="I31" s="781"/>
      <c r="J31" s="781"/>
      <c r="K31" s="781"/>
      <c r="L31" s="781"/>
      <c r="M31" s="781"/>
      <c r="N31" s="781"/>
      <c r="O31" s="781"/>
      <c r="P31" s="782"/>
      <c r="Q31" s="783">
        <v>1432</v>
      </c>
      <c r="R31" s="784"/>
      <c r="S31" s="784"/>
      <c r="T31" s="784"/>
      <c r="U31" s="784"/>
      <c r="V31" s="784">
        <v>1371</v>
      </c>
      <c r="W31" s="784"/>
      <c r="X31" s="784"/>
      <c r="Y31" s="784"/>
      <c r="Z31" s="784"/>
      <c r="AA31" s="784">
        <v>61</v>
      </c>
      <c r="AB31" s="784"/>
      <c r="AC31" s="784"/>
      <c r="AD31" s="784"/>
      <c r="AE31" s="785"/>
      <c r="AF31" s="786">
        <v>277</v>
      </c>
      <c r="AG31" s="787"/>
      <c r="AH31" s="787"/>
      <c r="AI31" s="787"/>
      <c r="AJ31" s="788"/>
      <c r="AK31" s="832">
        <v>445</v>
      </c>
      <c r="AL31" s="836"/>
      <c r="AM31" s="836"/>
      <c r="AN31" s="836"/>
      <c r="AO31" s="836"/>
      <c r="AP31" s="836">
        <v>5893</v>
      </c>
      <c r="AQ31" s="836"/>
      <c r="AR31" s="836"/>
      <c r="AS31" s="836"/>
      <c r="AT31" s="836"/>
      <c r="AU31" s="836">
        <v>3648</v>
      </c>
      <c r="AV31" s="836"/>
      <c r="AW31" s="836"/>
      <c r="AX31" s="836"/>
      <c r="AY31" s="836"/>
      <c r="AZ31" s="833" t="s">
        <v>584</v>
      </c>
      <c r="BA31" s="833"/>
      <c r="BB31" s="833"/>
      <c r="BC31" s="833"/>
      <c r="BD31" s="833"/>
      <c r="BE31" s="834" t="s">
        <v>406</v>
      </c>
      <c r="BF31" s="834"/>
      <c r="BG31" s="834"/>
      <c r="BH31" s="834"/>
      <c r="BI31" s="835"/>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c r="C32" s="781"/>
      <c r="D32" s="781"/>
      <c r="E32" s="781"/>
      <c r="F32" s="781"/>
      <c r="G32" s="781"/>
      <c r="H32" s="781"/>
      <c r="I32" s="781"/>
      <c r="J32" s="781"/>
      <c r="K32" s="781"/>
      <c r="L32" s="781"/>
      <c r="M32" s="781"/>
      <c r="N32" s="781"/>
      <c r="O32" s="781"/>
      <c r="P32" s="782"/>
      <c r="Q32" s="783"/>
      <c r="R32" s="784"/>
      <c r="S32" s="784"/>
      <c r="T32" s="784"/>
      <c r="U32" s="784"/>
      <c r="V32" s="784"/>
      <c r="W32" s="784"/>
      <c r="X32" s="784"/>
      <c r="Y32" s="784"/>
      <c r="Z32" s="784"/>
      <c r="AA32" s="784"/>
      <c r="AB32" s="784"/>
      <c r="AC32" s="784"/>
      <c r="AD32" s="784"/>
      <c r="AE32" s="785"/>
      <c r="AF32" s="786"/>
      <c r="AG32" s="787"/>
      <c r="AH32" s="787"/>
      <c r="AI32" s="787"/>
      <c r="AJ32" s="788"/>
      <c r="AK32" s="832"/>
      <c r="AL32" s="836"/>
      <c r="AM32" s="836"/>
      <c r="AN32" s="836"/>
      <c r="AO32" s="836"/>
      <c r="AP32" s="836"/>
      <c r="AQ32" s="836"/>
      <c r="AR32" s="836"/>
      <c r="AS32" s="836"/>
      <c r="AT32" s="836"/>
      <c r="AU32" s="836"/>
      <c r="AV32" s="836"/>
      <c r="AW32" s="836"/>
      <c r="AX32" s="836"/>
      <c r="AY32" s="836"/>
      <c r="AZ32" s="833"/>
      <c r="BA32" s="833"/>
      <c r="BB32" s="833"/>
      <c r="BC32" s="833"/>
      <c r="BD32" s="833"/>
      <c r="BE32" s="834"/>
      <c r="BF32" s="834"/>
      <c r="BG32" s="834"/>
      <c r="BH32" s="834"/>
      <c r="BI32" s="835"/>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2"/>
      <c r="AL33" s="836"/>
      <c r="AM33" s="836"/>
      <c r="AN33" s="836"/>
      <c r="AO33" s="836"/>
      <c r="AP33" s="836"/>
      <c r="AQ33" s="836"/>
      <c r="AR33" s="836"/>
      <c r="AS33" s="836"/>
      <c r="AT33" s="836"/>
      <c r="AU33" s="836"/>
      <c r="AV33" s="836"/>
      <c r="AW33" s="836"/>
      <c r="AX33" s="836"/>
      <c r="AY33" s="836"/>
      <c r="AZ33" s="833"/>
      <c r="BA33" s="833"/>
      <c r="BB33" s="833"/>
      <c r="BC33" s="833"/>
      <c r="BD33" s="833"/>
      <c r="BE33" s="834"/>
      <c r="BF33" s="834"/>
      <c r="BG33" s="834"/>
      <c r="BH33" s="834"/>
      <c r="BI33" s="835"/>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2"/>
      <c r="AL34" s="836"/>
      <c r="AM34" s="836"/>
      <c r="AN34" s="836"/>
      <c r="AO34" s="836"/>
      <c r="AP34" s="836"/>
      <c r="AQ34" s="836"/>
      <c r="AR34" s="836"/>
      <c r="AS34" s="836"/>
      <c r="AT34" s="836"/>
      <c r="AU34" s="836"/>
      <c r="AV34" s="836"/>
      <c r="AW34" s="836"/>
      <c r="AX34" s="836"/>
      <c r="AY34" s="836"/>
      <c r="AZ34" s="833"/>
      <c r="BA34" s="833"/>
      <c r="BB34" s="833"/>
      <c r="BC34" s="833"/>
      <c r="BD34" s="833"/>
      <c r="BE34" s="834"/>
      <c r="BF34" s="834"/>
      <c r="BG34" s="834"/>
      <c r="BH34" s="834"/>
      <c r="BI34" s="835"/>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2"/>
      <c r="AL35" s="836"/>
      <c r="AM35" s="836"/>
      <c r="AN35" s="836"/>
      <c r="AO35" s="836"/>
      <c r="AP35" s="836"/>
      <c r="AQ35" s="836"/>
      <c r="AR35" s="836"/>
      <c r="AS35" s="836"/>
      <c r="AT35" s="836"/>
      <c r="AU35" s="836"/>
      <c r="AV35" s="836"/>
      <c r="AW35" s="836"/>
      <c r="AX35" s="836"/>
      <c r="AY35" s="836"/>
      <c r="AZ35" s="833"/>
      <c r="BA35" s="833"/>
      <c r="BB35" s="833"/>
      <c r="BC35" s="833"/>
      <c r="BD35" s="833"/>
      <c r="BE35" s="834"/>
      <c r="BF35" s="834"/>
      <c r="BG35" s="834"/>
      <c r="BH35" s="834"/>
      <c r="BI35" s="835"/>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2"/>
      <c r="AL36" s="836"/>
      <c r="AM36" s="836"/>
      <c r="AN36" s="836"/>
      <c r="AO36" s="836"/>
      <c r="AP36" s="836"/>
      <c r="AQ36" s="836"/>
      <c r="AR36" s="836"/>
      <c r="AS36" s="836"/>
      <c r="AT36" s="836"/>
      <c r="AU36" s="836"/>
      <c r="AV36" s="836"/>
      <c r="AW36" s="836"/>
      <c r="AX36" s="836"/>
      <c r="AY36" s="836"/>
      <c r="AZ36" s="833"/>
      <c r="BA36" s="833"/>
      <c r="BB36" s="833"/>
      <c r="BC36" s="833"/>
      <c r="BD36" s="833"/>
      <c r="BE36" s="834"/>
      <c r="BF36" s="834"/>
      <c r="BG36" s="834"/>
      <c r="BH36" s="834"/>
      <c r="BI36" s="835"/>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2"/>
      <c r="AL37" s="836"/>
      <c r="AM37" s="836"/>
      <c r="AN37" s="836"/>
      <c r="AO37" s="836"/>
      <c r="AP37" s="836"/>
      <c r="AQ37" s="836"/>
      <c r="AR37" s="836"/>
      <c r="AS37" s="836"/>
      <c r="AT37" s="836"/>
      <c r="AU37" s="836"/>
      <c r="AV37" s="836"/>
      <c r="AW37" s="836"/>
      <c r="AX37" s="836"/>
      <c r="AY37" s="836"/>
      <c r="AZ37" s="833"/>
      <c r="BA37" s="833"/>
      <c r="BB37" s="833"/>
      <c r="BC37" s="833"/>
      <c r="BD37" s="833"/>
      <c r="BE37" s="834"/>
      <c r="BF37" s="834"/>
      <c r="BG37" s="834"/>
      <c r="BH37" s="834"/>
      <c r="BI37" s="835"/>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2"/>
      <c r="AL38" s="836"/>
      <c r="AM38" s="836"/>
      <c r="AN38" s="836"/>
      <c r="AO38" s="836"/>
      <c r="AP38" s="836"/>
      <c r="AQ38" s="836"/>
      <c r="AR38" s="836"/>
      <c r="AS38" s="836"/>
      <c r="AT38" s="836"/>
      <c r="AU38" s="836"/>
      <c r="AV38" s="836"/>
      <c r="AW38" s="836"/>
      <c r="AX38" s="836"/>
      <c r="AY38" s="836"/>
      <c r="AZ38" s="833"/>
      <c r="BA38" s="833"/>
      <c r="BB38" s="833"/>
      <c r="BC38" s="833"/>
      <c r="BD38" s="833"/>
      <c r="BE38" s="834"/>
      <c r="BF38" s="834"/>
      <c r="BG38" s="834"/>
      <c r="BH38" s="834"/>
      <c r="BI38" s="835"/>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2"/>
      <c r="AL39" s="836"/>
      <c r="AM39" s="836"/>
      <c r="AN39" s="836"/>
      <c r="AO39" s="836"/>
      <c r="AP39" s="836"/>
      <c r="AQ39" s="836"/>
      <c r="AR39" s="836"/>
      <c r="AS39" s="836"/>
      <c r="AT39" s="836"/>
      <c r="AU39" s="836"/>
      <c r="AV39" s="836"/>
      <c r="AW39" s="836"/>
      <c r="AX39" s="836"/>
      <c r="AY39" s="836"/>
      <c r="AZ39" s="833"/>
      <c r="BA39" s="833"/>
      <c r="BB39" s="833"/>
      <c r="BC39" s="833"/>
      <c r="BD39" s="833"/>
      <c r="BE39" s="834"/>
      <c r="BF39" s="834"/>
      <c r="BG39" s="834"/>
      <c r="BH39" s="834"/>
      <c r="BI39" s="835"/>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2"/>
      <c r="AL40" s="836"/>
      <c r="AM40" s="836"/>
      <c r="AN40" s="836"/>
      <c r="AO40" s="836"/>
      <c r="AP40" s="836"/>
      <c r="AQ40" s="836"/>
      <c r="AR40" s="836"/>
      <c r="AS40" s="836"/>
      <c r="AT40" s="836"/>
      <c r="AU40" s="836"/>
      <c r="AV40" s="836"/>
      <c r="AW40" s="836"/>
      <c r="AX40" s="836"/>
      <c r="AY40" s="836"/>
      <c r="AZ40" s="833"/>
      <c r="BA40" s="833"/>
      <c r="BB40" s="833"/>
      <c r="BC40" s="833"/>
      <c r="BD40" s="833"/>
      <c r="BE40" s="834"/>
      <c r="BF40" s="834"/>
      <c r="BG40" s="834"/>
      <c r="BH40" s="834"/>
      <c r="BI40" s="835"/>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2"/>
      <c r="AL41" s="836"/>
      <c r="AM41" s="836"/>
      <c r="AN41" s="836"/>
      <c r="AO41" s="836"/>
      <c r="AP41" s="836"/>
      <c r="AQ41" s="836"/>
      <c r="AR41" s="836"/>
      <c r="AS41" s="836"/>
      <c r="AT41" s="836"/>
      <c r="AU41" s="836"/>
      <c r="AV41" s="836"/>
      <c r="AW41" s="836"/>
      <c r="AX41" s="836"/>
      <c r="AY41" s="836"/>
      <c r="AZ41" s="833"/>
      <c r="BA41" s="833"/>
      <c r="BB41" s="833"/>
      <c r="BC41" s="833"/>
      <c r="BD41" s="833"/>
      <c r="BE41" s="834"/>
      <c r="BF41" s="834"/>
      <c r="BG41" s="834"/>
      <c r="BH41" s="834"/>
      <c r="BI41" s="835"/>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2"/>
      <c r="AL42" s="836"/>
      <c r="AM42" s="836"/>
      <c r="AN42" s="836"/>
      <c r="AO42" s="836"/>
      <c r="AP42" s="836"/>
      <c r="AQ42" s="836"/>
      <c r="AR42" s="836"/>
      <c r="AS42" s="836"/>
      <c r="AT42" s="836"/>
      <c r="AU42" s="836"/>
      <c r="AV42" s="836"/>
      <c r="AW42" s="836"/>
      <c r="AX42" s="836"/>
      <c r="AY42" s="836"/>
      <c r="AZ42" s="833"/>
      <c r="BA42" s="833"/>
      <c r="BB42" s="833"/>
      <c r="BC42" s="833"/>
      <c r="BD42" s="833"/>
      <c r="BE42" s="834"/>
      <c r="BF42" s="834"/>
      <c r="BG42" s="834"/>
      <c r="BH42" s="834"/>
      <c r="BI42" s="835"/>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2"/>
      <c r="AL43" s="836"/>
      <c r="AM43" s="836"/>
      <c r="AN43" s="836"/>
      <c r="AO43" s="836"/>
      <c r="AP43" s="836"/>
      <c r="AQ43" s="836"/>
      <c r="AR43" s="836"/>
      <c r="AS43" s="836"/>
      <c r="AT43" s="836"/>
      <c r="AU43" s="836"/>
      <c r="AV43" s="836"/>
      <c r="AW43" s="836"/>
      <c r="AX43" s="836"/>
      <c r="AY43" s="836"/>
      <c r="AZ43" s="833"/>
      <c r="BA43" s="833"/>
      <c r="BB43" s="833"/>
      <c r="BC43" s="833"/>
      <c r="BD43" s="833"/>
      <c r="BE43" s="834"/>
      <c r="BF43" s="834"/>
      <c r="BG43" s="834"/>
      <c r="BH43" s="834"/>
      <c r="BI43" s="835"/>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2"/>
      <c r="AL44" s="836"/>
      <c r="AM44" s="836"/>
      <c r="AN44" s="836"/>
      <c r="AO44" s="836"/>
      <c r="AP44" s="836"/>
      <c r="AQ44" s="836"/>
      <c r="AR44" s="836"/>
      <c r="AS44" s="836"/>
      <c r="AT44" s="836"/>
      <c r="AU44" s="836"/>
      <c r="AV44" s="836"/>
      <c r="AW44" s="836"/>
      <c r="AX44" s="836"/>
      <c r="AY44" s="836"/>
      <c r="AZ44" s="833"/>
      <c r="BA44" s="833"/>
      <c r="BB44" s="833"/>
      <c r="BC44" s="833"/>
      <c r="BD44" s="833"/>
      <c r="BE44" s="834"/>
      <c r="BF44" s="834"/>
      <c r="BG44" s="834"/>
      <c r="BH44" s="834"/>
      <c r="BI44" s="835"/>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2"/>
      <c r="AL45" s="836"/>
      <c r="AM45" s="836"/>
      <c r="AN45" s="836"/>
      <c r="AO45" s="836"/>
      <c r="AP45" s="836"/>
      <c r="AQ45" s="836"/>
      <c r="AR45" s="836"/>
      <c r="AS45" s="836"/>
      <c r="AT45" s="836"/>
      <c r="AU45" s="836"/>
      <c r="AV45" s="836"/>
      <c r="AW45" s="836"/>
      <c r="AX45" s="836"/>
      <c r="AY45" s="836"/>
      <c r="AZ45" s="833"/>
      <c r="BA45" s="833"/>
      <c r="BB45" s="833"/>
      <c r="BC45" s="833"/>
      <c r="BD45" s="833"/>
      <c r="BE45" s="834"/>
      <c r="BF45" s="834"/>
      <c r="BG45" s="834"/>
      <c r="BH45" s="834"/>
      <c r="BI45" s="835"/>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2"/>
      <c r="AL46" s="836"/>
      <c r="AM46" s="836"/>
      <c r="AN46" s="836"/>
      <c r="AO46" s="836"/>
      <c r="AP46" s="836"/>
      <c r="AQ46" s="836"/>
      <c r="AR46" s="836"/>
      <c r="AS46" s="836"/>
      <c r="AT46" s="836"/>
      <c r="AU46" s="836"/>
      <c r="AV46" s="836"/>
      <c r="AW46" s="836"/>
      <c r="AX46" s="836"/>
      <c r="AY46" s="836"/>
      <c r="AZ46" s="833"/>
      <c r="BA46" s="833"/>
      <c r="BB46" s="833"/>
      <c r="BC46" s="833"/>
      <c r="BD46" s="833"/>
      <c r="BE46" s="834"/>
      <c r="BF46" s="834"/>
      <c r="BG46" s="834"/>
      <c r="BH46" s="834"/>
      <c r="BI46" s="835"/>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2"/>
      <c r="AL47" s="836"/>
      <c r="AM47" s="836"/>
      <c r="AN47" s="836"/>
      <c r="AO47" s="836"/>
      <c r="AP47" s="836"/>
      <c r="AQ47" s="836"/>
      <c r="AR47" s="836"/>
      <c r="AS47" s="836"/>
      <c r="AT47" s="836"/>
      <c r="AU47" s="836"/>
      <c r="AV47" s="836"/>
      <c r="AW47" s="836"/>
      <c r="AX47" s="836"/>
      <c r="AY47" s="836"/>
      <c r="AZ47" s="833"/>
      <c r="BA47" s="833"/>
      <c r="BB47" s="833"/>
      <c r="BC47" s="833"/>
      <c r="BD47" s="833"/>
      <c r="BE47" s="834"/>
      <c r="BF47" s="834"/>
      <c r="BG47" s="834"/>
      <c r="BH47" s="834"/>
      <c r="BI47" s="835"/>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2"/>
      <c r="AL48" s="836"/>
      <c r="AM48" s="836"/>
      <c r="AN48" s="836"/>
      <c r="AO48" s="836"/>
      <c r="AP48" s="836"/>
      <c r="AQ48" s="836"/>
      <c r="AR48" s="836"/>
      <c r="AS48" s="836"/>
      <c r="AT48" s="836"/>
      <c r="AU48" s="836"/>
      <c r="AV48" s="836"/>
      <c r="AW48" s="836"/>
      <c r="AX48" s="836"/>
      <c r="AY48" s="836"/>
      <c r="AZ48" s="833"/>
      <c r="BA48" s="833"/>
      <c r="BB48" s="833"/>
      <c r="BC48" s="833"/>
      <c r="BD48" s="833"/>
      <c r="BE48" s="834"/>
      <c r="BF48" s="834"/>
      <c r="BG48" s="834"/>
      <c r="BH48" s="834"/>
      <c r="BI48" s="835"/>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2"/>
      <c r="AL49" s="836"/>
      <c r="AM49" s="836"/>
      <c r="AN49" s="836"/>
      <c r="AO49" s="836"/>
      <c r="AP49" s="836"/>
      <c r="AQ49" s="836"/>
      <c r="AR49" s="836"/>
      <c r="AS49" s="836"/>
      <c r="AT49" s="836"/>
      <c r="AU49" s="836"/>
      <c r="AV49" s="836"/>
      <c r="AW49" s="836"/>
      <c r="AX49" s="836"/>
      <c r="AY49" s="836"/>
      <c r="AZ49" s="833"/>
      <c r="BA49" s="833"/>
      <c r="BB49" s="833"/>
      <c r="BC49" s="833"/>
      <c r="BD49" s="833"/>
      <c r="BE49" s="834"/>
      <c r="BF49" s="834"/>
      <c r="BG49" s="834"/>
      <c r="BH49" s="834"/>
      <c r="BI49" s="835"/>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7"/>
      <c r="R50" s="838"/>
      <c r="S50" s="838"/>
      <c r="T50" s="838"/>
      <c r="U50" s="838"/>
      <c r="V50" s="838"/>
      <c r="W50" s="838"/>
      <c r="X50" s="838"/>
      <c r="Y50" s="838"/>
      <c r="Z50" s="838"/>
      <c r="AA50" s="838"/>
      <c r="AB50" s="838"/>
      <c r="AC50" s="838"/>
      <c r="AD50" s="838"/>
      <c r="AE50" s="839"/>
      <c r="AF50" s="786"/>
      <c r="AG50" s="787"/>
      <c r="AH50" s="787"/>
      <c r="AI50" s="787"/>
      <c r="AJ50" s="788"/>
      <c r="AK50" s="841"/>
      <c r="AL50" s="838"/>
      <c r="AM50" s="838"/>
      <c r="AN50" s="838"/>
      <c r="AO50" s="838"/>
      <c r="AP50" s="838"/>
      <c r="AQ50" s="838"/>
      <c r="AR50" s="838"/>
      <c r="AS50" s="838"/>
      <c r="AT50" s="838"/>
      <c r="AU50" s="838"/>
      <c r="AV50" s="838"/>
      <c r="AW50" s="838"/>
      <c r="AX50" s="838"/>
      <c r="AY50" s="838"/>
      <c r="AZ50" s="840"/>
      <c r="BA50" s="840"/>
      <c r="BB50" s="840"/>
      <c r="BC50" s="840"/>
      <c r="BD50" s="840"/>
      <c r="BE50" s="834"/>
      <c r="BF50" s="834"/>
      <c r="BG50" s="834"/>
      <c r="BH50" s="834"/>
      <c r="BI50" s="835"/>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7"/>
      <c r="R51" s="838"/>
      <c r="S51" s="838"/>
      <c r="T51" s="838"/>
      <c r="U51" s="838"/>
      <c r="V51" s="838"/>
      <c r="W51" s="838"/>
      <c r="X51" s="838"/>
      <c r="Y51" s="838"/>
      <c r="Z51" s="838"/>
      <c r="AA51" s="838"/>
      <c r="AB51" s="838"/>
      <c r="AC51" s="838"/>
      <c r="AD51" s="838"/>
      <c r="AE51" s="839"/>
      <c r="AF51" s="786"/>
      <c r="AG51" s="787"/>
      <c r="AH51" s="787"/>
      <c r="AI51" s="787"/>
      <c r="AJ51" s="788"/>
      <c r="AK51" s="841"/>
      <c r="AL51" s="838"/>
      <c r="AM51" s="838"/>
      <c r="AN51" s="838"/>
      <c r="AO51" s="838"/>
      <c r="AP51" s="838"/>
      <c r="AQ51" s="838"/>
      <c r="AR51" s="838"/>
      <c r="AS51" s="838"/>
      <c r="AT51" s="838"/>
      <c r="AU51" s="838"/>
      <c r="AV51" s="838"/>
      <c r="AW51" s="838"/>
      <c r="AX51" s="838"/>
      <c r="AY51" s="838"/>
      <c r="AZ51" s="840"/>
      <c r="BA51" s="840"/>
      <c r="BB51" s="840"/>
      <c r="BC51" s="840"/>
      <c r="BD51" s="840"/>
      <c r="BE51" s="834"/>
      <c r="BF51" s="834"/>
      <c r="BG51" s="834"/>
      <c r="BH51" s="834"/>
      <c r="BI51" s="835"/>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7"/>
      <c r="R52" s="838"/>
      <c r="S52" s="838"/>
      <c r="T52" s="838"/>
      <c r="U52" s="838"/>
      <c r="V52" s="838"/>
      <c r="W52" s="838"/>
      <c r="X52" s="838"/>
      <c r="Y52" s="838"/>
      <c r="Z52" s="838"/>
      <c r="AA52" s="838"/>
      <c r="AB52" s="838"/>
      <c r="AC52" s="838"/>
      <c r="AD52" s="838"/>
      <c r="AE52" s="839"/>
      <c r="AF52" s="786"/>
      <c r="AG52" s="787"/>
      <c r="AH52" s="787"/>
      <c r="AI52" s="787"/>
      <c r="AJ52" s="788"/>
      <c r="AK52" s="841"/>
      <c r="AL52" s="838"/>
      <c r="AM52" s="838"/>
      <c r="AN52" s="838"/>
      <c r="AO52" s="838"/>
      <c r="AP52" s="838"/>
      <c r="AQ52" s="838"/>
      <c r="AR52" s="838"/>
      <c r="AS52" s="838"/>
      <c r="AT52" s="838"/>
      <c r="AU52" s="838"/>
      <c r="AV52" s="838"/>
      <c r="AW52" s="838"/>
      <c r="AX52" s="838"/>
      <c r="AY52" s="838"/>
      <c r="AZ52" s="840"/>
      <c r="BA52" s="840"/>
      <c r="BB52" s="840"/>
      <c r="BC52" s="840"/>
      <c r="BD52" s="840"/>
      <c r="BE52" s="834"/>
      <c r="BF52" s="834"/>
      <c r="BG52" s="834"/>
      <c r="BH52" s="834"/>
      <c r="BI52" s="835"/>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7"/>
      <c r="R53" s="838"/>
      <c r="S53" s="838"/>
      <c r="T53" s="838"/>
      <c r="U53" s="838"/>
      <c r="V53" s="838"/>
      <c r="W53" s="838"/>
      <c r="X53" s="838"/>
      <c r="Y53" s="838"/>
      <c r="Z53" s="838"/>
      <c r="AA53" s="838"/>
      <c r="AB53" s="838"/>
      <c r="AC53" s="838"/>
      <c r="AD53" s="838"/>
      <c r="AE53" s="839"/>
      <c r="AF53" s="786"/>
      <c r="AG53" s="787"/>
      <c r="AH53" s="787"/>
      <c r="AI53" s="787"/>
      <c r="AJ53" s="788"/>
      <c r="AK53" s="841"/>
      <c r="AL53" s="838"/>
      <c r="AM53" s="838"/>
      <c r="AN53" s="838"/>
      <c r="AO53" s="838"/>
      <c r="AP53" s="838"/>
      <c r="AQ53" s="838"/>
      <c r="AR53" s="838"/>
      <c r="AS53" s="838"/>
      <c r="AT53" s="838"/>
      <c r="AU53" s="838"/>
      <c r="AV53" s="838"/>
      <c r="AW53" s="838"/>
      <c r="AX53" s="838"/>
      <c r="AY53" s="838"/>
      <c r="AZ53" s="840"/>
      <c r="BA53" s="840"/>
      <c r="BB53" s="840"/>
      <c r="BC53" s="840"/>
      <c r="BD53" s="840"/>
      <c r="BE53" s="834"/>
      <c r="BF53" s="834"/>
      <c r="BG53" s="834"/>
      <c r="BH53" s="834"/>
      <c r="BI53" s="835"/>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7"/>
      <c r="R54" s="838"/>
      <c r="S54" s="838"/>
      <c r="T54" s="838"/>
      <c r="U54" s="838"/>
      <c r="V54" s="838"/>
      <c r="W54" s="838"/>
      <c r="X54" s="838"/>
      <c r="Y54" s="838"/>
      <c r="Z54" s="838"/>
      <c r="AA54" s="838"/>
      <c r="AB54" s="838"/>
      <c r="AC54" s="838"/>
      <c r="AD54" s="838"/>
      <c r="AE54" s="839"/>
      <c r="AF54" s="786"/>
      <c r="AG54" s="787"/>
      <c r="AH54" s="787"/>
      <c r="AI54" s="787"/>
      <c r="AJ54" s="788"/>
      <c r="AK54" s="841"/>
      <c r="AL54" s="838"/>
      <c r="AM54" s="838"/>
      <c r="AN54" s="838"/>
      <c r="AO54" s="838"/>
      <c r="AP54" s="838"/>
      <c r="AQ54" s="838"/>
      <c r="AR54" s="838"/>
      <c r="AS54" s="838"/>
      <c r="AT54" s="838"/>
      <c r="AU54" s="838"/>
      <c r="AV54" s="838"/>
      <c r="AW54" s="838"/>
      <c r="AX54" s="838"/>
      <c r="AY54" s="838"/>
      <c r="AZ54" s="840"/>
      <c r="BA54" s="840"/>
      <c r="BB54" s="840"/>
      <c r="BC54" s="840"/>
      <c r="BD54" s="840"/>
      <c r="BE54" s="834"/>
      <c r="BF54" s="834"/>
      <c r="BG54" s="834"/>
      <c r="BH54" s="834"/>
      <c r="BI54" s="835"/>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7"/>
      <c r="R55" s="838"/>
      <c r="S55" s="838"/>
      <c r="T55" s="838"/>
      <c r="U55" s="838"/>
      <c r="V55" s="838"/>
      <c r="W55" s="838"/>
      <c r="X55" s="838"/>
      <c r="Y55" s="838"/>
      <c r="Z55" s="838"/>
      <c r="AA55" s="838"/>
      <c r="AB55" s="838"/>
      <c r="AC55" s="838"/>
      <c r="AD55" s="838"/>
      <c r="AE55" s="839"/>
      <c r="AF55" s="786"/>
      <c r="AG55" s="787"/>
      <c r="AH55" s="787"/>
      <c r="AI55" s="787"/>
      <c r="AJ55" s="788"/>
      <c r="AK55" s="841"/>
      <c r="AL55" s="838"/>
      <c r="AM55" s="838"/>
      <c r="AN55" s="838"/>
      <c r="AO55" s="838"/>
      <c r="AP55" s="838"/>
      <c r="AQ55" s="838"/>
      <c r="AR55" s="838"/>
      <c r="AS55" s="838"/>
      <c r="AT55" s="838"/>
      <c r="AU55" s="838"/>
      <c r="AV55" s="838"/>
      <c r="AW55" s="838"/>
      <c r="AX55" s="838"/>
      <c r="AY55" s="838"/>
      <c r="AZ55" s="840"/>
      <c r="BA55" s="840"/>
      <c r="BB55" s="840"/>
      <c r="BC55" s="840"/>
      <c r="BD55" s="840"/>
      <c r="BE55" s="834"/>
      <c r="BF55" s="834"/>
      <c r="BG55" s="834"/>
      <c r="BH55" s="834"/>
      <c r="BI55" s="835"/>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7"/>
      <c r="R56" s="838"/>
      <c r="S56" s="838"/>
      <c r="T56" s="838"/>
      <c r="U56" s="838"/>
      <c r="V56" s="838"/>
      <c r="W56" s="838"/>
      <c r="X56" s="838"/>
      <c r="Y56" s="838"/>
      <c r="Z56" s="838"/>
      <c r="AA56" s="838"/>
      <c r="AB56" s="838"/>
      <c r="AC56" s="838"/>
      <c r="AD56" s="838"/>
      <c r="AE56" s="839"/>
      <c r="AF56" s="786"/>
      <c r="AG56" s="787"/>
      <c r="AH56" s="787"/>
      <c r="AI56" s="787"/>
      <c r="AJ56" s="788"/>
      <c r="AK56" s="841"/>
      <c r="AL56" s="838"/>
      <c r="AM56" s="838"/>
      <c r="AN56" s="838"/>
      <c r="AO56" s="838"/>
      <c r="AP56" s="838"/>
      <c r="AQ56" s="838"/>
      <c r="AR56" s="838"/>
      <c r="AS56" s="838"/>
      <c r="AT56" s="838"/>
      <c r="AU56" s="838"/>
      <c r="AV56" s="838"/>
      <c r="AW56" s="838"/>
      <c r="AX56" s="838"/>
      <c r="AY56" s="838"/>
      <c r="AZ56" s="840"/>
      <c r="BA56" s="840"/>
      <c r="BB56" s="840"/>
      <c r="BC56" s="840"/>
      <c r="BD56" s="840"/>
      <c r="BE56" s="834"/>
      <c r="BF56" s="834"/>
      <c r="BG56" s="834"/>
      <c r="BH56" s="834"/>
      <c r="BI56" s="835"/>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7"/>
      <c r="R57" s="838"/>
      <c r="S57" s="838"/>
      <c r="T57" s="838"/>
      <c r="U57" s="838"/>
      <c r="V57" s="838"/>
      <c r="W57" s="838"/>
      <c r="X57" s="838"/>
      <c r="Y57" s="838"/>
      <c r="Z57" s="838"/>
      <c r="AA57" s="838"/>
      <c r="AB57" s="838"/>
      <c r="AC57" s="838"/>
      <c r="AD57" s="838"/>
      <c r="AE57" s="839"/>
      <c r="AF57" s="786"/>
      <c r="AG57" s="787"/>
      <c r="AH57" s="787"/>
      <c r="AI57" s="787"/>
      <c r="AJ57" s="788"/>
      <c r="AK57" s="841"/>
      <c r="AL57" s="838"/>
      <c r="AM57" s="838"/>
      <c r="AN57" s="838"/>
      <c r="AO57" s="838"/>
      <c r="AP57" s="838"/>
      <c r="AQ57" s="838"/>
      <c r="AR57" s="838"/>
      <c r="AS57" s="838"/>
      <c r="AT57" s="838"/>
      <c r="AU57" s="838"/>
      <c r="AV57" s="838"/>
      <c r="AW57" s="838"/>
      <c r="AX57" s="838"/>
      <c r="AY57" s="838"/>
      <c r="AZ57" s="840"/>
      <c r="BA57" s="840"/>
      <c r="BB57" s="840"/>
      <c r="BC57" s="840"/>
      <c r="BD57" s="840"/>
      <c r="BE57" s="834"/>
      <c r="BF57" s="834"/>
      <c r="BG57" s="834"/>
      <c r="BH57" s="834"/>
      <c r="BI57" s="835"/>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7"/>
      <c r="R58" s="838"/>
      <c r="S58" s="838"/>
      <c r="T58" s="838"/>
      <c r="U58" s="838"/>
      <c r="V58" s="838"/>
      <c r="W58" s="838"/>
      <c r="X58" s="838"/>
      <c r="Y58" s="838"/>
      <c r="Z58" s="838"/>
      <c r="AA58" s="838"/>
      <c r="AB58" s="838"/>
      <c r="AC58" s="838"/>
      <c r="AD58" s="838"/>
      <c r="AE58" s="839"/>
      <c r="AF58" s="786"/>
      <c r="AG58" s="787"/>
      <c r="AH58" s="787"/>
      <c r="AI58" s="787"/>
      <c r="AJ58" s="788"/>
      <c r="AK58" s="841"/>
      <c r="AL58" s="838"/>
      <c r="AM58" s="838"/>
      <c r="AN58" s="838"/>
      <c r="AO58" s="838"/>
      <c r="AP58" s="838"/>
      <c r="AQ58" s="838"/>
      <c r="AR58" s="838"/>
      <c r="AS58" s="838"/>
      <c r="AT58" s="838"/>
      <c r="AU58" s="838"/>
      <c r="AV58" s="838"/>
      <c r="AW58" s="838"/>
      <c r="AX58" s="838"/>
      <c r="AY58" s="838"/>
      <c r="AZ58" s="840"/>
      <c r="BA58" s="840"/>
      <c r="BB58" s="840"/>
      <c r="BC58" s="840"/>
      <c r="BD58" s="840"/>
      <c r="BE58" s="834"/>
      <c r="BF58" s="834"/>
      <c r="BG58" s="834"/>
      <c r="BH58" s="834"/>
      <c r="BI58" s="835"/>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7"/>
      <c r="R59" s="838"/>
      <c r="S59" s="838"/>
      <c r="T59" s="838"/>
      <c r="U59" s="838"/>
      <c r="V59" s="838"/>
      <c r="W59" s="838"/>
      <c r="X59" s="838"/>
      <c r="Y59" s="838"/>
      <c r="Z59" s="838"/>
      <c r="AA59" s="838"/>
      <c r="AB59" s="838"/>
      <c r="AC59" s="838"/>
      <c r="AD59" s="838"/>
      <c r="AE59" s="839"/>
      <c r="AF59" s="786"/>
      <c r="AG59" s="787"/>
      <c r="AH59" s="787"/>
      <c r="AI59" s="787"/>
      <c r="AJ59" s="788"/>
      <c r="AK59" s="841"/>
      <c r="AL59" s="838"/>
      <c r="AM59" s="838"/>
      <c r="AN59" s="838"/>
      <c r="AO59" s="838"/>
      <c r="AP59" s="838"/>
      <c r="AQ59" s="838"/>
      <c r="AR59" s="838"/>
      <c r="AS59" s="838"/>
      <c r="AT59" s="838"/>
      <c r="AU59" s="838"/>
      <c r="AV59" s="838"/>
      <c r="AW59" s="838"/>
      <c r="AX59" s="838"/>
      <c r="AY59" s="838"/>
      <c r="AZ59" s="840"/>
      <c r="BA59" s="840"/>
      <c r="BB59" s="840"/>
      <c r="BC59" s="840"/>
      <c r="BD59" s="840"/>
      <c r="BE59" s="834"/>
      <c r="BF59" s="834"/>
      <c r="BG59" s="834"/>
      <c r="BH59" s="834"/>
      <c r="BI59" s="835"/>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7"/>
      <c r="R60" s="838"/>
      <c r="S60" s="838"/>
      <c r="T60" s="838"/>
      <c r="U60" s="838"/>
      <c r="V60" s="838"/>
      <c r="W60" s="838"/>
      <c r="X60" s="838"/>
      <c r="Y60" s="838"/>
      <c r="Z60" s="838"/>
      <c r="AA60" s="838"/>
      <c r="AB60" s="838"/>
      <c r="AC60" s="838"/>
      <c r="AD60" s="838"/>
      <c r="AE60" s="839"/>
      <c r="AF60" s="786"/>
      <c r="AG60" s="787"/>
      <c r="AH60" s="787"/>
      <c r="AI60" s="787"/>
      <c r="AJ60" s="788"/>
      <c r="AK60" s="841"/>
      <c r="AL60" s="838"/>
      <c r="AM60" s="838"/>
      <c r="AN60" s="838"/>
      <c r="AO60" s="838"/>
      <c r="AP60" s="838"/>
      <c r="AQ60" s="838"/>
      <c r="AR60" s="838"/>
      <c r="AS60" s="838"/>
      <c r="AT60" s="838"/>
      <c r="AU60" s="838"/>
      <c r="AV60" s="838"/>
      <c r="AW60" s="838"/>
      <c r="AX60" s="838"/>
      <c r="AY60" s="838"/>
      <c r="AZ60" s="840"/>
      <c r="BA60" s="840"/>
      <c r="BB60" s="840"/>
      <c r="BC60" s="840"/>
      <c r="BD60" s="840"/>
      <c r="BE60" s="834"/>
      <c r="BF60" s="834"/>
      <c r="BG60" s="834"/>
      <c r="BH60" s="834"/>
      <c r="BI60" s="835"/>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7"/>
      <c r="R61" s="838"/>
      <c r="S61" s="838"/>
      <c r="T61" s="838"/>
      <c r="U61" s="838"/>
      <c r="V61" s="838"/>
      <c r="W61" s="838"/>
      <c r="X61" s="838"/>
      <c r="Y61" s="838"/>
      <c r="Z61" s="838"/>
      <c r="AA61" s="838"/>
      <c r="AB61" s="838"/>
      <c r="AC61" s="838"/>
      <c r="AD61" s="838"/>
      <c r="AE61" s="839"/>
      <c r="AF61" s="786"/>
      <c r="AG61" s="787"/>
      <c r="AH61" s="787"/>
      <c r="AI61" s="787"/>
      <c r="AJ61" s="788"/>
      <c r="AK61" s="841"/>
      <c r="AL61" s="838"/>
      <c r="AM61" s="838"/>
      <c r="AN61" s="838"/>
      <c r="AO61" s="838"/>
      <c r="AP61" s="838"/>
      <c r="AQ61" s="838"/>
      <c r="AR61" s="838"/>
      <c r="AS61" s="838"/>
      <c r="AT61" s="838"/>
      <c r="AU61" s="838"/>
      <c r="AV61" s="838"/>
      <c r="AW61" s="838"/>
      <c r="AX61" s="838"/>
      <c r="AY61" s="838"/>
      <c r="AZ61" s="840"/>
      <c r="BA61" s="840"/>
      <c r="BB61" s="840"/>
      <c r="BC61" s="840"/>
      <c r="BD61" s="840"/>
      <c r="BE61" s="834"/>
      <c r="BF61" s="834"/>
      <c r="BG61" s="834"/>
      <c r="BH61" s="834"/>
      <c r="BI61" s="835"/>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7"/>
      <c r="R62" s="838"/>
      <c r="S62" s="838"/>
      <c r="T62" s="838"/>
      <c r="U62" s="838"/>
      <c r="V62" s="838"/>
      <c r="W62" s="838"/>
      <c r="X62" s="838"/>
      <c r="Y62" s="838"/>
      <c r="Z62" s="838"/>
      <c r="AA62" s="838"/>
      <c r="AB62" s="838"/>
      <c r="AC62" s="838"/>
      <c r="AD62" s="838"/>
      <c r="AE62" s="839"/>
      <c r="AF62" s="786"/>
      <c r="AG62" s="787"/>
      <c r="AH62" s="787"/>
      <c r="AI62" s="787"/>
      <c r="AJ62" s="788"/>
      <c r="AK62" s="841"/>
      <c r="AL62" s="838"/>
      <c r="AM62" s="838"/>
      <c r="AN62" s="838"/>
      <c r="AO62" s="838"/>
      <c r="AP62" s="838"/>
      <c r="AQ62" s="838"/>
      <c r="AR62" s="838"/>
      <c r="AS62" s="838"/>
      <c r="AT62" s="838"/>
      <c r="AU62" s="838"/>
      <c r="AV62" s="838"/>
      <c r="AW62" s="838"/>
      <c r="AX62" s="838"/>
      <c r="AY62" s="838"/>
      <c r="AZ62" s="840"/>
      <c r="BA62" s="840"/>
      <c r="BB62" s="840"/>
      <c r="BC62" s="840"/>
      <c r="BD62" s="840"/>
      <c r="BE62" s="834"/>
      <c r="BF62" s="834"/>
      <c r="BG62" s="834"/>
      <c r="BH62" s="834"/>
      <c r="BI62" s="835"/>
      <c r="BJ62" s="849" t="s">
        <v>407</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389</v>
      </c>
      <c r="B63" s="789" t="s">
        <v>408</v>
      </c>
      <c r="C63" s="790"/>
      <c r="D63" s="790"/>
      <c r="E63" s="790"/>
      <c r="F63" s="790"/>
      <c r="G63" s="790"/>
      <c r="H63" s="790"/>
      <c r="I63" s="790"/>
      <c r="J63" s="790"/>
      <c r="K63" s="790"/>
      <c r="L63" s="790"/>
      <c r="M63" s="790"/>
      <c r="N63" s="790"/>
      <c r="O63" s="790"/>
      <c r="P63" s="791"/>
      <c r="Q63" s="842"/>
      <c r="R63" s="843"/>
      <c r="S63" s="843"/>
      <c r="T63" s="843"/>
      <c r="U63" s="843"/>
      <c r="V63" s="843"/>
      <c r="W63" s="843"/>
      <c r="X63" s="843"/>
      <c r="Y63" s="843"/>
      <c r="Z63" s="843"/>
      <c r="AA63" s="843"/>
      <c r="AB63" s="843"/>
      <c r="AC63" s="843"/>
      <c r="AD63" s="843"/>
      <c r="AE63" s="844"/>
      <c r="AF63" s="845">
        <v>813</v>
      </c>
      <c r="AG63" s="846"/>
      <c r="AH63" s="846"/>
      <c r="AI63" s="846"/>
      <c r="AJ63" s="847"/>
      <c r="AK63" s="848"/>
      <c r="AL63" s="843"/>
      <c r="AM63" s="843"/>
      <c r="AN63" s="843"/>
      <c r="AO63" s="843"/>
      <c r="AP63" s="846">
        <v>5893</v>
      </c>
      <c r="AQ63" s="846"/>
      <c r="AR63" s="846"/>
      <c r="AS63" s="846"/>
      <c r="AT63" s="846"/>
      <c r="AU63" s="846">
        <v>3648</v>
      </c>
      <c r="AV63" s="846"/>
      <c r="AW63" s="846"/>
      <c r="AX63" s="846"/>
      <c r="AY63" s="846"/>
      <c r="AZ63" s="850"/>
      <c r="BA63" s="850"/>
      <c r="BB63" s="850"/>
      <c r="BC63" s="850"/>
      <c r="BD63" s="850"/>
      <c r="BE63" s="851"/>
      <c r="BF63" s="851"/>
      <c r="BG63" s="851"/>
      <c r="BH63" s="851"/>
      <c r="BI63" s="852"/>
      <c r="BJ63" s="853" t="s">
        <v>409</v>
      </c>
      <c r="BK63" s="854"/>
      <c r="BL63" s="854"/>
      <c r="BM63" s="854"/>
      <c r="BN63" s="855"/>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410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411</v>
      </c>
      <c r="B66" s="728"/>
      <c r="C66" s="728"/>
      <c r="D66" s="728"/>
      <c r="E66" s="728"/>
      <c r="F66" s="728"/>
      <c r="G66" s="728"/>
      <c r="H66" s="728"/>
      <c r="I66" s="728"/>
      <c r="J66" s="728"/>
      <c r="K66" s="728"/>
      <c r="L66" s="728"/>
      <c r="M66" s="728"/>
      <c r="N66" s="728"/>
      <c r="O66" s="728"/>
      <c r="P66" s="729"/>
      <c r="Q66" s="733" t="s">
        <v>412</v>
      </c>
      <c r="R66" s="734"/>
      <c r="S66" s="734"/>
      <c r="T66" s="734"/>
      <c r="U66" s="735"/>
      <c r="V66" s="733" t="s">
        <v>413</v>
      </c>
      <c r="W66" s="734"/>
      <c r="X66" s="734"/>
      <c r="Y66" s="734"/>
      <c r="Z66" s="735"/>
      <c r="AA66" s="733" t="s">
        <v>414</v>
      </c>
      <c r="AB66" s="734"/>
      <c r="AC66" s="734"/>
      <c r="AD66" s="734"/>
      <c r="AE66" s="735"/>
      <c r="AF66" s="856" t="s">
        <v>415</v>
      </c>
      <c r="AG66" s="815"/>
      <c r="AH66" s="815"/>
      <c r="AI66" s="815"/>
      <c r="AJ66" s="857"/>
      <c r="AK66" s="733" t="s">
        <v>416</v>
      </c>
      <c r="AL66" s="728"/>
      <c r="AM66" s="728"/>
      <c r="AN66" s="728"/>
      <c r="AO66" s="729"/>
      <c r="AP66" s="733" t="s">
        <v>399</v>
      </c>
      <c r="AQ66" s="734"/>
      <c r="AR66" s="734"/>
      <c r="AS66" s="734"/>
      <c r="AT66" s="735"/>
      <c r="AU66" s="733" t="s">
        <v>417</v>
      </c>
      <c r="AV66" s="734"/>
      <c r="AW66" s="734"/>
      <c r="AX66" s="734"/>
      <c r="AY66" s="735"/>
      <c r="AZ66" s="733" t="s">
        <v>377</v>
      </c>
      <c r="BA66" s="734"/>
      <c r="BB66" s="734"/>
      <c r="BC66" s="734"/>
      <c r="BD66" s="740"/>
      <c r="BE66" s="241"/>
      <c r="BF66" s="241"/>
      <c r="BG66" s="241"/>
      <c r="BH66" s="241"/>
      <c r="BI66" s="241"/>
      <c r="BJ66" s="241"/>
      <c r="BK66" s="241"/>
      <c r="BL66" s="241"/>
      <c r="BM66" s="241"/>
      <c r="BN66" s="241"/>
      <c r="BO66" s="241"/>
      <c r="BP66" s="241"/>
      <c r="BQ66" s="238">
        <v>60</v>
      </c>
      <c r="BR66" s="243"/>
      <c r="BS66" s="861"/>
      <c r="BT66" s="862"/>
      <c r="BU66" s="862"/>
      <c r="BV66" s="862"/>
      <c r="BW66" s="862"/>
      <c r="BX66" s="862"/>
      <c r="BY66" s="862"/>
      <c r="BZ66" s="862"/>
      <c r="CA66" s="862"/>
      <c r="CB66" s="862"/>
      <c r="CC66" s="862"/>
      <c r="CD66" s="862"/>
      <c r="CE66" s="862"/>
      <c r="CF66" s="862"/>
      <c r="CG66" s="867"/>
      <c r="CH66" s="864"/>
      <c r="CI66" s="865"/>
      <c r="CJ66" s="865"/>
      <c r="CK66" s="865"/>
      <c r="CL66" s="866"/>
      <c r="CM66" s="864"/>
      <c r="CN66" s="865"/>
      <c r="CO66" s="865"/>
      <c r="CP66" s="865"/>
      <c r="CQ66" s="866"/>
      <c r="CR66" s="864"/>
      <c r="CS66" s="865"/>
      <c r="CT66" s="865"/>
      <c r="CU66" s="865"/>
      <c r="CV66" s="866"/>
      <c r="CW66" s="864"/>
      <c r="CX66" s="865"/>
      <c r="CY66" s="865"/>
      <c r="CZ66" s="865"/>
      <c r="DA66" s="866"/>
      <c r="DB66" s="864"/>
      <c r="DC66" s="865"/>
      <c r="DD66" s="865"/>
      <c r="DE66" s="865"/>
      <c r="DF66" s="866"/>
      <c r="DG66" s="864"/>
      <c r="DH66" s="865"/>
      <c r="DI66" s="865"/>
      <c r="DJ66" s="865"/>
      <c r="DK66" s="866"/>
      <c r="DL66" s="864"/>
      <c r="DM66" s="865"/>
      <c r="DN66" s="865"/>
      <c r="DO66" s="865"/>
      <c r="DP66" s="866"/>
      <c r="DQ66" s="864"/>
      <c r="DR66" s="865"/>
      <c r="DS66" s="865"/>
      <c r="DT66" s="865"/>
      <c r="DU66" s="866"/>
      <c r="DV66" s="861"/>
      <c r="DW66" s="862"/>
      <c r="DX66" s="862"/>
      <c r="DY66" s="862"/>
      <c r="DZ66" s="863"/>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8"/>
      <c r="AG67" s="818"/>
      <c r="AH67" s="818"/>
      <c r="AI67" s="818"/>
      <c r="AJ67" s="859"/>
      <c r="AK67" s="860"/>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61"/>
      <c r="BT67" s="862"/>
      <c r="BU67" s="862"/>
      <c r="BV67" s="862"/>
      <c r="BW67" s="862"/>
      <c r="BX67" s="862"/>
      <c r="BY67" s="862"/>
      <c r="BZ67" s="862"/>
      <c r="CA67" s="862"/>
      <c r="CB67" s="862"/>
      <c r="CC67" s="862"/>
      <c r="CD67" s="862"/>
      <c r="CE67" s="862"/>
      <c r="CF67" s="862"/>
      <c r="CG67" s="867"/>
      <c r="CH67" s="864"/>
      <c r="CI67" s="865"/>
      <c r="CJ67" s="865"/>
      <c r="CK67" s="865"/>
      <c r="CL67" s="866"/>
      <c r="CM67" s="864"/>
      <c r="CN67" s="865"/>
      <c r="CO67" s="865"/>
      <c r="CP67" s="865"/>
      <c r="CQ67" s="866"/>
      <c r="CR67" s="864"/>
      <c r="CS67" s="865"/>
      <c r="CT67" s="865"/>
      <c r="CU67" s="865"/>
      <c r="CV67" s="866"/>
      <c r="CW67" s="864"/>
      <c r="CX67" s="865"/>
      <c r="CY67" s="865"/>
      <c r="CZ67" s="865"/>
      <c r="DA67" s="866"/>
      <c r="DB67" s="864"/>
      <c r="DC67" s="865"/>
      <c r="DD67" s="865"/>
      <c r="DE67" s="865"/>
      <c r="DF67" s="866"/>
      <c r="DG67" s="864"/>
      <c r="DH67" s="865"/>
      <c r="DI67" s="865"/>
      <c r="DJ67" s="865"/>
      <c r="DK67" s="866"/>
      <c r="DL67" s="864"/>
      <c r="DM67" s="865"/>
      <c r="DN67" s="865"/>
      <c r="DO67" s="865"/>
      <c r="DP67" s="866"/>
      <c r="DQ67" s="864"/>
      <c r="DR67" s="865"/>
      <c r="DS67" s="865"/>
      <c r="DT67" s="865"/>
      <c r="DU67" s="866"/>
      <c r="DV67" s="861"/>
      <c r="DW67" s="862"/>
      <c r="DX67" s="862"/>
      <c r="DY67" s="862"/>
      <c r="DZ67" s="863"/>
      <c r="EA67" s="230"/>
    </row>
    <row r="68" spans="1:131" ht="26.25" customHeight="1" thickTop="1" x14ac:dyDescent="0.2">
      <c r="A68" s="236">
        <v>1</v>
      </c>
      <c r="B68" s="871" t="s">
        <v>585</v>
      </c>
      <c r="C68" s="872"/>
      <c r="D68" s="872"/>
      <c r="E68" s="872"/>
      <c r="F68" s="872"/>
      <c r="G68" s="872"/>
      <c r="H68" s="872"/>
      <c r="I68" s="872"/>
      <c r="J68" s="872"/>
      <c r="K68" s="872"/>
      <c r="L68" s="872"/>
      <c r="M68" s="872"/>
      <c r="N68" s="872"/>
      <c r="O68" s="872"/>
      <c r="P68" s="873"/>
      <c r="Q68" s="874">
        <v>2555</v>
      </c>
      <c r="R68" s="868"/>
      <c r="S68" s="868"/>
      <c r="T68" s="868"/>
      <c r="U68" s="868"/>
      <c r="V68" s="868">
        <v>2391</v>
      </c>
      <c r="W68" s="868"/>
      <c r="X68" s="868"/>
      <c r="Y68" s="868"/>
      <c r="Z68" s="868"/>
      <c r="AA68" s="868">
        <v>164</v>
      </c>
      <c r="AB68" s="868"/>
      <c r="AC68" s="868"/>
      <c r="AD68" s="868"/>
      <c r="AE68" s="868"/>
      <c r="AF68" s="868">
        <v>164</v>
      </c>
      <c r="AG68" s="868"/>
      <c r="AH68" s="868"/>
      <c r="AI68" s="868"/>
      <c r="AJ68" s="868"/>
      <c r="AK68" s="868">
        <v>30</v>
      </c>
      <c r="AL68" s="868"/>
      <c r="AM68" s="868"/>
      <c r="AN68" s="868"/>
      <c r="AO68" s="868"/>
      <c r="AP68" s="868">
        <v>2660</v>
      </c>
      <c r="AQ68" s="868"/>
      <c r="AR68" s="868"/>
      <c r="AS68" s="868"/>
      <c r="AT68" s="868"/>
      <c r="AU68" s="868">
        <v>1338</v>
      </c>
      <c r="AV68" s="868"/>
      <c r="AW68" s="868"/>
      <c r="AX68" s="868"/>
      <c r="AY68" s="868"/>
      <c r="AZ68" s="869"/>
      <c r="BA68" s="869"/>
      <c r="BB68" s="869"/>
      <c r="BC68" s="869"/>
      <c r="BD68" s="870"/>
      <c r="BE68" s="241"/>
      <c r="BF68" s="241"/>
      <c r="BG68" s="241"/>
      <c r="BH68" s="241"/>
      <c r="BI68" s="241"/>
      <c r="BJ68" s="241"/>
      <c r="BK68" s="241"/>
      <c r="BL68" s="241"/>
      <c r="BM68" s="241"/>
      <c r="BN68" s="241"/>
      <c r="BO68" s="241"/>
      <c r="BP68" s="241"/>
      <c r="BQ68" s="238">
        <v>62</v>
      </c>
      <c r="BR68" s="243"/>
      <c r="BS68" s="861"/>
      <c r="BT68" s="862"/>
      <c r="BU68" s="862"/>
      <c r="BV68" s="862"/>
      <c r="BW68" s="862"/>
      <c r="BX68" s="862"/>
      <c r="BY68" s="862"/>
      <c r="BZ68" s="862"/>
      <c r="CA68" s="862"/>
      <c r="CB68" s="862"/>
      <c r="CC68" s="862"/>
      <c r="CD68" s="862"/>
      <c r="CE68" s="862"/>
      <c r="CF68" s="862"/>
      <c r="CG68" s="867"/>
      <c r="CH68" s="864"/>
      <c r="CI68" s="865"/>
      <c r="CJ68" s="865"/>
      <c r="CK68" s="865"/>
      <c r="CL68" s="866"/>
      <c r="CM68" s="864"/>
      <c r="CN68" s="865"/>
      <c r="CO68" s="865"/>
      <c r="CP68" s="865"/>
      <c r="CQ68" s="866"/>
      <c r="CR68" s="864"/>
      <c r="CS68" s="865"/>
      <c r="CT68" s="865"/>
      <c r="CU68" s="865"/>
      <c r="CV68" s="866"/>
      <c r="CW68" s="864"/>
      <c r="CX68" s="865"/>
      <c r="CY68" s="865"/>
      <c r="CZ68" s="865"/>
      <c r="DA68" s="866"/>
      <c r="DB68" s="864"/>
      <c r="DC68" s="865"/>
      <c r="DD68" s="865"/>
      <c r="DE68" s="865"/>
      <c r="DF68" s="866"/>
      <c r="DG68" s="864"/>
      <c r="DH68" s="865"/>
      <c r="DI68" s="865"/>
      <c r="DJ68" s="865"/>
      <c r="DK68" s="866"/>
      <c r="DL68" s="864"/>
      <c r="DM68" s="865"/>
      <c r="DN68" s="865"/>
      <c r="DO68" s="865"/>
      <c r="DP68" s="866"/>
      <c r="DQ68" s="864"/>
      <c r="DR68" s="865"/>
      <c r="DS68" s="865"/>
      <c r="DT68" s="865"/>
      <c r="DU68" s="866"/>
      <c r="DV68" s="861"/>
      <c r="DW68" s="862"/>
      <c r="DX68" s="862"/>
      <c r="DY68" s="862"/>
      <c r="DZ68" s="863"/>
      <c r="EA68" s="230"/>
    </row>
    <row r="69" spans="1:131" ht="26.25" customHeight="1" x14ac:dyDescent="0.2">
      <c r="A69" s="238">
        <v>2</v>
      </c>
      <c r="B69" s="875" t="s">
        <v>586</v>
      </c>
      <c r="C69" s="876"/>
      <c r="D69" s="876"/>
      <c r="E69" s="876"/>
      <c r="F69" s="876"/>
      <c r="G69" s="876"/>
      <c r="H69" s="876"/>
      <c r="I69" s="876"/>
      <c r="J69" s="876"/>
      <c r="K69" s="876"/>
      <c r="L69" s="876"/>
      <c r="M69" s="876"/>
      <c r="N69" s="876"/>
      <c r="O69" s="876"/>
      <c r="P69" s="877"/>
      <c r="Q69" s="878">
        <v>9704</v>
      </c>
      <c r="R69" s="836"/>
      <c r="S69" s="836"/>
      <c r="T69" s="836"/>
      <c r="U69" s="836"/>
      <c r="V69" s="836">
        <v>9171</v>
      </c>
      <c r="W69" s="836"/>
      <c r="X69" s="836"/>
      <c r="Y69" s="836"/>
      <c r="Z69" s="836"/>
      <c r="AA69" s="836">
        <v>533</v>
      </c>
      <c r="AB69" s="836"/>
      <c r="AC69" s="836"/>
      <c r="AD69" s="836"/>
      <c r="AE69" s="836"/>
      <c r="AF69" s="836">
        <v>3447</v>
      </c>
      <c r="AG69" s="836"/>
      <c r="AH69" s="836"/>
      <c r="AI69" s="836"/>
      <c r="AJ69" s="836"/>
      <c r="AK69" s="836">
        <v>834</v>
      </c>
      <c r="AL69" s="836"/>
      <c r="AM69" s="836"/>
      <c r="AN69" s="836"/>
      <c r="AO69" s="836"/>
      <c r="AP69" s="836">
        <v>6796</v>
      </c>
      <c r="AQ69" s="836"/>
      <c r="AR69" s="836"/>
      <c r="AS69" s="836"/>
      <c r="AT69" s="836"/>
      <c r="AU69" s="836">
        <v>3391</v>
      </c>
      <c r="AV69" s="836"/>
      <c r="AW69" s="836"/>
      <c r="AX69" s="836"/>
      <c r="AY69" s="836"/>
      <c r="AZ69" s="834"/>
      <c r="BA69" s="834"/>
      <c r="BB69" s="834"/>
      <c r="BC69" s="834"/>
      <c r="BD69" s="835"/>
      <c r="BE69" s="241"/>
      <c r="BF69" s="241"/>
      <c r="BG69" s="241"/>
      <c r="BH69" s="241"/>
      <c r="BI69" s="241"/>
      <c r="BJ69" s="241"/>
      <c r="BK69" s="241"/>
      <c r="BL69" s="241"/>
      <c r="BM69" s="241"/>
      <c r="BN69" s="241"/>
      <c r="BO69" s="241"/>
      <c r="BP69" s="241"/>
      <c r="BQ69" s="238">
        <v>63</v>
      </c>
      <c r="BR69" s="243"/>
      <c r="BS69" s="861"/>
      <c r="BT69" s="862"/>
      <c r="BU69" s="862"/>
      <c r="BV69" s="862"/>
      <c r="BW69" s="862"/>
      <c r="BX69" s="862"/>
      <c r="BY69" s="862"/>
      <c r="BZ69" s="862"/>
      <c r="CA69" s="862"/>
      <c r="CB69" s="862"/>
      <c r="CC69" s="862"/>
      <c r="CD69" s="862"/>
      <c r="CE69" s="862"/>
      <c r="CF69" s="862"/>
      <c r="CG69" s="867"/>
      <c r="CH69" s="864"/>
      <c r="CI69" s="865"/>
      <c r="CJ69" s="865"/>
      <c r="CK69" s="865"/>
      <c r="CL69" s="866"/>
      <c r="CM69" s="864"/>
      <c r="CN69" s="865"/>
      <c r="CO69" s="865"/>
      <c r="CP69" s="865"/>
      <c r="CQ69" s="866"/>
      <c r="CR69" s="864"/>
      <c r="CS69" s="865"/>
      <c r="CT69" s="865"/>
      <c r="CU69" s="865"/>
      <c r="CV69" s="866"/>
      <c r="CW69" s="864"/>
      <c r="CX69" s="865"/>
      <c r="CY69" s="865"/>
      <c r="CZ69" s="865"/>
      <c r="DA69" s="866"/>
      <c r="DB69" s="864"/>
      <c r="DC69" s="865"/>
      <c r="DD69" s="865"/>
      <c r="DE69" s="865"/>
      <c r="DF69" s="866"/>
      <c r="DG69" s="864"/>
      <c r="DH69" s="865"/>
      <c r="DI69" s="865"/>
      <c r="DJ69" s="865"/>
      <c r="DK69" s="866"/>
      <c r="DL69" s="864"/>
      <c r="DM69" s="865"/>
      <c r="DN69" s="865"/>
      <c r="DO69" s="865"/>
      <c r="DP69" s="866"/>
      <c r="DQ69" s="864"/>
      <c r="DR69" s="865"/>
      <c r="DS69" s="865"/>
      <c r="DT69" s="865"/>
      <c r="DU69" s="866"/>
      <c r="DV69" s="861"/>
      <c r="DW69" s="862"/>
      <c r="DX69" s="862"/>
      <c r="DY69" s="862"/>
      <c r="DZ69" s="863"/>
      <c r="EA69" s="230"/>
    </row>
    <row r="70" spans="1:131" ht="26.25" customHeight="1" x14ac:dyDescent="0.2">
      <c r="A70" s="238">
        <v>3</v>
      </c>
      <c r="B70" s="875" t="s">
        <v>587</v>
      </c>
      <c r="C70" s="876"/>
      <c r="D70" s="876"/>
      <c r="E70" s="876"/>
      <c r="F70" s="876"/>
      <c r="G70" s="876"/>
      <c r="H70" s="876"/>
      <c r="I70" s="876"/>
      <c r="J70" s="876"/>
      <c r="K70" s="876"/>
      <c r="L70" s="876"/>
      <c r="M70" s="876"/>
      <c r="N70" s="876"/>
      <c r="O70" s="876"/>
      <c r="P70" s="877"/>
      <c r="Q70" s="878">
        <v>2878</v>
      </c>
      <c r="R70" s="836"/>
      <c r="S70" s="836"/>
      <c r="T70" s="836"/>
      <c r="U70" s="836"/>
      <c r="V70" s="836">
        <v>2827</v>
      </c>
      <c r="W70" s="836"/>
      <c r="X70" s="836"/>
      <c r="Y70" s="836"/>
      <c r="Z70" s="836"/>
      <c r="AA70" s="836">
        <v>51</v>
      </c>
      <c r="AB70" s="836"/>
      <c r="AC70" s="836"/>
      <c r="AD70" s="836"/>
      <c r="AE70" s="836"/>
      <c r="AF70" s="836">
        <v>44</v>
      </c>
      <c r="AG70" s="836"/>
      <c r="AH70" s="836"/>
      <c r="AI70" s="836"/>
      <c r="AJ70" s="836"/>
      <c r="AK70" s="836">
        <v>45</v>
      </c>
      <c r="AL70" s="836"/>
      <c r="AM70" s="836"/>
      <c r="AN70" s="836"/>
      <c r="AO70" s="836"/>
      <c r="AP70" s="836">
        <v>5066</v>
      </c>
      <c r="AQ70" s="836"/>
      <c r="AR70" s="836"/>
      <c r="AS70" s="836"/>
      <c r="AT70" s="836"/>
      <c r="AU70" s="836">
        <v>3621</v>
      </c>
      <c r="AV70" s="836"/>
      <c r="AW70" s="836"/>
      <c r="AX70" s="836"/>
      <c r="AY70" s="836"/>
      <c r="AZ70" s="834"/>
      <c r="BA70" s="834"/>
      <c r="BB70" s="834"/>
      <c r="BC70" s="834"/>
      <c r="BD70" s="835"/>
      <c r="BE70" s="241"/>
      <c r="BF70" s="241"/>
      <c r="BG70" s="241"/>
      <c r="BH70" s="241"/>
      <c r="BI70" s="241"/>
      <c r="BJ70" s="241"/>
      <c r="BK70" s="241"/>
      <c r="BL70" s="241"/>
      <c r="BM70" s="241"/>
      <c r="BN70" s="241"/>
      <c r="BO70" s="241"/>
      <c r="BP70" s="241"/>
      <c r="BQ70" s="238">
        <v>64</v>
      </c>
      <c r="BR70" s="243"/>
      <c r="BS70" s="861"/>
      <c r="BT70" s="862"/>
      <c r="BU70" s="862"/>
      <c r="BV70" s="862"/>
      <c r="BW70" s="862"/>
      <c r="BX70" s="862"/>
      <c r="BY70" s="862"/>
      <c r="BZ70" s="862"/>
      <c r="CA70" s="862"/>
      <c r="CB70" s="862"/>
      <c r="CC70" s="862"/>
      <c r="CD70" s="862"/>
      <c r="CE70" s="862"/>
      <c r="CF70" s="862"/>
      <c r="CG70" s="867"/>
      <c r="CH70" s="864"/>
      <c r="CI70" s="865"/>
      <c r="CJ70" s="865"/>
      <c r="CK70" s="865"/>
      <c r="CL70" s="866"/>
      <c r="CM70" s="864"/>
      <c r="CN70" s="865"/>
      <c r="CO70" s="865"/>
      <c r="CP70" s="865"/>
      <c r="CQ70" s="866"/>
      <c r="CR70" s="864"/>
      <c r="CS70" s="865"/>
      <c r="CT70" s="865"/>
      <c r="CU70" s="865"/>
      <c r="CV70" s="866"/>
      <c r="CW70" s="864"/>
      <c r="CX70" s="865"/>
      <c r="CY70" s="865"/>
      <c r="CZ70" s="865"/>
      <c r="DA70" s="866"/>
      <c r="DB70" s="864"/>
      <c r="DC70" s="865"/>
      <c r="DD70" s="865"/>
      <c r="DE70" s="865"/>
      <c r="DF70" s="866"/>
      <c r="DG70" s="864"/>
      <c r="DH70" s="865"/>
      <c r="DI70" s="865"/>
      <c r="DJ70" s="865"/>
      <c r="DK70" s="866"/>
      <c r="DL70" s="864"/>
      <c r="DM70" s="865"/>
      <c r="DN70" s="865"/>
      <c r="DO70" s="865"/>
      <c r="DP70" s="866"/>
      <c r="DQ70" s="864"/>
      <c r="DR70" s="865"/>
      <c r="DS70" s="865"/>
      <c r="DT70" s="865"/>
      <c r="DU70" s="866"/>
      <c r="DV70" s="861"/>
      <c r="DW70" s="862"/>
      <c r="DX70" s="862"/>
      <c r="DY70" s="862"/>
      <c r="DZ70" s="863"/>
      <c r="EA70" s="230"/>
    </row>
    <row r="71" spans="1:131" ht="26.25" customHeight="1" x14ac:dyDescent="0.2">
      <c r="A71" s="238">
        <v>4</v>
      </c>
      <c r="B71" s="875" t="s">
        <v>589</v>
      </c>
      <c r="C71" s="876"/>
      <c r="D71" s="876"/>
      <c r="E71" s="876"/>
      <c r="F71" s="876"/>
      <c r="G71" s="876"/>
      <c r="H71" s="876"/>
      <c r="I71" s="876"/>
      <c r="J71" s="876"/>
      <c r="K71" s="876"/>
      <c r="L71" s="876"/>
      <c r="M71" s="876"/>
      <c r="N71" s="876"/>
      <c r="O71" s="876"/>
      <c r="P71" s="877"/>
      <c r="Q71" s="878">
        <v>91</v>
      </c>
      <c r="R71" s="836"/>
      <c r="S71" s="836"/>
      <c r="T71" s="836"/>
      <c r="U71" s="836"/>
      <c r="V71" s="836">
        <v>85</v>
      </c>
      <c r="W71" s="836"/>
      <c r="X71" s="836"/>
      <c r="Y71" s="836"/>
      <c r="Z71" s="836"/>
      <c r="AA71" s="836">
        <v>5</v>
      </c>
      <c r="AB71" s="836"/>
      <c r="AC71" s="836"/>
      <c r="AD71" s="836"/>
      <c r="AE71" s="836"/>
      <c r="AF71" s="836">
        <v>5</v>
      </c>
      <c r="AG71" s="836"/>
      <c r="AH71" s="836"/>
      <c r="AI71" s="836"/>
      <c r="AJ71" s="836"/>
      <c r="AK71" s="836">
        <v>5</v>
      </c>
      <c r="AL71" s="836"/>
      <c r="AM71" s="836"/>
      <c r="AN71" s="836"/>
      <c r="AO71" s="836"/>
      <c r="AP71" s="833" t="s">
        <v>584</v>
      </c>
      <c r="AQ71" s="833"/>
      <c r="AR71" s="833"/>
      <c r="AS71" s="833"/>
      <c r="AT71" s="833"/>
      <c r="AU71" s="836" t="s">
        <v>584</v>
      </c>
      <c r="AV71" s="836"/>
      <c r="AW71" s="836"/>
      <c r="AX71" s="836"/>
      <c r="AY71" s="836"/>
      <c r="AZ71" s="834"/>
      <c r="BA71" s="834"/>
      <c r="BB71" s="834"/>
      <c r="BC71" s="834"/>
      <c r="BD71" s="835"/>
      <c r="BE71" s="241"/>
      <c r="BF71" s="241"/>
      <c r="BG71" s="241"/>
      <c r="BH71" s="241"/>
      <c r="BI71" s="241"/>
      <c r="BJ71" s="241"/>
      <c r="BK71" s="241"/>
      <c r="BL71" s="241"/>
      <c r="BM71" s="241"/>
      <c r="BN71" s="241"/>
      <c r="BO71" s="241"/>
      <c r="BP71" s="241"/>
      <c r="BQ71" s="238">
        <v>65</v>
      </c>
      <c r="BR71" s="243"/>
      <c r="BS71" s="861"/>
      <c r="BT71" s="862"/>
      <c r="BU71" s="862"/>
      <c r="BV71" s="862"/>
      <c r="BW71" s="862"/>
      <c r="BX71" s="862"/>
      <c r="BY71" s="862"/>
      <c r="BZ71" s="862"/>
      <c r="CA71" s="862"/>
      <c r="CB71" s="862"/>
      <c r="CC71" s="862"/>
      <c r="CD71" s="862"/>
      <c r="CE71" s="862"/>
      <c r="CF71" s="862"/>
      <c r="CG71" s="867"/>
      <c r="CH71" s="864"/>
      <c r="CI71" s="865"/>
      <c r="CJ71" s="865"/>
      <c r="CK71" s="865"/>
      <c r="CL71" s="866"/>
      <c r="CM71" s="864"/>
      <c r="CN71" s="865"/>
      <c r="CO71" s="865"/>
      <c r="CP71" s="865"/>
      <c r="CQ71" s="866"/>
      <c r="CR71" s="864"/>
      <c r="CS71" s="865"/>
      <c r="CT71" s="865"/>
      <c r="CU71" s="865"/>
      <c r="CV71" s="866"/>
      <c r="CW71" s="864"/>
      <c r="CX71" s="865"/>
      <c r="CY71" s="865"/>
      <c r="CZ71" s="865"/>
      <c r="DA71" s="866"/>
      <c r="DB71" s="864"/>
      <c r="DC71" s="865"/>
      <c r="DD71" s="865"/>
      <c r="DE71" s="865"/>
      <c r="DF71" s="866"/>
      <c r="DG71" s="864"/>
      <c r="DH71" s="865"/>
      <c r="DI71" s="865"/>
      <c r="DJ71" s="865"/>
      <c r="DK71" s="866"/>
      <c r="DL71" s="864"/>
      <c r="DM71" s="865"/>
      <c r="DN71" s="865"/>
      <c r="DO71" s="865"/>
      <c r="DP71" s="866"/>
      <c r="DQ71" s="864"/>
      <c r="DR71" s="865"/>
      <c r="DS71" s="865"/>
      <c r="DT71" s="865"/>
      <c r="DU71" s="866"/>
      <c r="DV71" s="861"/>
      <c r="DW71" s="862"/>
      <c r="DX71" s="862"/>
      <c r="DY71" s="862"/>
      <c r="DZ71" s="863"/>
      <c r="EA71" s="230"/>
    </row>
    <row r="72" spans="1:131" ht="26.25" customHeight="1" x14ac:dyDescent="0.2">
      <c r="A72" s="238">
        <v>5</v>
      </c>
      <c r="B72" s="875" t="s">
        <v>590</v>
      </c>
      <c r="C72" s="876"/>
      <c r="D72" s="876"/>
      <c r="E72" s="876"/>
      <c r="F72" s="876"/>
      <c r="G72" s="876"/>
      <c r="H72" s="876"/>
      <c r="I72" s="876"/>
      <c r="J72" s="876"/>
      <c r="K72" s="876"/>
      <c r="L72" s="876"/>
      <c r="M72" s="876"/>
      <c r="N72" s="876"/>
      <c r="O72" s="876"/>
      <c r="P72" s="877"/>
      <c r="Q72" s="878">
        <v>258426</v>
      </c>
      <c r="R72" s="836"/>
      <c r="S72" s="836"/>
      <c r="T72" s="836"/>
      <c r="U72" s="836"/>
      <c r="V72" s="836">
        <v>253681</v>
      </c>
      <c r="W72" s="836"/>
      <c r="X72" s="836"/>
      <c r="Y72" s="836"/>
      <c r="Z72" s="836"/>
      <c r="AA72" s="836">
        <v>4745</v>
      </c>
      <c r="AB72" s="836"/>
      <c r="AC72" s="836"/>
      <c r="AD72" s="836"/>
      <c r="AE72" s="836"/>
      <c r="AF72" s="836">
        <v>4745</v>
      </c>
      <c r="AG72" s="836"/>
      <c r="AH72" s="836"/>
      <c r="AI72" s="836"/>
      <c r="AJ72" s="836"/>
      <c r="AK72" s="836">
        <v>1906</v>
      </c>
      <c r="AL72" s="836"/>
      <c r="AM72" s="836"/>
      <c r="AN72" s="836"/>
      <c r="AO72" s="836"/>
      <c r="AP72" s="833" t="s">
        <v>584</v>
      </c>
      <c r="AQ72" s="833"/>
      <c r="AR72" s="833"/>
      <c r="AS72" s="833"/>
      <c r="AT72" s="833"/>
      <c r="AU72" s="836" t="s">
        <v>584</v>
      </c>
      <c r="AV72" s="836"/>
      <c r="AW72" s="836"/>
      <c r="AX72" s="836"/>
      <c r="AY72" s="836"/>
      <c r="AZ72" s="834"/>
      <c r="BA72" s="834"/>
      <c r="BB72" s="834"/>
      <c r="BC72" s="834"/>
      <c r="BD72" s="835"/>
      <c r="BE72" s="241"/>
      <c r="BF72" s="241"/>
      <c r="BG72" s="241"/>
      <c r="BH72" s="241"/>
      <c r="BI72" s="241"/>
      <c r="BJ72" s="241"/>
      <c r="BK72" s="241"/>
      <c r="BL72" s="241"/>
      <c r="BM72" s="241"/>
      <c r="BN72" s="241"/>
      <c r="BO72" s="241"/>
      <c r="BP72" s="241"/>
      <c r="BQ72" s="238">
        <v>66</v>
      </c>
      <c r="BR72" s="243"/>
      <c r="BS72" s="861"/>
      <c r="BT72" s="862"/>
      <c r="BU72" s="862"/>
      <c r="BV72" s="862"/>
      <c r="BW72" s="862"/>
      <c r="BX72" s="862"/>
      <c r="BY72" s="862"/>
      <c r="BZ72" s="862"/>
      <c r="CA72" s="862"/>
      <c r="CB72" s="862"/>
      <c r="CC72" s="862"/>
      <c r="CD72" s="862"/>
      <c r="CE72" s="862"/>
      <c r="CF72" s="862"/>
      <c r="CG72" s="867"/>
      <c r="CH72" s="864"/>
      <c r="CI72" s="865"/>
      <c r="CJ72" s="865"/>
      <c r="CK72" s="865"/>
      <c r="CL72" s="866"/>
      <c r="CM72" s="864"/>
      <c r="CN72" s="865"/>
      <c r="CO72" s="865"/>
      <c r="CP72" s="865"/>
      <c r="CQ72" s="866"/>
      <c r="CR72" s="864"/>
      <c r="CS72" s="865"/>
      <c r="CT72" s="865"/>
      <c r="CU72" s="865"/>
      <c r="CV72" s="866"/>
      <c r="CW72" s="864"/>
      <c r="CX72" s="865"/>
      <c r="CY72" s="865"/>
      <c r="CZ72" s="865"/>
      <c r="DA72" s="866"/>
      <c r="DB72" s="864"/>
      <c r="DC72" s="865"/>
      <c r="DD72" s="865"/>
      <c r="DE72" s="865"/>
      <c r="DF72" s="866"/>
      <c r="DG72" s="864"/>
      <c r="DH72" s="865"/>
      <c r="DI72" s="865"/>
      <c r="DJ72" s="865"/>
      <c r="DK72" s="866"/>
      <c r="DL72" s="864"/>
      <c r="DM72" s="865"/>
      <c r="DN72" s="865"/>
      <c r="DO72" s="865"/>
      <c r="DP72" s="866"/>
      <c r="DQ72" s="864"/>
      <c r="DR72" s="865"/>
      <c r="DS72" s="865"/>
      <c r="DT72" s="865"/>
      <c r="DU72" s="866"/>
      <c r="DV72" s="861"/>
      <c r="DW72" s="862"/>
      <c r="DX72" s="862"/>
      <c r="DY72" s="862"/>
      <c r="DZ72" s="863"/>
      <c r="EA72" s="230"/>
    </row>
    <row r="73" spans="1:131" ht="26.25" customHeight="1" x14ac:dyDescent="0.2">
      <c r="A73" s="238">
        <v>6</v>
      </c>
      <c r="B73" s="875" t="s">
        <v>591</v>
      </c>
      <c r="C73" s="876"/>
      <c r="D73" s="876"/>
      <c r="E73" s="876"/>
      <c r="F73" s="876"/>
      <c r="G73" s="876"/>
      <c r="H73" s="876"/>
      <c r="I73" s="876"/>
      <c r="J73" s="876"/>
      <c r="K73" s="876"/>
      <c r="L73" s="876"/>
      <c r="M73" s="876"/>
      <c r="N73" s="876"/>
      <c r="O73" s="876"/>
      <c r="P73" s="877"/>
      <c r="Q73" s="878">
        <v>159</v>
      </c>
      <c r="R73" s="836"/>
      <c r="S73" s="836"/>
      <c r="T73" s="836"/>
      <c r="U73" s="836"/>
      <c r="V73" s="836">
        <v>134</v>
      </c>
      <c r="W73" s="836"/>
      <c r="X73" s="836"/>
      <c r="Y73" s="836"/>
      <c r="Z73" s="836"/>
      <c r="AA73" s="836">
        <v>24</v>
      </c>
      <c r="AB73" s="836"/>
      <c r="AC73" s="836"/>
      <c r="AD73" s="836"/>
      <c r="AE73" s="836"/>
      <c r="AF73" s="836">
        <v>24</v>
      </c>
      <c r="AG73" s="836"/>
      <c r="AH73" s="836"/>
      <c r="AI73" s="836"/>
      <c r="AJ73" s="836"/>
      <c r="AK73" s="836">
        <v>9</v>
      </c>
      <c r="AL73" s="836"/>
      <c r="AM73" s="836"/>
      <c r="AN73" s="836"/>
      <c r="AO73" s="836"/>
      <c r="AP73" s="833" t="s">
        <v>584</v>
      </c>
      <c r="AQ73" s="833"/>
      <c r="AR73" s="833"/>
      <c r="AS73" s="833"/>
      <c r="AT73" s="833"/>
      <c r="AU73" s="836" t="s">
        <v>584</v>
      </c>
      <c r="AV73" s="836"/>
      <c r="AW73" s="836"/>
      <c r="AX73" s="836"/>
      <c r="AY73" s="836"/>
      <c r="AZ73" s="834"/>
      <c r="BA73" s="834"/>
      <c r="BB73" s="834"/>
      <c r="BC73" s="834"/>
      <c r="BD73" s="835"/>
      <c r="BE73" s="241"/>
      <c r="BF73" s="241"/>
      <c r="BG73" s="241"/>
      <c r="BH73" s="241"/>
      <c r="BI73" s="241"/>
      <c r="BJ73" s="241"/>
      <c r="BK73" s="241"/>
      <c r="BL73" s="241"/>
      <c r="BM73" s="241"/>
      <c r="BN73" s="241"/>
      <c r="BO73" s="241"/>
      <c r="BP73" s="241"/>
      <c r="BQ73" s="238">
        <v>67</v>
      </c>
      <c r="BR73" s="243"/>
      <c r="BS73" s="861"/>
      <c r="BT73" s="862"/>
      <c r="BU73" s="862"/>
      <c r="BV73" s="862"/>
      <c r="BW73" s="862"/>
      <c r="BX73" s="862"/>
      <c r="BY73" s="862"/>
      <c r="BZ73" s="862"/>
      <c r="CA73" s="862"/>
      <c r="CB73" s="862"/>
      <c r="CC73" s="862"/>
      <c r="CD73" s="862"/>
      <c r="CE73" s="862"/>
      <c r="CF73" s="862"/>
      <c r="CG73" s="867"/>
      <c r="CH73" s="864"/>
      <c r="CI73" s="865"/>
      <c r="CJ73" s="865"/>
      <c r="CK73" s="865"/>
      <c r="CL73" s="866"/>
      <c r="CM73" s="864"/>
      <c r="CN73" s="865"/>
      <c r="CO73" s="865"/>
      <c r="CP73" s="865"/>
      <c r="CQ73" s="866"/>
      <c r="CR73" s="864"/>
      <c r="CS73" s="865"/>
      <c r="CT73" s="865"/>
      <c r="CU73" s="865"/>
      <c r="CV73" s="866"/>
      <c r="CW73" s="864"/>
      <c r="CX73" s="865"/>
      <c r="CY73" s="865"/>
      <c r="CZ73" s="865"/>
      <c r="DA73" s="866"/>
      <c r="DB73" s="864"/>
      <c r="DC73" s="865"/>
      <c r="DD73" s="865"/>
      <c r="DE73" s="865"/>
      <c r="DF73" s="866"/>
      <c r="DG73" s="864"/>
      <c r="DH73" s="865"/>
      <c r="DI73" s="865"/>
      <c r="DJ73" s="865"/>
      <c r="DK73" s="866"/>
      <c r="DL73" s="864"/>
      <c r="DM73" s="865"/>
      <c r="DN73" s="865"/>
      <c r="DO73" s="865"/>
      <c r="DP73" s="866"/>
      <c r="DQ73" s="864"/>
      <c r="DR73" s="865"/>
      <c r="DS73" s="865"/>
      <c r="DT73" s="865"/>
      <c r="DU73" s="866"/>
      <c r="DV73" s="861"/>
      <c r="DW73" s="862"/>
      <c r="DX73" s="862"/>
      <c r="DY73" s="862"/>
      <c r="DZ73" s="863"/>
      <c r="EA73" s="230"/>
    </row>
    <row r="74" spans="1:131" ht="26.25" customHeight="1" x14ac:dyDescent="0.2">
      <c r="A74" s="238">
        <v>7</v>
      </c>
      <c r="B74" s="875" t="s">
        <v>588</v>
      </c>
      <c r="C74" s="876"/>
      <c r="D74" s="876"/>
      <c r="E74" s="876"/>
      <c r="F74" s="876"/>
      <c r="G74" s="876"/>
      <c r="H74" s="876"/>
      <c r="I74" s="876"/>
      <c r="J74" s="876"/>
      <c r="K74" s="876"/>
      <c r="L74" s="876"/>
      <c r="M74" s="876"/>
      <c r="N74" s="876"/>
      <c r="O74" s="876"/>
      <c r="P74" s="877"/>
      <c r="Q74" s="878">
        <v>9909</v>
      </c>
      <c r="R74" s="836"/>
      <c r="S74" s="836"/>
      <c r="T74" s="836"/>
      <c r="U74" s="836"/>
      <c r="V74" s="836">
        <v>8882</v>
      </c>
      <c r="W74" s="836"/>
      <c r="X74" s="836"/>
      <c r="Y74" s="836"/>
      <c r="Z74" s="836"/>
      <c r="AA74" s="836">
        <v>1026</v>
      </c>
      <c r="AB74" s="836"/>
      <c r="AC74" s="836"/>
      <c r="AD74" s="836"/>
      <c r="AE74" s="836"/>
      <c r="AF74" s="836">
        <v>5892</v>
      </c>
      <c r="AG74" s="836"/>
      <c r="AH74" s="836"/>
      <c r="AI74" s="836"/>
      <c r="AJ74" s="836"/>
      <c r="AK74" s="836">
        <v>25</v>
      </c>
      <c r="AL74" s="836"/>
      <c r="AM74" s="836"/>
      <c r="AN74" s="836"/>
      <c r="AO74" s="836"/>
      <c r="AP74" s="836">
        <v>26903</v>
      </c>
      <c r="AQ74" s="836"/>
      <c r="AR74" s="836"/>
      <c r="AS74" s="836"/>
      <c r="AT74" s="836"/>
      <c r="AU74" s="836" t="s">
        <v>584</v>
      </c>
      <c r="AV74" s="836"/>
      <c r="AW74" s="836"/>
      <c r="AX74" s="836"/>
      <c r="AY74" s="836"/>
      <c r="AZ74" s="834"/>
      <c r="BA74" s="834"/>
      <c r="BB74" s="834"/>
      <c r="BC74" s="834"/>
      <c r="BD74" s="835"/>
      <c r="BE74" s="241"/>
      <c r="BF74" s="241"/>
      <c r="BG74" s="241"/>
      <c r="BH74" s="241"/>
      <c r="BI74" s="241"/>
      <c r="BJ74" s="241"/>
      <c r="BK74" s="241"/>
      <c r="BL74" s="241"/>
      <c r="BM74" s="241"/>
      <c r="BN74" s="241"/>
      <c r="BO74" s="241"/>
      <c r="BP74" s="241"/>
      <c r="BQ74" s="238">
        <v>68</v>
      </c>
      <c r="BR74" s="243"/>
      <c r="BS74" s="861"/>
      <c r="BT74" s="862"/>
      <c r="BU74" s="862"/>
      <c r="BV74" s="862"/>
      <c r="BW74" s="862"/>
      <c r="BX74" s="862"/>
      <c r="BY74" s="862"/>
      <c r="BZ74" s="862"/>
      <c r="CA74" s="862"/>
      <c r="CB74" s="862"/>
      <c r="CC74" s="862"/>
      <c r="CD74" s="862"/>
      <c r="CE74" s="862"/>
      <c r="CF74" s="862"/>
      <c r="CG74" s="867"/>
      <c r="CH74" s="864"/>
      <c r="CI74" s="865"/>
      <c r="CJ74" s="865"/>
      <c r="CK74" s="865"/>
      <c r="CL74" s="866"/>
      <c r="CM74" s="864"/>
      <c r="CN74" s="865"/>
      <c r="CO74" s="865"/>
      <c r="CP74" s="865"/>
      <c r="CQ74" s="866"/>
      <c r="CR74" s="864"/>
      <c r="CS74" s="865"/>
      <c r="CT74" s="865"/>
      <c r="CU74" s="865"/>
      <c r="CV74" s="866"/>
      <c r="CW74" s="864"/>
      <c r="CX74" s="865"/>
      <c r="CY74" s="865"/>
      <c r="CZ74" s="865"/>
      <c r="DA74" s="866"/>
      <c r="DB74" s="864"/>
      <c r="DC74" s="865"/>
      <c r="DD74" s="865"/>
      <c r="DE74" s="865"/>
      <c r="DF74" s="866"/>
      <c r="DG74" s="864"/>
      <c r="DH74" s="865"/>
      <c r="DI74" s="865"/>
      <c r="DJ74" s="865"/>
      <c r="DK74" s="866"/>
      <c r="DL74" s="864"/>
      <c r="DM74" s="865"/>
      <c r="DN74" s="865"/>
      <c r="DO74" s="865"/>
      <c r="DP74" s="866"/>
      <c r="DQ74" s="864"/>
      <c r="DR74" s="865"/>
      <c r="DS74" s="865"/>
      <c r="DT74" s="865"/>
      <c r="DU74" s="866"/>
      <c r="DV74" s="861"/>
      <c r="DW74" s="862"/>
      <c r="DX74" s="862"/>
      <c r="DY74" s="862"/>
      <c r="DZ74" s="863"/>
      <c r="EA74" s="230"/>
    </row>
    <row r="75" spans="1:131" ht="26.25" customHeight="1" x14ac:dyDescent="0.2">
      <c r="A75" s="238">
        <v>8</v>
      </c>
      <c r="B75" s="875"/>
      <c r="C75" s="876"/>
      <c r="D75" s="876"/>
      <c r="E75" s="876"/>
      <c r="F75" s="876"/>
      <c r="G75" s="876"/>
      <c r="H75" s="876"/>
      <c r="I75" s="876"/>
      <c r="J75" s="876"/>
      <c r="K75" s="876"/>
      <c r="L75" s="876"/>
      <c r="M75" s="876"/>
      <c r="N75" s="876"/>
      <c r="O75" s="876"/>
      <c r="P75" s="877"/>
      <c r="Q75" s="879"/>
      <c r="R75" s="831"/>
      <c r="S75" s="831"/>
      <c r="T75" s="831"/>
      <c r="U75" s="832"/>
      <c r="V75" s="830"/>
      <c r="W75" s="831"/>
      <c r="X75" s="831"/>
      <c r="Y75" s="831"/>
      <c r="Z75" s="832"/>
      <c r="AA75" s="830"/>
      <c r="AB75" s="831"/>
      <c r="AC75" s="831"/>
      <c r="AD75" s="831"/>
      <c r="AE75" s="832"/>
      <c r="AF75" s="830"/>
      <c r="AG75" s="831"/>
      <c r="AH75" s="831"/>
      <c r="AI75" s="831"/>
      <c r="AJ75" s="832"/>
      <c r="AK75" s="830"/>
      <c r="AL75" s="831"/>
      <c r="AM75" s="831"/>
      <c r="AN75" s="831"/>
      <c r="AO75" s="832"/>
      <c r="AP75" s="830"/>
      <c r="AQ75" s="831"/>
      <c r="AR75" s="831"/>
      <c r="AS75" s="831"/>
      <c r="AT75" s="832"/>
      <c r="AU75" s="830"/>
      <c r="AV75" s="831"/>
      <c r="AW75" s="831"/>
      <c r="AX75" s="831"/>
      <c r="AY75" s="832"/>
      <c r="AZ75" s="834"/>
      <c r="BA75" s="834"/>
      <c r="BB75" s="834"/>
      <c r="BC75" s="834"/>
      <c r="BD75" s="835"/>
      <c r="BE75" s="241"/>
      <c r="BF75" s="241"/>
      <c r="BG75" s="241"/>
      <c r="BH75" s="241"/>
      <c r="BI75" s="241"/>
      <c r="BJ75" s="241"/>
      <c r="BK75" s="241"/>
      <c r="BL75" s="241"/>
      <c r="BM75" s="241"/>
      <c r="BN75" s="241"/>
      <c r="BO75" s="241"/>
      <c r="BP75" s="241"/>
      <c r="BQ75" s="238">
        <v>69</v>
      </c>
      <c r="BR75" s="243"/>
      <c r="BS75" s="861"/>
      <c r="BT75" s="862"/>
      <c r="BU75" s="862"/>
      <c r="BV75" s="862"/>
      <c r="BW75" s="862"/>
      <c r="BX75" s="862"/>
      <c r="BY75" s="862"/>
      <c r="BZ75" s="862"/>
      <c r="CA75" s="862"/>
      <c r="CB75" s="862"/>
      <c r="CC75" s="862"/>
      <c r="CD75" s="862"/>
      <c r="CE75" s="862"/>
      <c r="CF75" s="862"/>
      <c r="CG75" s="867"/>
      <c r="CH75" s="864"/>
      <c r="CI75" s="865"/>
      <c r="CJ75" s="865"/>
      <c r="CK75" s="865"/>
      <c r="CL75" s="866"/>
      <c r="CM75" s="864"/>
      <c r="CN75" s="865"/>
      <c r="CO75" s="865"/>
      <c r="CP75" s="865"/>
      <c r="CQ75" s="866"/>
      <c r="CR75" s="864"/>
      <c r="CS75" s="865"/>
      <c r="CT75" s="865"/>
      <c r="CU75" s="865"/>
      <c r="CV75" s="866"/>
      <c r="CW75" s="864"/>
      <c r="CX75" s="865"/>
      <c r="CY75" s="865"/>
      <c r="CZ75" s="865"/>
      <c r="DA75" s="866"/>
      <c r="DB75" s="864"/>
      <c r="DC75" s="865"/>
      <c r="DD75" s="865"/>
      <c r="DE75" s="865"/>
      <c r="DF75" s="866"/>
      <c r="DG75" s="864"/>
      <c r="DH75" s="865"/>
      <c r="DI75" s="865"/>
      <c r="DJ75" s="865"/>
      <c r="DK75" s="866"/>
      <c r="DL75" s="864"/>
      <c r="DM75" s="865"/>
      <c r="DN75" s="865"/>
      <c r="DO75" s="865"/>
      <c r="DP75" s="866"/>
      <c r="DQ75" s="864"/>
      <c r="DR75" s="865"/>
      <c r="DS75" s="865"/>
      <c r="DT75" s="865"/>
      <c r="DU75" s="866"/>
      <c r="DV75" s="861"/>
      <c r="DW75" s="862"/>
      <c r="DX75" s="862"/>
      <c r="DY75" s="862"/>
      <c r="DZ75" s="863"/>
      <c r="EA75" s="230"/>
    </row>
    <row r="76" spans="1:131" ht="26.25" customHeight="1" x14ac:dyDescent="0.2">
      <c r="A76" s="238">
        <v>9</v>
      </c>
      <c r="B76" s="875"/>
      <c r="C76" s="876"/>
      <c r="D76" s="876"/>
      <c r="E76" s="876"/>
      <c r="F76" s="876"/>
      <c r="G76" s="876"/>
      <c r="H76" s="876"/>
      <c r="I76" s="876"/>
      <c r="J76" s="876"/>
      <c r="K76" s="876"/>
      <c r="L76" s="876"/>
      <c r="M76" s="876"/>
      <c r="N76" s="876"/>
      <c r="O76" s="876"/>
      <c r="P76" s="877"/>
      <c r="Q76" s="879"/>
      <c r="R76" s="831"/>
      <c r="S76" s="831"/>
      <c r="T76" s="831"/>
      <c r="U76" s="832"/>
      <c r="V76" s="830"/>
      <c r="W76" s="831"/>
      <c r="X76" s="831"/>
      <c r="Y76" s="831"/>
      <c r="Z76" s="832"/>
      <c r="AA76" s="830"/>
      <c r="AB76" s="831"/>
      <c r="AC76" s="831"/>
      <c r="AD76" s="831"/>
      <c r="AE76" s="832"/>
      <c r="AF76" s="830"/>
      <c r="AG76" s="831"/>
      <c r="AH76" s="831"/>
      <c r="AI76" s="831"/>
      <c r="AJ76" s="832"/>
      <c r="AK76" s="830"/>
      <c r="AL76" s="831"/>
      <c r="AM76" s="831"/>
      <c r="AN76" s="831"/>
      <c r="AO76" s="832"/>
      <c r="AP76" s="830"/>
      <c r="AQ76" s="831"/>
      <c r="AR76" s="831"/>
      <c r="AS76" s="831"/>
      <c r="AT76" s="832"/>
      <c r="AU76" s="830"/>
      <c r="AV76" s="831"/>
      <c r="AW76" s="831"/>
      <c r="AX76" s="831"/>
      <c r="AY76" s="832"/>
      <c r="AZ76" s="834"/>
      <c r="BA76" s="834"/>
      <c r="BB76" s="834"/>
      <c r="BC76" s="834"/>
      <c r="BD76" s="835"/>
      <c r="BE76" s="241"/>
      <c r="BF76" s="241"/>
      <c r="BG76" s="241"/>
      <c r="BH76" s="241"/>
      <c r="BI76" s="241"/>
      <c r="BJ76" s="241"/>
      <c r="BK76" s="241"/>
      <c r="BL76" s="241"/>
      <c r="BM76" s="241"/>
      <c r="BN76" s="241"/>
      <c r="BO76" s="241"/>
      <c r="BP76" s="241"/>
      <c r="BQ76" s="238">
        <v>70</v>
      </c>
      <c r="BR76" s="243"/>
      <c r="BS76" s="861"/>
      <c r="BT76" s="862"/>
      <c r="BU76" s="862"/>
      <c r="BV76" s="862"/>
      <c r="BW76" s="862"/>
      <c r="BX76" s="862"/>
      <c r="BY76" s="862"/>
      <c r="BZ76" s="862"/>
      <c r="CA76" s="862"/>
      <c r="CB76" s="862"/>
      <c r="CC76" s="862"/>
      <c r="CD76" s="862"/>
      <c r="CE76" s="862"/>
      <c r="CF76" s="862"/>
      <c r="CG76" s="867"/>
      <c r="CH76" s="864"/>
      <c r="CI76" s="865"/>
      <c r="CJ76" s="865"/>
      <c r="CK76" s="865"/>
      <c r="CL76" s="866"/>
      <c r="CM76" s="864"/>
      <c r="CN76" s="865"/>
      <c r="CO76" s="865"/>
      <c r="CP76" s="865"/>
      <c r="CQ76" s="866"/>
      <c r="CR76" s="864"/>
      <c r="CS76" s="865"/>
      <c r="CT76" s="865"/>
      <c r="CU76" s="865"/>
      <c r="CV76" s="866"/>
      <c r="CW76" s="864"/>
      <c r="CX76" s="865"/>
      <c r="CY76" s="865"/>
      <c r="CZ76" s="865"/>
      <c r="DA76" s="866"/>
      <c r="DB76" s="864"/>
      <c r="DC76" s="865"/>
      <c r="DD76" s="865"/>
      <c r="DE76" s="865"/>
      <c r="DF76" s="866"/>
      <c r="DG76" s="864"/>
      <c r="DH76" s="865"/>
      <c r="DI76" s="865"/>
      <c r="DJ76" s="865"/>
      <c r="DK76" s="866"/>
      <c r="DL76" s="864"/>
      <c r="DM76" s="865"/>
      <c r="DN76" s="865"/>
      <c r="DO76" s="865"/>
      <c r="DP76" s="866"/>
      <c r="DQ76" s="864"/>
      <c r="DR76" s="865"/>
      <c r="DS76" s="865"/>
      <c r="DT76" s="865"/>
      <c r="DU76" s="866"/>
      <c r="DV76" s="861"/>
      <c r="DW76" s="862"/>
      <c r="DX76" s="862"/>
      <c r="DY76" s="862"/>
      <c r="DZ76" s="863"/>
      <c r="EA76" s="230"/>
    </row>
    <row r="77" spans="1:131" ht="26.25" customHeight="1" x14ac:dyDescent="0.2">
      <c r="A77" s="238">
        <v>10</v>
      </c>
      <c r="B77" s="875"/>
      <c r="C77" s="876"/>
      <c r="D77" s="876"/>
      <c r="E77" s="876"/>
      <c r="F77" s="876"/>
      <c r="G77" s="876"/>
      <c r="H77" s="876"/>
      <c r="I77" s="876"/>
      <c r="J77" s="876"/>
      <c r="K77" s="876"/>
      <c r="L77" s="876"/>
      <c r="M77" s="876"/>
      <c r="N77" s="876"/>
      <c r="O77" s="876"/>
      <c r="P77" s="877"/>
      <c r="Q77" s="879"/>
      <c r="R77" s="831"/>
      <c r="S77" s="831"/>
      <c r="T77" s="831"/>
      <c r="U77" s="832"/>
      <c r="V77" s="830"/>
      <c r="W77" s="831"/>
      <c r="X77" s="831"/>
      <c r="Y77" s="831"/>
      <c r="Z77" s="832"/>
      <c r="AA77" s="830"/>
      <c r="AB77" s="831"/>
      <c r="AC77" s="831"/>
      <c r="AD77" s="831"/>
      <c r="AE77" s="832"/>
      <c r="AF77" s="830"/>
      <c r="AG77" s="831"/>
      <c r="AH77" s="831"/>
      <c r="AI77" s="831"/>
      <c r="AJ77" s="832"/>
      <c r="AK77" s="830"/>
      <c r="AL77" s="831"/>
      <c r="AM77" s="831"/>
      <c r="AN77" s="831"/>
      <c r="AO77" s="832"/>
      <c r="AP77" s="830"/>
      <c r="AQ77" s="831"/>
      <c r="AR77" s="831"/>
      <c r="AS77" s="831"/>
      <c r="AT77" s="832"/>
      <c r="AU77" s="830"/>
      <c r="AV77" s="831"/>
      <c r="AW77" s="831"/>
      <c r="AX77" s="831"/>
      <c r="AY77" s="832"/>
      <c r="AZ77" s="834"/>
      <c r="BA77" s="834"/>
      <c r="BB77" s="834"/>
      <c r="BC77" s="834"/>
      <c r="BD77" s="835"/>
      <c r="BE77" s="241"/>
      <c r="BF77" s="241"/>
      <c r="BG77" s="241"/>
      <c r="BH77" s="241"/>
      <c r="BI77" s="241"/>
      <c r="BJ77" s="241"/>
      <c r="BK77" s="241"/>
      <c r="BL77" s="241"/>
      <c r="BM77" s="241"/>
      <c r="BN77" s="241"/>
      <c r="BO77" s="241"/>
      <c r="BP77" s="241"/>
      <c r="BQ77" s="238">
        <v>71</v>
      </c>
      <c r="BR77" s="243"/>
      <c r="BS77" s="861"/>
      <c r="BT77" s="862"/>
      <c r="BU77" s="862"/>
      <c r="BV77" s="862"/>
      <c r="BW77" s="862"/>
      <c r="BX77" s="862"/>
      <c r="BY77" s="862"/>
      <c r="BZ77" s="862"/>
      <c r="CA77" s="862"/>
      <c r="CB77" s="862"/>
      <c r="CC77" s="862"/>
      <c r="CD77" s="862"/>
      <c r="CE77" s="862"/>
      <c r="CF77" s="862"/>
      <c r="CG77" s="867"/>
      <c r="CH77" s="864"/>
      <c r="CI77" s="865"/>
      <c r="CJ77" s="865"/>
      <c r="CK77" s="865"/>
      <c r="CL77" s="866"/>
      <c r="CM77" s="864"/>
      <c r="CN77" s="865"/>
      <c r="CO77" s="865"/>
      <c r="CP77" s="865"/>
      <c r="CQ77" s="866"/>
      <c r="CR77" s="864"/>
      <c r="CS77" s="865"/>
      <c r="CT77" s="865"/>
      <c r="CU77" s="865"/>
      <c r="CV77" s="866"/>
      <c r="CW77" s="864"/>
      <c r="CX77" s="865"/>
      <c r="CY77" s="865"/>
      <c r="CZ77" s="865"/>
      <c r="DA77" s="866"/>
      <c r="DB77" s="864"/>
      <c r="DC77" s="865"/>
      <c r="DD77" s="865"/>
      <c r="DE77" s="865"/>
      <c r="DF77" s="866"/>
      <c r="DG77" s="864"/>
      <c r="DH77" s="865"/>
      <c r="DI77" s="865"/>
      <c r="DJ77" s="865"/>
      <c r="DK77" s="866"/>
      <c r="DL77" s="864"/>
      <c r="DM77" s="865"/>
      <c r="DN77" s="865"/>
      <c r="DO77" s="865"/>
      <c r="DP77" s="866"/>
      <c r="DQ77" s="864"/>
      <c r="DR77" s="865"/>
      <c r="DS77" s="865"/>
      <c r="DT77" s="865"/>
      <c r="DU77" s="866"/>
      <c r="DV77" s="861"/>
      <c r="DW77" s="862"/>
      <c r="DX77" s="862"/>
      <c r="DY77" s="862"/>
      <c r="DZ77" s="863"/>
      <c r="EA77" s="230"/>
    </row>
    <row r="78" spans="1:131" ht="26.25" customHeight="1" x14ac:dyDescent="0.2">
      <c r="A78" s="238">
        <v>11</v>
      </c>
      <c r="B78" s="875"/>
      <c r="C78" s="876"/>
      <c r="D78" s="876"/>
      <c r="E78" s="876"/>
      <c r="F78" s="876"/>
      <c r="G78" s="876"/>
      <c r="H78" s="876"/>
      <c r="I78" s="876"/>
      <c r="J78" s="876"/>
      <c r="K78" s="876"/>
      <c r="L78" s="876"/>
      <c r="M78" s="876"/>
      <c r="N78" s="876"/>
      <c r="O78" s="876"/>
      <c r="P78" s="877"/>
      <c r="Q78" s="878"/>
      <c r="R78" s="836"/>
      <c r="S78" s="836"/>
      <c r="T78" s="836"/>
      <c r="U78" s="836"/>
      <c r="V78" s="836"/>
      <c r="W78" s="836"/>
      <c r="X78" s="836"/>
      <c r="Y78" s="836"/>
      <c r="Z78" s="836"/>
      <c r="AA78" s="836"/>
      <c r="AB78" s="836"/>
      <c r="AC78" s="836"/>
      <c r="AD78" s="836"/>
      <c r="AE78" s="836"/>
      <c r="AF78" s="836"/>
      <c r="AG78" s="836"/>
      <c r="AH78" s="836"/>
      <c r="AI78" s="836"/>
      <c r="AJ78" s="836"/>
      <c r="AK78" s="836"/>
      <c r="AL78" s="836"/>
      <c r="AM78" s="836"/>
      <c r="AN78" s="836"/>
      <c r="AO78" s="836"/>
      <c r="AP78" s="836"/>
      <c r="AQ78" s="836"/>
      <c r="AR78" s="836"/>
      <c r="AS78" s="836"/>
      <c r="AT78" s="836"/>
      <c r="AU78" s="836"/>
      <c r="AV78" s="836"/>
      <c r="AW78" s="836"/>
      <c r="AX78" s="836"/>
      <c r="AY78" s="836"/>
      <c r="AZ78" s="834"/>
      <c r="BA78" s="834"/>
      <c r="BB78" s="834"/>
      <c r="BC78" s="834"/>
      <c r="BD78" s="835"/>
      <c r="BE78" s="241"/>
      <c r="BF78" s="241"/>
      <c r="BG78" s="241"/>
      <c r="BH78" s="241"/>
      <c r="BI78" s="241"/>
      <c r="BJ78" s="230"/>
      <c r="BK78" s="230"/>
      <c r="BL78" s="230"/>
      <c r="BM78" s="230"/>
      <c r="BN78" s="230"/>
      <c r="BO78" s="241"/>
      <c r="BP78" s="241"/>
      <c r="BQ78" s="238">
        <v>72</v>
      </c>
      <c r="BR78" s="243"/>
      <c r="BS78" s="861"/>
      <c r="BT78" s="862"/>
      <c r="BU78" s="862"/>
      <c r="BV78" s="862"/>
      <c r="BW78" s="862"/>
      <c r="BX78" s="862"/>
      <c r="BY78" s="862"/>
      <c r="BZ78" s="862"/>
      <c r="CA78" s="862"/>
      <c r="CB78" s="862"/>
      <c r="CC78" s="862"/>
      <c r="CD78" s="862"/>
      <c r="CE78" s="862"/>
      <c r="CF78" s="862"/>
      <c r="CG78" s="867"/>
      <c r="CH78" s="864"/>
      <c r="CI78" s="865"/>
      <c r="CJ78" s="865"/>
      <c r="CK78" s="865"/>
      <c r="CL78" s="866"/>
      <c r="CM78" s="864"/>
      <c r="CN78" s="865"/>
      <c r="CO78" s="865"/>
      <c r="CP78" s="865"/>
      <c r="CQ78" s="866"/>
      <c r="CR78" s="864"/>
      <c r="CS78" s="865"/>
      <c r="CT78" s="865"/>
      <c r="CU78" s="865"/>
      <c r="CV78" s="866"/>
      <c r="CW78" s="864"/>
      <c r="CX78" s="865"/>
      <c r="CY78" s="865"/>
      <c r="CZ78" s="865"/>
      <c r="DA78" s="866"/>
      <c r="DB78" s="864"/>
      <c r="DC78" s="865"/>
      <c r="DD78" s="865"/>
      <c r="DE78" s="865"/>
      <c r="DF78" s="866"/>
      <c r="DG78" s="864"/>
      <c r="DH78" s="865"/>
      <c r="DI78" s="865"/>
      <c r="DJ78" s="865"/>
      <c r="DK78" s="866"/>
      <c r="DL78" s="864"/>
      <c r="DM78" s="865"/>
      <c r="DN78" s="865"/>
      <c r="DO78" s="865"/>
      <c r="DP78" s="866"/>
      <c r="DQ78" s="864"/>
      <c r="DR78" s="865"/>
      <c r="DS78" s="865"/>
      <c r="DT78" s="865"/>
      <c r="DU78" s="866"/>
      <c r="DV78" s="861"/>
      <c r="DW78" s="862"/>
      <c r="DX78" s="862"/>
      <c r="DY78" s="862"/>
      <c r="DZ78" s="863"/>
      <c r="EA78" s="230"/>
    </row>
    <row r="79" spans="1:131" ht="26.25" customHeight="1" x14ac:dyDescent="0.2">
      <c r="A79" s="238">
        <v>12</v>
      </c>
      <c r="B79" s="875"/>
      <c r="C79" s="876"/>
      <c r="D79" s="876"/>
      <c r="E79" s="876"/>
      <c r="F79" s="876"/>
      <c r="G79" s="876"/>
      <c r="H79" s="876"/>
      <c r="I79" s="876"/>
      <c r="J79" s="876"/>
      <c r="K79" s="876"/>
      <c r="L79" s="876"/>
      <c r="M79" s="876"/>
      <c r="N79" s="876"/>
      <c r="O79" s="876"/>
      <c r="P79" s="877"/>
      <c r="Q79" s="878"/>
      <c r="R79" s="836"/>
      <c r="S79" s="836"/>
      <c r="T79" s="836"/>
      <c r="U79" s="836"/>
      <c r="V79" s="836"/>
      <c r="W79" s="836"/>
      <c r="X79" s="836"/>
      <c r="Y79" s="836"/>
      <c r="Z79" s="836"/>
      <c r="AA79" s="836"/>
      <c r="AB79" s="836"/>
      <c r="AC79" s="836"/>
      <c r="AD79" s="836"/>
      <c r="AE79" s="836"/>
      <c r="AF79" s="836"/>
      <c r="AG79" s="836"/>
      <c r="AH79" s="836"/>
      <c r="AI79" s="836"/>
      <c r="AJ79" s="836"/>
      <c r="AK79" s="836"/>
      <c r="AL79" s="836"/>
      <c r="AM79" s="836"/>
      <c r="AN79" s="836"/>
      <c r="AO79" s="836"/>
      <c r="AP79" s="836"/>
      <c r="AQ79" s="836"/>
      <c r="AR79" s="836"/>
      <c r="AS79" s="836"/>
      <c r="AT79" s="836"/>
      <c r="AU79" s="836"/>
      <c r="AV79" s="836"/>
      <c r="AW79" s="836"/>
      <c r="AX79" s="836"/>
      <c r="AY79" s="836"/>
      <c r="AZ79" s="834"/>
      <c r="BA79" s="834"/>
      <c r="BB79" s="834"/>
      <c r="BC79" s="834"/>
      <c r="BD79" s="835"/>
      <c r="BE79" s="241"/>
      <c r="BF79" s="241"/>
      <c r="BG79" s="241"/>
      <c r="BH79" s="241"/>
      <c r="BI79" s="241"/>
      <c r="BJ79" s="230"/>
      <c r="BK79" s="230"/>
      <c r="BL79" s="230"/>
      <c r="BM79" s="230"/>
      <c r="BN79" s="230"/>
      <c r="BO79" s="241"/>
      <c r="BP79" s="241"/>
      <c r="BQ79" s="238">
        <v>73</v>
      </c>
      <c r="BR79" s="243"/>
      <c r="BS79" s="861"/>
      <c r="BT79" s="862"/>
      <c r="BU79" s="862"/>
      <c r="BV79" s="862"/>
      <c r="BW79" s="862"/>
      <c r="BX79" s="862"/>
      <c r="BY79" s="862"/>
      <c r="BZ79" s="862"/>
      <c r="CA79" s="862"/>
      <c r="CB79" s="862"/>
      <c r="CC79" s="862"/>
      <c r="CD79" s="862"/>
      <c r="CE79" s="862"/>
      <c r="CF79" s="862"/>
      <c r="CG79" s="867"/>
      <c r="CH79" s="864"/>
      <c r="CI79" s="865"/>
      <c r="CJ79" s="865"/>
      <c r="CK79" s="865"/>
      <c r="CL79" s="866"/>
      <c r="CM79" s="864"/>
      <c r="CN79" s="865"/>
      <c r="CO79" s="865"/>
      <c r="CP79" s="865"/>
      <c r="CQ79" s="866"/>
      <c r="CR79" s="864"/>
      <c r="CS79" s="865"/>
      <c r="CT79" s="865"/>
      <c r="CU79" s="865"/>
      <c r="CV79" s="866"/>
      <c r="CW79" s="864"/>
      <c r="CX79" s="865"/>
      <c r="CY79" s="865"/>
      <c r="CZ79" s="865"/>
      <c r="DA79" s="866"/>
      <c r="DB79" s="864"/>
      <c r="DC79" s="865"/>
      <c r="DD79" s="865"/>
      <c r="DE79" s="865"/>
      <c r="DF79" s="866"/>
      <c r="DG79" s="864"/>
      <c r="DH79" s="865"/>
      <c r="DI79" s="865"/>
      <c r="DJ79" s="865"/>
      <c r="DK79" s="866"/>
      <c r="DL79" s="864"/>
      <c r="DM79" s="865"/>
      <c r="DN79" s="865"/>
      <c r="DO79" s="865"/>
      <c r="DP79" s="866"/>
      <c r="DQ79" s="864"/>
      <c r="DR79" s="865"/>
      <c r="DS79" s="865"/>
      <c r="DT79" s="865"/>
      <c r="DU79" s="866"/>
      <c r="DV79" s="861"/>
      <c r="DW79" s="862"/>
      <c r="DX79" s="862"/>
      <c r="DY79" s="862"/>
      <c r="DZ79" s="863"/>
      <c r="EA79" s="230"/>
    </row>
    <row r="80" spans="1:131" ht="26.25" customHeight="1" x14ac:dyDescent="0.2">
      <c r="A80" s="238">
        <v>13</v>
      </c>
      <c r="B80" s="875"/>
      <c r="C80" s="876"/>
      <c r="D80" s="876"/>
      <c r="E80" s="876"/>
      <c r="F80" s="876"/>
      <c r="G80" s="876"/>
      <c r="H80" s="876"/>
      <c r="I80" s="876"/>
      <c r="J80" s="876"/>
      <c r="K80" s="876"/>
      <c r="L80" s="876"/>
      <c r="M80" s="876"/>
      <c r="N80" s="876"/>
      <c r="O80" s="876"/>
      <c r="P80" s="877"/>
      <c r="Q80" s="878"/>
      <c r="R80" s="836"/>
      <c r="S80" s="836"/>
      <c r="T80" s="836"/>
      <c r="U80" s="836"/>
      <c r="V80" s="836"/>
      <c r="W80" s="836"/>
      <c r="X80" s="836"/>
      <c r="Y80" s="836"/>
      <c r="Z80" s="836"/>
      <c r="AA80" s="836"/>
      <c r="AB80" s="836"/>
      <c r="AC80" s="836"/>
      <c r="AD80" s="836"/>
      <c r="AE80" s="836"/>
      <c r="AF80" s="836"/>
      <c r="AG80" s="836"/>
      <c r="AH80" s="836"/>
      <c r="AI80" s="836"/>
      <c r="AJ80" s="836"/>
      <c r="AK80" s="836"/>
      <c r="AL80" s="836"/>
      <c r="AM80" s="836"/>
      <c r="AN80" s="836"/>
      <c r="AO80" s="836"/>
      <c r="AP80" s="836"/>
      <c r="AQ80" s="836"/>
      <c r="AR80" s="836"/>
      <c r="AS80" s="836"/>
      <c r="AT80" s="836"/>
      <c r="AU80" s="836"/>
      <c r="AV80" s="836"/>
      <c r="AW80" s="836"/>
      <c r="AX80" s="836"/>
      <c r="AY80" s="836"/>
      <c r="AZ80" s="834"/>
      <c r="BA80" s="834"/>
      <c r="BB80" s="834"/>
      <c r="BC80" s="834"/>
      <c r="BD80" s="835"/>
      <c r="BE80" s="241"/>
      <c r="BF80" s="241"/>
      <c r="BG80" s="241"/>
      <c r="BH80" s="241"/>
      <c r="BI80" s="241"/>
      <c r="BJ80" s="241"/>
      <c r="BK80" s="241"/>
      <c r="BL80" s="241"/>
      <c r="BM80" s="241"/>
      <c r="BN80" s="241"/>
      <c r="BO80" s="241"/>
      <c r="BP80" s="241"/>
      <c r="BQ80" s="238">
        <v>74</v>
      </c>
      <c r="BR80" s="243"/>
      <c r="BS80" s="861"/>
      <c r="BT80" s="862"/>
      <c r="BU80" s="862"/>
      <c r="BV80" s="862"/>
      <c r="BW80" s="862"/>
      <c r="BX80" s="862"/>
      <c r="BY80" s="862"/>
      <c r="BZ80" s="862"/>
      <c r="CA80" s="862"/>
      <c r="CB80" s="862"/>
      <c r="CC80" s="862"/>
      <c r="CD80" s="862"/>
      <c r="CE80" s="862"/>
      <c r="CF80" s="862"/>
      <c r="CG80" s="867"/>
      <c r="CH80" s="864"/>
      <c r="CI80" s="865"/>
      <c r="CJ80" s="865"/>
      <c r="CK80" s="865"/>
      <c r="CL80" s="866"/>
      <c r="CM80" s="864"/>
      <c r="CN80" s="865"/>
      <c r="CO80" s="865"/>
      <c r="CP80" s="865"/>
      <c r="CQ80" s="866"/>
      <c r="CR80" s="864"/>
      <c r="CS80" s="865"/>
      <c r="CT80" s="865"/>
      <c r="CU80" s="865"/>
      <c r="CV80" s="866"/>
      <c r="CW80" s="864"/>
      <c r="CX80" s="865"/>
      <c r="CY80" s="865"/>
      <c r="CZ80" s="865"/>
      <c r="DA80" s="866"/>
      <c r="DB80" s="864"/>
      <c r="DC80" s="865"/>
      <c r="DD80" s="865"/>
      <c r="DE80" s="865"/>
      <c r="DF80" s="866"/>
      <c r="DG80" s="864"/>
      <c r="DH80" s="865"/>
      <c r="DI80" s="865"/>
      <c r="DJ80" s="865"/>
      <c r="DK80" s="866"/>
      <c r="DL80" s="864"/>
      <c r="DM80" s="865"/>
      <c r="DN80" s="865"/>
      <c r="DO80" s="865"/>
      <c r="DP80" s="866"/>
      <c r="DQ80" s="864"/>
      <c r="DR80" s="865"/>
      <c r="DS80" s="865"/>
      <c r="DT80" s="865"/>
      <c r="DU80" s="866"/>
      <c r="DV80" s="861"/>
      <c r="DW80" s="862"/>
      <c r="DX80" s="862"/>
      <c r="DY80" s="862"/>
      <c r="DZ80" s="863"/>
      <c r="EA80" s="230"/>
    </row>
    <row r="81" spans="1:131" ht="26.25" customHeight="1" x14ac:dyDescent="0.2">
      <c r="A81" s="238">
        <v>14</v>
      </c>
      <c r="B81" s="875"/>
      <c r="C81" s="876"/>
      <c r="D81" s="876"/>
      <c r="E81" s="876"/>
      <c r="F81" s="876"/>
      <c r="G81" s="876"/>
      <c r="H81" s="876"/>
      <c r="I81" s="876"/>
      <c r="J81" s="876"/>
      <c r="K81" s="876"/>
      <c r="L81" s="876"/>
      <c r="M81" s="876"/>
      <c r="N81" s="876"/>
      <c r="O81" s="876"/>
      <c r="P81" s="877"/>
      <c r="Q81" s="878"/>
      <c r="R81" s="836"/>
      <c r="S81" s="836"/>
      <c r="T81" s="836"/>
      <c r="U81" s="836"/>
      <c r="V81" s="836"/>
      <c r="W81" s="836"/>
      <c r="X81" s="836"/>
      <c r="Y81" s="836"/>
      <c r="Z81" s="836"/>
      <c r="AA81" s="836"/>
      <c r="AB81" s="836"/>
      <c r="AC81" s="836"/>
      <c r="AD81" s="836"/>
      <c r="AE81" s="836"/>
      <c r="AF81" s="836"/>
      <c r="AG81" s="836"/>
      <c r="AH81" s="836"/>
      <c r="AI81" s="836"/>
      <c r="AJ81" s="836"/>
      <c r="AK81" s="836"/>
      <c r="AL81" s="836"/>
      <c r="AM81" s="836"/>
      <c r="AN81" s="836"/>
      <c r="AO81" s="836"/>
      <c r="AP81" s="836"/>
      <c r="AQ81" s="836"/>
      <c r="AR81" s="836"/>
      <c r="AS81" s="836"/>
      <c r="AT81" s="836"/>
      <c r="AU81" s="836"/>
      <c r="AV81" s="836"/>
      <c r="AW81" s="836"/>
      <c r="AX81" s="836"/>
      <c r="AY81" s="836"/>
      <c r="AZ81" s="834"/>
      <c r="BA81" s="834"/>
      <c r="BB81" s="834"/>
      <c r="BC81" s="834"/>
      <c r="BD81" s="835"/>
      <c r="BE81" s="241"/>
      <c r="BF81" s="241"/>
      <c r="BG81" s="241"/>
      <c r="BH81" s="241"/>
      <c r="BI81" s="241"/>
      <c r="BJ81" s="241"/>
      <c r="BK81" s="241"/>
      <c r="BL81" s="241"/>
      <c r="BM81" s="241"/>
      <c r="BN81" s="241"/>
      <c r="BO81" s="241"/>
      <c r="BP81" s="241"/>
      <c r="BQ81" s="238">
        <v>75</v>
      </c>
      <c r="BR81" s="243"/>
      <c r="BS81" s="861"/>
      <c r="BT81" s="862"/>
      <c r="BU81" s="862"/>
      <c r="BV81" s="862"/>
      <c r="BW81" s="862"/>
      <c r="BX81" s="862"/>
      <c r="BY81" s="862"/>
      <c r="BZ81" s="862"/>
      <c r="CA81" s="862"/>
      <c r="CB81" s="862"/>
      <c r="CC81" s="862"/>
      <c r="CD81" s="862"/>
      <c r="CE81" s="862"/>
      <c r="CF81" s="862"/>
      <c r="CG81" s="867"/>
      <c r="CH81" s="864"/>
      <c r="CI81" s="865"/>
      <c r="CJ81" s="865"/>
      <c r="CK81" s="865"/>
      <c r="CL81" s="866"/>
      <c r="CM81" s="864"/>
      <c r="CN81" s="865"/>
      <c r="CO81" s="865"/>
      <c r="CP81" s="865"/>
      <c r="CQ81" s="866"/>
      <c r="CR81" s="864"/>
      <c r="CS81" s="865"/>
      <c r="CT81" s="865"/>
      <c r="CU81" s="865"/>
      <c r="CV81" s="866"/>
      <c r="CW81" s="864"/>
      <c r="CX81" s="865"/>
      <c r="CY81" s="865"/>
      <c r="CZ81" s="865"/>
      <c r="DA81" s="866"/>
      <c r="DB81" s="864"/>
      <c r="DC81" s="865"/>
      <c r="DD81" s="865"/>
      <c r="DE81" s="865"/>
      <c r="DF81" s="866"/>
      <c r="DG81" s="864"/>
      <c r="DH81" s="865"/>
      <c r="DI81" s="865"/>
      <c r="DJ81" s="865"/>
      <c r="DK81" s="866"/>
      <c r="DL81" s="864"/>
      <c r="DM81" s="865"/>
      <c r="DN81" s="865"/>
      <c r="DO81" s="865"/>
      <c r="DP81" s="866"/>
      <c r="DQ81" s="864"/>
      <c r="DR81" s="865"/>
      <c r="DS81" s="865"/>
      <c r="DT81" s="865"/>
      <c r="DU81" s="866"/>
      <c r="DV81" s="861"/>
      <c r="DW81" s="862"/>
      <c r="DX81" s="862"/>
      <c r="DY81" s="862"/>
      <c r="DZ81" s="863"/>
      <c r="EA81" s="230"/>
    </row>
    <row r="82" spans="1:131" ht="26.25" customHeight="1" x14ac:dyDescent="0.2">
      <c r="A82" s="238">
        <v>15</v>
      </c>
      <c r="B82" s="875"/>
      <c r="C82" s="876"/>
      <c r="D82" s="876"/>
      <c r="E82" s="876"/>
      <c r="F82" s="876"/>
      <c r="G82" s="876"/>
      <c r="H82" s="876"/>
      <c r="I82" s="876"/>
      <c r="J82" s="876"/>
      <c r="K82" s="876"/>
      <c r="L82" s="876"/>
      <c r="M82" s="876"/>
      <c r="N82" s="876"/>
      <c r="O82" s="876"/>
      <c r="P82" s="877"/>
      <c r="Q82" s="878"/>
      <c r="R82" s="836"/>
      <c r="S82" s="836"/>
      <c r="T82" s="836"/>
      <c r="U82" s="836"/>
      <c r="V82" s="836"/>
      <c r="W82" s="836"/>
      <c r="X82" s="836"/>
      <c r="Y82" s="836"/>
      <c r="Z82" s="836"/>
      <c r="AA82" s="836"/>
      <c r="AB82" s="836"/>
      <c r="AC82" s="836"/>
      <c r="AD82" s="836"/>
      <c r="AE82" s="836"/>
      <c r="AF82" s="836"/>
      <c r="AG82" s="836"/>
      <c r="AH82" s="836"/>
      <c r="AI82" s="836"/>
      <c r="AJ82" s="836"/>
      <c r="AK82" s="836"/>
      <c r="AL82" s="836"/>
      <c r="AM82" s="836"/>
      <c r="AN82" s="836"/>
      <c r="AO82" s="836"/>
      <c r="AP82" s="836"/>
      <c r="AQ82" s="836"/>
      <c r="AR82" s="836"/>
      <c r="AS82" s="836"/>
      <c r="AT82" s="836"/>
      <c r="AU82" s="836"/>
      <c r="AV82" s="836"/>
      <c r="AW82" s="836"/>
      <c r="AX82" s="836"/>
      <c r="AY82" s="836"/>
      <c r="AZ82" s="834"/>
      <c r="BA82" s="834"/>
      <c r="BB82" s="834"/>
      <c r="BC82" s="834"/>
      <c r="BD82" s="835"/>
      <c r="BE82" s="241"/>
      <c r="BF82" s="241"/>
      <c r="BG82" s="241"/>
      <c r="BH82" s="241"/>
      <c r="BI82" s="241"/>
      <c r="BJ82" s="241"/>
      <c r="BK82" s="241"/>
      <c r="BL82" s="241"/>
      <c r="BM82" s="241"/>
      <c r="BN82" s="241"/>
      <c r="BO82" s="241"/>
      <c r="BP82" s="241"/>
      <c r="BQ82" s="238">
        <v>76</v>
      </c>
      <c r="BR82" s="243"/>
      <c r="BS82" s="861"/>
      <c r="BT82" s="862"/>
      <c r="BU82" s="862"/>
      <c r="BV82" s="862"/>
      <c r="BW82" s="862"/>
      <c r="BX82" s="862"/>
      <c r="BY82" s="862"/>
      <c r="BZ82" s="862"/>
      <c r="CA82" s="862"/>
      <c r="CB82" s="862"/>
      <c r="CC82" s="862"/>
      <c r="CD82" s="862"/>
      <c r="CE82" s="862"/>
      <c r="CF82" s="862"/>
      <c r="CG82" s="867"/>
      <c r="CH82" s="864"/>
      <c r="CI82" s="865"/>
      <c r="CJ82" s="865"/>
      <c r="CK82" s="865"/>
      <c r="CL82" s="866"/>
      <c r="CM82" s="864"/>
      <c r="CN82" s="865"/>
      <c r="CO82" s="865"/>
      <c r="CP82" s="865"/>
      <c r="CQ82" s="866"/>
      <c r="CR82" s="864"/>
      <c r="CS82" s="865"/>
      <c r="CT82" s="865"/>
      <c r="CU82" s="865"/>
      <c r="CV82" s="866"/>
      <c r="CW82" s="864"/>
      <c r="CX82" s="865"/>
      <c r="CY82" s="865"/>
      <c r="CZ82" s="865"/>
      <c r="DA82" s="866"/>
      <c r="DB82" s="864"/>
      <c r="DC82" s="865"/>
      <c r="DD82" s="865"/>
      <c r="DE82" s="865"/>
      <c r="DF82" s="866"/>
      <c r="DG82" s="864"/>
      <c r="DH82" s="865"/>
      <c r="DI82" s="865"/>
      <c r="DJ82" s="865"/>
      <c r="DK82" s="866"/>
      <c r="DL82" s="864"/>
      <c r="DM82" s="865"/>
      <c r="DN82" s="865"/>
      <c r="DO82" s="865"/>
      <c r="DP82" s="866"/>
      <c r="DQ82" s="864"/>
      <c r="DR82" s="865"/>
      <c r="DS82" s="865"/>
      <c r="DT82" s="865"/>
      <c r="DU82" s="866"/>
      <c r="DV82" s="861"/>
      <c r="DW82" s="862"/>
      <c r="DX82" s="862"/>
      <c r="DY82" s="862"/>
      <c r="DZ82" s="863"/>
      <c r="EA82" s="230"/>
    </row>
    <row r="83" spans="1:131" ht="26.25" customHeight="1" x14ac:dyDescent="0.2">
      <c r="A83" s="238">
        <v>16</v>
      </c>
      <c r="B83" s="875"/>
      <c r="C83" s="876"/>
      <c r="D83" s="876"/>
      <c r="E83" s="876"/>
      <c r="F83" s="876"/>
      <c r="G83" s="876"/>
      <c r="H83" s="876"/>
      <c r="I83" s="876"/>
      <c r="J83" s="876"/>
      <c r="K83" s="876"/>
      <c r="L83" s="876"/>
      <c r="M83" s="876"/>
      <c r="N83" s="876"/>
      <c r="O83" s="876"/>
      <c r="P83" s="877"/>
      <c r="Q83" s="878"/>
      <c r="R83" s="836"/>
      <c r="S83" s="836"/>
      <c r="T83" s="836"/>
      <c r="U83" s="836"/>
      <c r="V83" s="836"/>
      <c r="W83" s="836"/>
      <c r="X83" s="836"/>
      <c r="Y83" s="836"/>
      <c r="Z83" s="836"/>
      <c r="AA83" s="836"/>
      <c r="AB83" s="836"/>
      <c r="AC83" s="836"/>
      <c r="AD83" s="836"/>
      <c r="AE83" s="836"/>
      <c r="AF83" s="836"/>
      <c r="AG83" s="836"/>
      <c r="AH83" s="836"/>
      <c r="AI83" s="836"/>
      <c r="AJ83" s="836"/>
      <c r="AK83" s="836"/>
      <c r="AL83" s="836"/>
      <c r="AM83" s="836"/>
      <c r="AN83" s="836"/>
      <c r="AO83" s="836"/>
      <c r="AP83" s="836"/>
      <c r="AQ83" s="836"/>
      <c r="AR83" s="836"/>
      <c r="AS83" s="836"/>
      <c r="AT83" s="836"/>
      <c r="AU83" s="836"/>
      <c r="AV83" s="836"/>
      <c r="AW83" s="836"/>
      <c r="AX83" s="836"/>
      <c r="AY83" s="836"/>
      <c r="AZ83" s="834"/>
      <c r="BA83" s="834"/>
      <c r="BB83" s="834"/>
      <c r="BC83" s="834"/>
      <c r="BD83" s="835"/>
      <c r="BE83" s="241"/>
      <c r="BF83" s="241"/>
      <c r="BG83" s="241"/>
      <c r="BH83" s="241"/>
      <c r="BI83" s="241"/>
      <c r="BJ83" s="241"/>
      <c r="BK83" s="241"/>
      <c r="BL83" s="241"/>
      <c r="BM83" s="241"/>
      <c r="BN83" s="241"/>
      <c r="BO83" s="241"/>
      <c r="BP83" s="241"/>
      <c r="BQ83" s="238">
        <v>77</v>
      </c>
      <c r="BR83" s="243"/>
      <c r="BS83" s="861"/>
      <c r="BT83" s="862"/>
      <c r="BU83" s="862"/>
      <c r="BV83" s="862"/>
      <c r="BW83" s="862"/>
      <c r="BX83" s="862"/>
      <c r="BY83" s="862"/>
      <c r="BZ83" s="862"/>
      <c r="CA83" s="862"/>
      <c r="CB83" s="862"/>
      <c r="CC83" s="862"/>
      <c r="CD83" s="862"/>
      <c r="CE83" s="862"/>
      <c r="CF83" s="862"/>
      <c r="CG83" s="867"/>
      <c r="CH83" s="864"/>
      <c r="CI83" s="865"/>
      <c r="CJ83" s="865"/>
      <c r="CK83" s="865"/>
      <c r="CL83" s="866"/>
      <c r="CM83" s="864"/>
      <c r="CN83" s="865"/>
      <c r="CO83" s="865"/>
      <c r="CP83" s="865"/>
      <c r="CQ83" s="866"/>
      <c r="CR83" s="864"/>
      <c r="CS83" s="865"/>
      <c r="CT83" s="865"/>
      <c r="CU83" s="865"/>
      <c r="CV83" s="866"/>
      <c r="CW83" s="864"/>
      <c r="CX83" s="865"/>
      <c r="CY83" s="865"/>
      <c r="CZ83" s="865"/>
      <c r="DA83" s="866"/>
      <c r="DB83" s="864"/>
      <c r="DC83" s="865"/>
      <c r="DD83" s="865"/>
      <c r="DE83" s="865"/>
      <c r="DF83" s="866"/>
      <c r="DG83" s="864"/>
      <c r="DH83" s="865"/>
      <c r="DI83" s="865"/>
      <c r="DJ83" s="865"/>
      <c r="DK83" s="866"/>
      <c r="DL83" s="864"/>
      <c r="DM83" s="865"/>
      <c r="DN83" s="865"/>
      <c r="DO83" s="865"/>
      <c r="DP83" s="866"/>
      <c r="DQ83" s="864"/>
      <c r="DR83" s="865"/>
      <c r="DS83" s="865"/>
      <c r="DT83" s="865"/>
      <c r="DU83" s="866"/>
      <c r="DV83" s="861"/>
      <c r="DW83" s="862"/>
      <c r="DX83" s="862"/>
      <c r="DY83" s="862"/>
      <c r="DZ83" s="863"/>
      <c r="EA83" s="230"/>
    </row>
    <row r="84" spans="1:131" ht="26.25" customHeight="1" x14ac:dyDescent="0.2">
      <c r="A84" s="238">
        <v>17</v>
      </c>
      <c r="B84" s="875"/>
      <c r="C84" s="876"/>
      <c r="D84" s="876"/>
      <c r="E84" s="876"/>
      <c r="F84" s="876"/>
      <c r="G84" s="876"/>
      <c r="H84" s="876"/>
      <c r="I84" s="876"/>
      <c r="J84" s="876"/>
      <c r="K84" s="876"/>
      <c r="L84" s="876"/>
      <c r="M84" s="876"/>
      <c r="N84" s="876"/>
      <c r="O84" s="876"/>
      <c r="P84" s="877"/>
      <c r="Q84" s="878"/>
      <c r="R84" s="836"/>
      <c r="S84" s="836"/>
      <c r="T84" s="836"/>
      <c r="U84" s="836"/>
      <c r="V84" s="836"/>
      <c r="W84" s="836"/>
      <c r="X84" s="836"/>
      <c r="Y84" s="836"/>
      <c r="Z84" s="836"/>
      <c r="AA84" s="836"/>
      <c r="AB84" s="836"/>
      <c r="AC84" s="836"/>
      <c r="AD84" s="836"/>
      <c r="AE84" s="836"/>
      <c r="AF84" s="836"/>
      <c r="AG84" s="836"/>
      <c r="AH84" s="836"/>
      <c r="AI84" s="836"/>
      <c r="AJ84" s="836"/>
      <c r="AK84" s="836"/>
      <c r="AL84" s="836"/>
      <c r="AM84" s="836"/>
      <c r="AN84" s="836"/>
      <c r="AO84" s="836"/>
      <c r="AP84" s="836"/>
      <c r="AQ84" s="836"/>
      <c r="AR84" s="836"/>
      <c r="AS84" s="836"/>
      <c r="AT84" s="836"/>
      <c r="AU84" s="836"/>
      <c r="AV84" s="836"/>
      <c r="AW84" s="836"/>
      <c r="AX84" s="836"/>
      <c r="AY84" s="836"/>
      <c r="AZ84" s="834"/>
      <c r="BA84" s="834"/>
      <c r="BB84" s="834"/>
      <c r="BC84" s="834"/>
      <c r="BD84" s="835"/>
      <c r="BE84" s="241"/>
      <c r="BF84" s="241"/>
      <c r="BG84" s="241"/>
      <c r="BH84" s="241"/>
      <c r="BI84" s="241"/>
      <c r="BJ84" s="241"/>
      <c r="BK84" s="241"/>
      <c r="BL84" s="241"/>
      <c r="BM84" s="241"/>
      <c r="BN84" s="241"/>
      <c r="BO84" s="241"/>
      <c r="BP84" s="241"/>
      <c r="BQ84" s="238">
        <v>78</v>
      </c>
      <c r="BR84" s="243"/>
      <c r="BS84" s="861"/>
      <c r="BT84" s="862"/>
      <c r="BU84" s="862"/>
      <c r="BV84" s="862"/>
      <c r="BW84" s="862"/>
      <c r="BX84" s="862"/>
      <c r="BY84" s="862"/>
      <c r="BZ84" s="862"/>
      <c r="CA84" s="862"/>
      <c r="CB84" s="862"/>
      <c r="CC84" s="862"/>
      <c r="CD84" s="862"/>
      <c r="CE84" s="862"/>
      <c r="CF84" s="862"/>
      <c r="CG84" s="867"/>
      <c r="CH84" s="864"/>
      <c r="CI84" s="865"/>
      <c r="CJ84" s="865"/>
      <c r="CK84" s="865"/>
      <c r="CL84" s="866"/>
      <c r="CM84" s="864"/>
      <c r="CN84" s="865"/>
      <c r="CO84" s="865"/>
      <c r="CP84" s="865"/>
      <c r="CQ84" s="866"/>
      <c r="CR84" s="864"/>
      <c r="CS84" s="865"/>
      <c r="CT84" s="865"/>
      <c r="CU84" s="865"/>
      <c r="CV84" s="866"/>
      <c r="CW84" s="864"/>
      <c r="CX84" s="865"/>
      <c r="CY84" s="865"/>
      <c r="CZ84" s="865"/>
      <c r="DA84" s="866"/>
      <c r="DB84" s="864"/>
      <c r="DC84" s="865"/>
      <c r="DD84" s="865"/>
      <c r="DE84" s="865"/>
      <c r="DF84" s="866"/>
      <c r="DG84" s="864"/>
      <c r="DH84" s="865"/>
      <c r="DI84" s="865"/>
      <c r="DJ84" s="865"/>
      <c r="DK84" s="866"/>
      <c r="DL84" s="864"/>
      <c r="DM84" s="865"/>
      <c r="DN84" s="865"/>
      <c r="DO84" s="865"/>
      <c r="DP84" s="866"/>
      <c r="DQ84" s="864"/>
      <c r="DR84" s="865"/>
      <c r="DS84" s="865"/>
      <c r="DT84" s="865"/>
      <c r="DU84" s="866"/>
      <c r="DV84" s="861"/>
      <c r="DW84" s="862"/>
      <c r="DX84" s="862"/>
      <c r="DY84" s="862"/>
      <c r="DZ84" s="863"/>
      <c r="EA84" s="230"/>
    </row>
    <row r="85" spans="1:131" ht="26.25" customHeight="1" x14ac:dyDescent="0.2">
      <c r="A85" s="238">
        <v>18</v>
      </c>
      <c r="B85" s="875"/>
      <c r="C85" s="876"/>
      <c r="D85" s="876"/>
      <c r="E85" s="876"/>
      <c r="F85" s="876"/>
      <c r="G85" s="876"/>
      <c r="H85" s="876"/>
      <c r="I85" s="876"/>
      <c r="J85" s="876"/>
      <c r="K85" s="876"/>
      <c r="L85" s="876"/>
      <c r="M85" s="876"/>
      <c r="N85" s="876"/>
      <c r="O85" s="876"/>
      <c r="P85" s="877"/>
      <c r="Q85" s="878"/>
      <c r="R85" s="836"/>
      <c r="S85" s="836"/>
      <c r="T85" s="836"/>
      <c r="U85" s="836"/>
      <c r="V85" s="836"/>
      <c r="W85" s="836"/>
      <c r="X85" s="836"/>
      <c r="Y85" s="836"/>
      <c r="Z85" s="836"/>
      <c r="AA85" s="836"/>
      <c r="AB85" s="836"/>
      <c r="AC85" s="836"/>
      <c r="AD85" s="836"/>
      <c r="AE85" s="836"/>
      <c r="AF85" s="836"/>
      <c r="AG85" s="836"/>
      <c r="AH85" s="836"/>
      <c r="AI85" s="836"/>
      <c r="AJ85" s="836"/>
      <c r="AK85" s="836"/>
      <c r="AL85" s="836"/>
      <c r="AM85" s="836"/>
      <c r="AN85" s="836"/>
      <c r="AO85" s="836"/>
      <c r="AP85" s="836"/>
      <c r="AQ85" s="836"/>
      <c r="AR85" s="836"/>
      <c r="AS85" s="836"/>
      <c r="AT85" s="836"/>
      <c r="AU85" s="836"/>
      <c r="AV85" s="836"/>
      <c r="AW85" s="836"/>
      <c r="AX85" s="836"/>
      <c r="AY85" s="836"/>
      <c r="AZ85" s="834"/>
      <c r="BA85" s="834"/>
      <c r="BB85" s="834"/>
      <c r="BC85" s="834"/>
      <c r="BD85" s="835"/>
      <c r="BE85" s="241"/>
      <c r="BF85" s="241"/>
      <c r="BG85" s="241"/>
      <c r="BH85" s="241"/>
      <c r="BI85" s="241"/>
      <c r="BJ85" s="241"/>
      <c r="BK85" s="241"/>
      <c r="BL85" s="241"/>
      <c r="BM85" s="241"/>
      <c r="BN85" s="241"/>
      <c r="BO85" s="241"/>
      <c r="BP85" s="241"/>
      <c r="BQ85" s="238">
        <v>79</v>
      </c>
      <c r="BR85" s="243"/>
      <c r="BS85" s="861"/>
      <c r="BT85" s="862"/>
      <c r="BU85" s="862"/>
      <c r="BV85" s="862"/>
      <c r="BW85" s="862"/>
      <c r="BX85" s="862"/>
      <c r="BY85" s="862"/>
      <c r="BZ85" s="862"/>
      <c r="CA85" s="862"/>
      <c r="CB85" s="862"/>
      <c r="CC85" s="862"/>
      <c r="CD85" s="862"/>
      <c r="CE85" s="862"/>
      <c r="CF85" s="862"/>
      <c r="CG85" s="867"/>
      <c r="CH85" s="864"/>
      <c r="CI85" s="865"/>
      <c r="CJ85" s="865"/>
      <c r="CK85" s="865"/>
      <c r="CL85" s="866"/>
      <c r="CM85" s="864"/>
      <c r="CN85" s="865"/>
      <c r="CO85" s="865"/>
      <c r="CP85" s="865"/>
      <c r="CQ85" s="866"/>
      <c r="CR85" s="864"/>
      <c r="CS85" s="865"/>
      <c r="CT85" s="865"/>
      <c r="CU85" s="865"/>
      <c r="CV85" s="866"/>
      <c r="CW85" s="864"/>
      <c r="CX85" s="865"/>
      <c r="CY85" s="865"/>
      <c r="CZ85" s="865"/>
      <c r="DA85" s="866"/>
      <c r="DB85" s="864"/>
      <c r="DC85" s="865"/>
      <c r="DD85" s="865"/>
      <c r="DE85" s="865"/>
      <c r="DF85" s="866"/>
      <c r="DG85" s="864"/>
      <c r="DH85" s="865"/>
      <c r="DI85" s="865"/>
      <c r="DJ85" s="865"/>
      <c r="DK85" s="866"/>
      <c r="DL85" s="864"/>
      <c r="DM85" s="865"/>
      <c r="DN85" s="865"/>
      <c r="DO85" s="865"/>
      <c r="DP85" s="866"/>
      <c r="DQ85" s="864"/>
      <c r="DR85" s="865"/>
      <c r="DS85" s="865"/>
      <c r="DT85" s="865"/>
      <c r="DU85" s="866"/>
      <c r="DV85" s="861"/>
      <c r="DW85" s="862"/>
      <c r="DX85" s="862"/>
      <c r="DY85" s="862"/>
      <c r="DZ85" s="863"/>
      <c r="EA85" s="230"/>
    </row>
    <row r="86" spans="1:131" ht="26.25" customHeight="1" x14ac:dyDescent="0.2">
      <c r="A86" s="238">
        <v>19</v>
      </c>
      <c r="B86" s="875"/>
      <c r="C86" s="876"/>
      <c r="D86" s="876"/>
      <c r="E86" s="876"/>
      <c r="F86" s="876"/>
      <c r="G86" s="876"/>
      <c r="H86" s="876"/>
      <c r="I86" s="876"/>
      <c r="J86" s="876"/>
      <c r="K86" s="876"/>
      <c r="L86" s="876"/>
      <c r="M86" s="876"/>
      <c r="N86" s="876"/>
      <c r="O86" s="876"/>
      <c r="P86" s="877"/>
      <c r="Q86" s="878"/>
      <c r="R86" s="836"/>
      <c r="S86" s="836"/>
      <c r="T86" s="836"/>
      <c r="U86" s="836"/>
      <c r="V86" s="836"/>
      <c r="W86" s="836"/>
      <c r="X86" s="836"/>
      <c r="Y86" s="836"/>
      <c r="Z86" s="836"/>
      <c r="AA86" s="836"/>
      <c r="AB86" s="836"/>
      <c r="AC86" s="836"/>
      <c r="AD86" s="836"/>
      <c r="AE86" s="836"/>
      <c r="AF86" s="836"/>
      <c r="AG86" s="836"/>
      <c r="AH86" s="836"/>
      <c r="AI86" s="836"/>
      <c r="AJ86" s="836"/>
      <c r="AK86" s="836"/>
      <c r="AL86" s="836"/>
      <c r="AM86" s="836"/>
      <c r="AN86" s="836"/>
      <c r="AO86" s="836"/>
      <c r="AP86" s="836"/>
      <c r="AQ86" s="836"/>
      <c r="AR86" s="836"/>
      <c r="AS86" s="836"/>
      <c r="AT86" s="836"/>
      <c r="AU86" s="836"/>
      <c r="AV86" s="836"/>
      <c r="AW86" s="836"/>
      <c r="AX86" s="836"/>
      <c r="AY86" s="836"/>
      <c r="AZ86" s="834"/>
      <c r="BA86" s="834"/>
      <c r="BB86" s="834"/>
      <c r="BC86" s="834"/>
      <c r="BD86" s="835"/>
      <c r="BE86" s="241"/>
      <c r="BF86" s="241"/>
      <c r="BG86" s="241"/>
      <c r="BH86" s="241"/>
      <c r="BI86" s="241"/>
      <c r="BJ86" s="241"/>
      <c r="BK86" s="241"/>
      <c r="BL86" s="241"/>
      <c r="BM86" s="241"/>
      <c r="BN86" s="241"/>
      <c r="BO86" s="241"/>
      <c r="BP86" s="241"/>
      <c r="BQ86" s="238">
        <v>80</v>
      </c>
      <c r="BR86" s="243"/>
      <c r="BS86" s="861"/>
      <c r="BT86" s="862"/>
      <c r="BU86" s="862"/>
      <c r="BV86" s="862"/>
      <c r="BW86" s="862"/>
      <c r="BX86" s="862"/>
      <c r="BY86" s="862"/>
      <c r="BZ86" s="862"/>
      <c r="CA86" s="862"/>
      <c r="CB86" s="862"/>
      <c r="CC86" s="862"/>
      <c r="CD86" s="862"/>
      <c r="CE86" s="862"/>
      <c r="CF86" s="862"/>
      <c r="CG86" s="867"/>
      <c r="CH86" s="864"/>
      <c r="CI86" s="865"/>
      <c r="CJ86" s="865"/>
      <c r="CK86" s="865"/>
      <c r="CL86" s="866"/>
      <c r="CM86" s="864"/>
      <c r="CN86" s="865"/>
      <c r="CO86" s="865"/>
      <c r="CP86" s="865"/>
      <c r="CQ86" s="866"/>
      <c r="CR86" s="864"/>
      <c r="CS86" s="865"/>
      <c r="CT86" s="865"/>
      <c r="CU86" s="865"/>
      <c r="CV86" s="866"/>
      <c r="CW86" s="864"/>
      <c r="CX86" s="865"/>
      <c r="CY86" s="865"/>
      <c r="CZ86" s="865"/>
      <c r="DA86" s="866"/>
      <c r="DB86" s="864"/>
      <c r="DC86" s="865"/>
      <c r="DD86" s="865"/>
      <c r="DE86" s="865"/>
      <c r="DF86" s="866"/>
      <c r="DG86" s="864"/>
      <c r="DH86" s="865"/>
      <c r="DI86" s="865"/>
      <c r="DJ86" s="865"/>
      <c r="DK86" s="866"/>
      <c r="DL86" s="864"/>
      <c r="DM86" s="865"/>
      <c r="DN86" s="865"/>
      <c r="DO86" s="865"/>
      <c r="DP86" s="866"/>
      <c r="DQ86" s="864"/>
      <c r="DR86" s="865"/>
      <c r="DS86" s="865"/>
      <c r="DT86" s="865"/>
      <c r="DU86" s="866"/>
      <c r="DV86" s="861"/>
      <c r="DW86" s="862"/>
      <c r="DX86" s="862"/>
      <c r="DY86" s="862"/>
      <c r="DZ86" s="863"/>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61"/>
      <c r="BT87" s="862"/>
      <c r="BU87" s="862"/>
      <c r="BV87" s="862"/>
      <c r="BW87" s="862"/>
      <c r="BX87" s="862"/>
      <c r="BY87" s="862"/>
      <c r="BZ87" s="862"/>
      <c r="CA87" s="862"/>
      <c r="CB87" s="862"/>
      <c r="CC87" s="862"/>
      <c r="CD87" s="862"/>
      <c r="CE87" s="862"/>
      <c r="CF87" s="862"/>
      <c r="CG87" s="867"/>
      <c r="CH87" s="864"/>
      <c r="CI87" s="865"/>
      <c r="CJ87" s="865"/>
      <c r="CK87" s="865"/>
      <c r="CL87" s="866"/>
      <c r="CM87" s="864"/>
      <c r="CN87" s="865"/>
      <c r="CO87" s="865"/>
      <c r="CP87" s="865"/>
      <c r="CQ87" s="866"/>
      <c r="CR87" s="864"/>
      <c r="CS87" s="865"/>
      <c r="CT87" s="865"/>
      <c r="CU87" s="865"/>
      <c r="CV87" s="866"/>
      <c r="CW87" s="864"/>
      <c r="CX87" s="865"/>
      <c r="CY87" s="865"/>
      <c r="CZ87" s="865"/>
      <c r="DA87" s="866"/>
      <c r="DB87" s="864"/>
      <c r="DC87" s="865"/>
      <c r="DD87" s="865"/>
      <c r="DE87" s="865"/>
      <c r="DF87" s="866"/>
      <c r="DG87" s="864"/>
      <c r="DH87" s="865"/>
      <c r="DI87" s="865"/>
      <c r="DJ87" s="865"/>
      <c r="DK87" s="866"/>
      <c r="DL87" s="864"/>
      <c r="DM87" s="865"/>
      <c r="DN87" s="865"/>
      <c r="DO87" s="865"/>
      <c r="DP87" s="866"/>
      <c r="DQ87" s="864"/>
      <c r="DR87" s="865"/>
      <c r="DS87" s="865"/>
      <c r="DT87" s="865"/>
      <c r="DU87" s="866"/>
      <c r="DV87" s="861"/>
      <c r="DW87" s="862"/>
      <c r="DX87" s="862"/>
      <c r="DY87" s="862"/>
      <c r="DZ87" s="863"/>
      <c r="EA87" s="230"/>
    </row>
    <row r="88" spans="1:131" ht="26.25" customHeight="1" thickBot="1" x14ac:dyDescent="0.25">
      <c r="A88" s="240" t="s">
        <v>389</v>
      </c>
      <c r="B88" s="789" t="s">
        <v>418</v>
      </c>
      <c r="C88" s="790"/>
      <c r="D88" s="790"/>
      <c r="E88" s="790"/>
      <c r="F88" s="790"/>
      <c r="G88" s="790"/>
      <c r="H88" s="790"/>
      <c r="I88" s="790"/>
      <c r="J88" s="790"/>
      <c r="K88" s="790"/>
      <c r="L88" s="790"/>
      <c r="M88" s="790"/>
      <c r="N88" s="790"/>
      <c r="O88" s="790"/>
      <c r="P88" s="791"/>
      <c r="Q88" s="842"/>
      <c r="R88" s="843"/>
      <c r="S88" s="843"/>
      <c r="T88" s="843"/>
      <c r="U88" s="843"/>
      <c r="V88" s="843"/>
      <c r="W88" s="843"/>
      <c r="X88" s="843"/>
      <c r="Y88" s="843"/>
      <c r="Z88" s="843"/>
      <c r="AA88" s="843"/>
      <c r="AB88" s="843"/>
      <c r="AC88" s="843"/>
      <c r="AD88" s="843"/>
      <c r="AE88" s="843"/>
      <c r="AF88" s="846">
        <v>14323</v>
      </c>
      <c r="AG88" s="846"/>
      <c r="AH88" s="846"/>
      <c r="AI88" s="846"/>
      <c r="AJ88" s="846"/>
      <c r="AK88" s="843"/>
      <c r="AL88" s="843"/>
      <c r="AM88" s="843"/>
      <c r="AN88" s="843"/>
      <c r="AO88" s="843"/>
      <c r="AP88" s="846">
        <v>41425</v>
      </c>
      <c r="AQ88" s="846"/>
      <c r="AR88" s="846"/>
      <c r="AS88" s="846"/>
      <c r="AT88" s="846"/>
      <c r="AU88" s="846">
        <v>8350</v>
      </c>
      <c r="AV88" s="846"/>
      <c r="AW88" s="846"/>
      <c r="AX88" s="846"/>
      <c r="AY88" s="846"/>
      <c r="AZ88" s="851"/>
      <c r="BA88" s="851"/>
      <c r="BB88" s="851"/>
      <c r="BC88" s="851"/>
      <c r="BD88" s="852"/>
      <c r="BE88" s="241"/>
      <c r="BF88" s="241"/>
      <c r="BG88" s="241"/>
      <c r="BH88" s="241"/>
      <c r="BI88" s="241"/>
      <c r="BJ88" s="241"/>
      <c r="BK88" s="241"/>
      <c r="BL88" s="241"/>
      <c r="BM88" s="241"/>
      <c r="BN88" s="241"/>
      <c r="BO88" s="241"/>
      <c r="BP88" s="241"/>
      <c r="BQ88" s="238">
        <v>82</v>
      </c>
      <c r="BR88" s="243"/>
      <c r="BS88" s="861"/>
      <c r="BT88" s="862"/>
      <c r="BU88" s="862"/>
      <c r="BV88" s="862"/>
      <c r="BW88" s="862"/>
      <c r="BX88" s="862"/>
      <c r="BY88" s="862"/>
      <c r="BZ88" s="862"/>
      <c r="CA88" s="862"/>
      <c r="CB88" s="862"/>
      <c r="CC88" s="862"/>
      <c r="CD88" s="862"/>
      <c r="CE88" s="862"/>
      <c r="CF88" s="862"/>
      <c r="CG88" s="867"/>
      <c r="CH88" s="864"/>
      <c r="CI88" s="865"/>
      <c r="CJ88" s="865"/>
      <c r="CK88" s="865"/>
      <c r="CL88" s="866"/>
      <c r="CM88" s="864"/>
      <c r="CN88" s="865"/>
      <c r="CO88" s="865"/>
      <c r="CP88" s="865"/>
      <c r="CQ88" s="866"/>
      <c r="CR88" s="864"/>
      <c r="CS88" s="865"/>
      <c r="CT88" s="865"/>
      <c r="CU88" s="865"/>
      <c r="CV88" s="866"/>
      <c r="CW88" s="864"/>
      <c r="CX88" s="865"/>
      <c r="CY88" s="865"/>
      <c r="CZ88" s="865"/>
      <c r="DA88" s="866"/>
      <c r="DB88" s="864"/>
      <c r="DC88" s="865"/>
      <c r="DD88" s="865"/>
      <c r="DE88" s="865"/>
      <c r="DF88" s="866"/>
      <c r="DG88" s="864"/>
      <c r="DH88" s="865"/>
      <c r="DI88" s="865"/>
      <c r="DJ88" s="865"/>
      <c r="DK88" s="866"/>
      <c r="DL88" s="864"/>
      <c r="DM88" s="865"/>
      <c r="DN88" s="865"/>
      <c r="DO88" s="865"/>
      <c r="DP88" s="866"/>
      <c r="DQ88" s="864"/>
      <c r="DR88" s="865"/>
      <c r="DS88" s="865"/>
      <c r="DT88" s="865"/>
      <c r="DU88" s="866"/>
      <c r="DV88" s="861"/>
      <c r="DW88" s="862"/>
      <c r="DX88" s="862"/>
      <c r="DY88" s="862"/>
      <c r="DZ88" s="863"/>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61"/>
      <c r="BT89" s="862"/>
      <c r="BU89" s="862"/>
      <c r="BV89" s="862"/>
      <c r="BW89" s="862"/>
      <c r="BX89" s="862"/>
      <c r="BY89" s="862"/>
      <c r="BZ89" s="862"/>
      <c r="CA89" s="862"/>
      <c r="CB89" s="862"/>
      <c r="CC89" s="862"/>
      <c r="CD89" s="862"/>
      <c r="CE89" s="862"/>
      <c r="CF89" s="862"/>
      <c r="CG89" s="867"/>
      <c r="CH89" s="864"/>
      <c r="CI89" s="865"/>
      <c r="CJ89" s="865"/>
      <c r="CK89" s="865"/>
      <c r="CL89" s="866"/>
      <c r="CM89" s="864"/>
      <c r="CN89" s="865"/>
      <c r="CO89" s="865"/>
      <c r="CP89" s="865"/>
      <c r="CQ89" s="866"/>
      <c r="CR89" s="864"/>
      <c r="CS89" s="865"/>
      <c r="CT89" s="865"/>
      <c r="CU89" s="865"/>
      <c r="CV89" s="866"/>
      <c r="CW89" s="864"/>
      <c r="CX89" s="865"/>
      <c r="CY89" s="865"/>
      <c r="CZ89" s="865"/>
      <c r="DA89" s="866"/>
      <c r="DB89" s="864"/>
      <c r="DC89" s="865"/>
      <c r="DD89" s="865"/>
      <c r="DE89" s="865"/>
      <c r="DF89" s="866"/>
      <c r="DG89" s="864"/>
      <c r="DH89" s="865"/>
      <c r="DI89" s="865"/>
      <c r="DJ89" s="865"/>
      <c r="DK89" s="866"/>
      <c r="DL89" s="864"/>
      <c r="DM89" s="865"/>
      <c r="DN89" s="865"/>
      <c r="DO89" s="865"/>
      <c r="DP89" s="866"/>
      <c r="DQ89" s="864"/>
      <c r="DR89" s="865"/>
      <c r="DS89" s="865"/>
      <c r="DT89" s="865"/>
      <c r="DU89" s="866"/>
      <c r="DV89" s="861"/>
      <c r="DW89" s="862"/>
      <c r="DX89" s="862"/>
      <c r="DY89" s="862"/>
      <c r="DZ89" s="863"/>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61"/>
      <c r="BT90" s="862"/>
      <c r="BU90" s="862"/>
      <c r="BV90" s="862"/>
      <c r="BW90" s="862"/>
      <c r="BX90" s="862"/>
      <c r="BY90" s="862"/>
      <c r="BZ90" s="862"/>
      <c r="CA90" s="862"/>
      <c r="CB90" s="862"/>
      <c r="CC90" s="862"/>
      <c r="CD90" s="862"/>
      <c r="CE90" s="862"/>
      <c r="CF90" s="862"/>
      <c r="CG90" s="867"/>
      <c r="CH90" s="864"/>
      <c r="CI90" s="865"/>
      <c r="CJ90" s="865"/>
      <c r="CK90" s="865"/>
      <c r="CL90" s="866"/>
      <c r="CM90" s="864"/>
      <c r="CN90" s="865"/>
      <c r="CO90" s="865"/>
      <c r="CP90" s="865"/>
      <c r="CQ90" s="866"/>
      <c r="CR90" s="864"/>
      <c r="CS90" s="865"/>
      <c r="CT90" s="865"/>
      <c r="CU90" s="865"/>
      <c r="CV90" s="866"/>
      <c r="CW90" s="864"/>
      <c r="CX90" s="865"/>
      <c r="CY90" s="865"/>
      <c r="CZ90" s="865"/>
      <c r="DA90" s="866"/>
      <c r="DB90" s="864"/>
      <c r="DC90" s="865"/>
      <c r="DD90" s="865"/>
      <c r="DE90" s="865"/>
      <c r="DF90" s="866"/>
      <c r="DG90" s="864"/>
      <c r="DH90" s="865"/>
      <c r="DI90" s="865"/>
      <c r="DJ90" s="865"/>
      <c r="DK90" s="866"/>
      <c r="DL90" s="864"/>
      <c r="DM90" s="865"/>
      <c r="DN90" s="865"/>
      <c r="DO90" s="865"/>
      <c r="DP90" s="866"/>
      <c r="DQ90" s="864"/>
      <c r="DR90" s="865"/>
      <c r="DS90" s="865"/>
      <c r="DT90" s="865"/>
      <c r="DU90" s="866"/>
      <c r="DV90" s="861"/>
      <c r="DW90" s="862"/>
      <c r="DX90" s="862"/>
      <c r="DY90" s="862"/>
      <c r="DZ90" s="863"/>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61"/>
      <c r="BT91" s="862"/>
      <c r="BU91" s="862"/>
      <c r="BV91" s="862"/>
      <c r="BW91" s="862"/>
      <c r="BX91" s="862"/>
      <c r="BY91" s="862"/>
      <c r="BZ91" s="862"/>
      <c r="CA91" s="862"/>
      <c r="CB91" s="862"/>
      <c r="CC91" s="862"/>
      <c r="CD91" s="862"/>
      <c r="CE91" s="862"/>
      <c r="CF91" s="862"/>
      <c r="CG91" s="867"/>
      <c r="CH91" s="864"/>
      <c r="CI91" s="865"/>
      <c r="CJ91" s="865"/>
      <c r="CK91" s="865"/>
      <c r="CL91" s="866"/>
      <c r="CM91" s="864"/>
      <c r="CN91" s="865"/>
      <c r="CO91" s="865"/>
      <c r="CP91" s="865"/>
      <c r="CQ91" s="866"/>
      <c r="CR91" s="864"/>
      <c r="CS91" s="865"/>
      <c r="CT91" s="865"/>
      <c r="CU91" s="865"/>
      <c r="CV91" s="866"/>
      <c r="CW91" s="864"/>
      <c r="CX91" s="865"/>
      <c r="CY91" s="865"/>
      <c r="CZ91" s="865"/>
      <c r="DA91" s="866"/>
      <c r="DB91" s="864"/>
      <c r="DC91" s="865"/>
      <c r="DD91" s="865"/>
      <c r="DE91" s="865"/>
      <c r="DF91" s="866"/>
      <c r="DG91" s="864"/>
      <c r="DH91" s="865"/>
      <c r="DI91" s="865"/>
      <c r="DJ91" s="865"/>
      <c r="DK91" s="866"/>
      <c r="DL91" s="864"/>
      <c r="DM91" s="865"/>
      <c r="DN91" s="865"/>
      <c r="DO91" s="865"/>
      <c r="DP91" s="866"/>
      <c r="DQ91" s="864"/>
      <c r="DR91" s="865"/>
      <c r="DS91" s="865"/>
      <c r="DT91" s="865"/>
      <c r="DU91" s="866"/>
      <c r="DV91" s="861"/>
      <c r="DW91" s="862"/>
      <c r="DX91" s="862"/>
      <c r="DY91" s="862"/>
      <c r="DZ91" s="863"/>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61"/>
      <c r="BT92" s="862"/>
      <c r="BU92" s="862"/>
      <c r="BV92" s="862"/>
      <c r="BW92" s="862"/>
      <c r="BX92" s="862"/>
      <c r="BY92" s="862"/>
      <c r="BZ92" s="862"/>
      <c r="CA92" s="862"/>
      <c r="CB92" s="862"/>
      <c r="CC92" s="862"/>
      <c r="CD92" s="862"/>
      <c r="CE92" s="862"/>
      <c r="CF92" s="862"/>
      <c r="CG92" s="867"/>
      <c r="CH92" s="864"/>
      <c r="CI92" s="865"/>
      <c r="CJ92" s="865"/>
      <c r="CK92" s="865"/>
      <c r="CL92" s="866"/>
      <c r="CM92" s="864"/>
      <c r="CN92" s="865"/>
      <c r="CO92" s="865"/>
      <c r="CP92" s="865"/>
      <c r="CQ92" s="866"/>
      <c r="CR92" s="864"/>
      <c r="CS92" s="865"/>
      <c r="CT92" s="865"/>
      <c r="CU92" s="865"/>
      <c r="CV92" s="866"/>
      <c r="CW92" s="864"/>
      <c r="CX92" s="865"/>
      <c r="CY92" s="865"/>
      <c r="CZ92" s="865"/>
      <c r="DA92" s="866"/>
      <c r="DB92" s="864"/>
      <c r="DC92" s="865"/>
      <c r="DD92" s="865"/>
      <c r="DE92" s="865"/>
      <c r="DF92" s="866"/>
      <c r="DG92" s="864"/>
      <c r="DH92" s="865"/>
      <c r="DI92" s="865"/>
      <c r="DJ92" s="865"/>
      <c r="DK92" s="866"/>
      <c r="DL92" s="864"/>
      <c r="DM92" s="865"/>
      <c r="DN92" s="865"/>
      <c r="DO92" s="865"/>
      <c r="DP92" s="866"/>
      <c r="DQ92" s="864"/>
      <c r="DR92" s="865"/>
      <c r="DS92" s="865"/>
      <c r="DT92" s="865"/>
      <c r="DU92" s="866"/>
      <c r="DV92" s="861"/>
      <c r="DW92" s="862"/>
      <c r="DX92" s="862"/>
      <c r="DY92" s="862"/>
      <c r="DZ92" s="863"/>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61"/>
      <c r="BT93" s="862"/>
      <c r="BU93" s="862"/>
      <c r="BV93" s="862"/>
      <c r="BW93" s="862"/>
      <c r="BX93" s="862"/>
      <c r="BY93" s="862"/>
      <c r="BZ93" s="862"/>
      <c r="CA93" s="862"/>
      <c r="CB93" s="862"/>
      <c r="CC93" s="862"/>
      <c r="CD93" s="862"/>
      <c r="CE93" s="862"/>
      <c r="CF93" s="862"/>
      <c r="CG93" s="867"/>
      <c r="CH93" s="864"/>
      <c r="CI93" s="865"/>
      <c r="CJ93" s="865"/>
      <c r="CK93" s="865"/>
      <c r="CL93" s="866"/>
      <c r="CM93" s="864"/>
      <c r="CN93" s="865"/>
      <c r="CO93" s="865"/>
      <c r="CP93" s="865"/>
      <c r="CQ93" s="866"/>
      <c r="CR93" s="864"/>
      <c r="CS93" s="865"/>
      <c r="CT93" s="865"/>
      <c r="CU93" s="865"/>
      <c r="CV93" s="866"/>
      <c r="CW93" s="864"/>
      <c r="CX93" s="865"/>
      <c r="CY93" s="865"/>
      <c r="CZ93" s="865"/>
      <c r="DA93" s="866"/>
      <c r="DB93" s="864"/>
      <c r="DC93" s="865"/>
      <c r="DD93" s="865"/>
      <c r="DE93" s="865"/>
      <c r="DF93" s="866"/>
      <c r="DG93" s="864"/>
      <c r="DH93" s="865"/>
      <c r="DI93" s="865"/>
      <c r="DJ93" s="865"/>
      <c r="DK93" s="866"/>
      <c r="DL93" s="864"/>
      <c r="DM93" s="865"/>
      <c r="DN93" s="865"/>
      <c r="DO93" s="865"/>
      <c r="DP93" s="866"/>
      <c r="DQ93" s="864"/>
      <c r="DR93" s="865"/>
      <c r="DS93" s="865"/>
      <c r="DT93" s="865"/>
      <c r="DU93" s="866"/>
      <c r="DV93" s="861"/>
      <c r="DW93" s="862"/>
      <c r="DX93" s="862"/>
      <c r="DY93" s="862"/>
      <c r="DZ93" s="863"/>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61"/>
      <c r="BT94" s="862"/>
      <c r="BU94" s="862"/>
      <c r="BV94" s="862"/>
      <c r="BW94" s="862"/>
      <c r="BX94" s="862"/>
      <c r="BY94" s="862"/>
      <c r="BZ94" s="862"/>
      <c r="CA94" s="862"/>
      <c r="CB94" s="862"/>
      <c r="CC94" s="862"/>
      <c r="CD94" s="862"/>
      <c r="CE94" s="862"/>
      <c r="CF94" s="862"/>
      <c r="CG94" s="867"/>
      <c r="CH94" s="864"/>
      <c r="CI94" s="865"/>
      <c r="CJ94" s="865"/>
      <c r="CK94" s="865"/>
      <c r="CL94" s="866"/>
      <c r="CM94" s="864"/>
      <c r="CN94" s="865"/>
      <c r="CO94" s="865"/>
      <c r="CP94" s="865"/>
      <c r="CQ94" s="866"/>
      <c r="CR94" s="864"/>
      <c r="CS94" s="865"/>
      <c r="CT94" s="865"/>
      <c r="CU94" s="865"/>
      <c r="CV94" s="866"/>
      <c r="CW94" s="864"/>
      <c r="CX94" s="865"/>
      <c r="CY94" s="865"/>
      <c r="CZ94" s="865"/>
      <c r="DA94" s="866"/>
      <c r="DB94" s="864"/>
      <c r="DC94" s="865"/>
      <c r="DD94" s="865"/>
      <c r="DE94" s="865"/>
      <c r="DF94" s="866"/>
      <c r="DG94" s="864"/>
      <c r="DH94" s="865"/>
      <c r="DI94" s="865"/>
      <c r="DJ94" s="865"/>
      <c r="DK94" s="866"/>
      <c r="DL94" s="864"/>
      <c r="DM94" s="865"/>
      <c r="DN94" s="865"/>
      <c r="DO94" s="865"/>
      <c r="DP94" s="866"/>
      <c r="DQ94" s="864"/>
      <c r="DR94" s="865"/>
      <c r="DS94" s="865"/>
      <c r="DT94" s="865"/>
      <c r="DU94" s="866"/>
      <c r="DV94" s="861"/>
      <c r="DW94" s="862"/>
      <c r="DX94" s="862"/>
      <c r="DY94" s="862"/>
      <c r="DZ94" s="863"/>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61"/>
      <c r="BT95" s="862"/>
      <c r="BU95" s="862"/>
      <c r="BV95" s="862"/>
      <c r="BW95" s="862"/>
      <c r="BX95" s="862"/>
      <c r="BY95" s="862"/>
      <c r="BZ95" s="862"/>
      <c r="CA95" s="862"/>
      <c r="CB95" s="862"/>
      <c r="CC95" s="862"/>
      <c r="CD95" s="862"/>
      <c r="CE95" s="862"/>
      <c r="CF95" s="862"/>
      <c r="CG95" s="867"/>
      <c r="CH95" s="864"/>
      <c r="CI95" s="865"/>
      <c r="CJ95" s="865"/>
      <c r="CK95" s="865"/>
      <c r="CL95" s="866"/>
      <c r="CM95" s="864"/>
      <c r="CN95" s="865"/>
      <c r="CO95" s="865"/>
      <c r="CP95" s="865"/>
      <c r="CQ95" s="866"/>
      <c r="CR95" s="864"/>
      <c r="CS95" s="865"/>
      <c r="CT95" s="865"/>
      <c r="CU95" s="865"/>
      <c r="CV95" s="866"/>
      <c r="CW95" s="864"/>
      <c r="CX95" s="865"/>
      <c r="CY95" s="865"/>
      <c r="CZ95" s="865"/>
      <c r="DA95" s="866"/>
      <c r="DB95" s="864"/>
      <c r="DC95" s="865"/>
      <c r="DD95" s="865"/>
      <c r="DE95" s="865"/>
      <c r="DF95" s="866"/>
      <c r="DG95" s="864"/>
      <c r="DH95" s="865"/>
      <c r="DI95" s="865"/>
      <c r="DJ95" s="865"/>
      <c r="DK95" s="866"/>
      <c r="DL95" s="864"/>
      <c r="DM95" s="865"/>
      <c r="DN95" s="865"/>
      <c r="DO95" s="865"/>
      <c r="DP95" s="866"/>
      <c r="DQ95" s="864"/>
      <c r="DR95" s="865"/>
      <c r="DS95" s="865"/>
      <c r="DT95" s="865"/>
      <c r="DU95" s="866"/>
      <c r="DV95" s="861"/>
      <c r="DW95" s="862"/>
      <c r="DX95" s="862"/>
      <c r="DY95" s="862"/>
      <c r="DZ95" s="863"/>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61"/>
      <c r="BT96" s="862"/>
      <c r="BU96" s="862"/>
      <c r="BV96" s="862"/>
      <c r="BW96" s="862"/>
      <c r="BX96" s="862"/>
      <c r="BY96" s="862"/>
      <c r="BZ96" s="862"/>
      <c r="CA96" s="862"/>
      <c r="CB96" s="862"/>
      <c r="CC96" s="862"/>
      <c r="CD96" s="862"/>
      <c r="CE96" s="862"/>
      <c r="CF96" s="862"/>
      <c r="CG96" s="867"/>
      <c r="CH96" s="864"/>
      <c r="CI96" s="865"/>
      <c r="CJ96" s="865"/>
      <c r="CK96" s="865"/>
      <c r="CL96" s="866"/>
      <c r="CM96" s="864"/>
      <c r="CN96" s="865"/>
      <c r="CO96" s="865"/>
      <c r="CP96" s="865"/>
      <c r="CQ96" s="866"/>
      <c r="CR96" s="864"/>
      <c r="CS96" s="865"/>
      <c r="CT96" s="865"/>
      <c r="CU96" s="865"/>
      <c r="CV96" s="866"/>
      <c r="CW96" s="864"/>
      <c r="CX96" s="865"/>
      <c r="CY96" s="865"/>
      <c r="CZ96" s="865"/>
      <c r="DA96" s="866"/>
      <c r="DB96" s="864"/>
      <c r="DC96" s="865"/>
      <c r="DD96" s="865"/>
      <c r="DE96" s="865"/>
      <c r="DF96" s="866"/>
      <c r="DG96" s="864"/>
      <c r="DH96" s="865"/>
      <c r="DI96" s="865"/>
      <c r="DJ96" s="865"/>
      <c r="DK96" s="866"/>
      <c r="DL96" s="864"/>
      <c r="DM96" s="865"/>
      <c r="DN96" s="865"/>
      <c r="DO96" s="865"/>
      <c r="DP96" s="866"/>
      <c r="DQ96" s="864"/>
      <c r="DR96" s="865"/>
      <c r="DS96" s="865"/>
      <c r="DT96" s="865"/>
      <c r="DU96" s="866"/>
      <c r="DV96" s="861"/>
      <c r="DW96" s="862"/>
      <c r="DX96" s="862"/>
      <c r="DY96" s="862"/>
      <c r="DZ96" s="863"/>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61"/>
      <c r="BT97" s="862"/>
      <c r="BU97" s="862"/>
      <c r="BV97" s="862"/>
      <c r="BW97" s="862"/>
      <c r="BX97" s="862"/>
      <c r="BY97" s="862"/>
      <c r="BZ97" s="862"/>
      <c r="CA97" s="862"/>
      <c r="CB97" s="862"/>
      <c r="CC97" s="862"/>
      <c r="CD97" s="862"/>
      <c r="CE97" s="862"/>
      <c r="CF97" s="862"/>
      <c r="CG97" s="867"/>
      <c r="CH97" s="864"/>
      <c r="CI97" s="865"/>
      <c r="CJ97" s="865"/>
      <c r="CK97" s="865"/>
      <c r="CL97" s="866"/>
      <c r="CM97" s="864"/>
      <c r="CN97" s="865"/>
      <c r="CO97" s="865"/>
      <c r="CP97" s="865"/>
      <c r="CQ97" s="866"/>
      <c r="CR97" s="864"/>
      <c r="CS97" s="865"/>
      <c r="CT97" s="865"/>
      <c r="CU97" s="865"/>
      <c r="CV97" s="866"/>
      <c r="CW97" s="864"/>
      <c r="CX97" s="865"/>
      <c r="CY97" s="865"/>
      <c r="CZ97" s="865"/>
      <c r="DA97" s="866"/>
      <c r="DB97" s="864"/>
      <c r="DC97" s="865"/>
      <c r="DD97" s="865"/>
      <c r="DE97" s="865"/>
      <c r="DF97" s="866"/>
      <c r="DG97" s="864"/>
      <c r="DH97" s="865"/>
      <c r="DI97" s="865"/>
      <c r="DJ97" s="865"/>
      <c r="DK97" s="866"/>
      <c r="DL97" s="864"/>
      <c r="DM97" s="865"/>
      <c r="DN97" s="865"/>
      <c r="DO97" s="865"/>
      <c r="DP97" s="866"/>
      <c r="DQ97" s="864"/>
      <c r="DR97" s="865"/>
      <c r="DS97" s="865"/>
      <c r="DT97" s="865"/>
      <c r="DU97" s="866"/>
      <c r="DV97" s="861"/>
      <c r="DW97" s="862"/>
      <c r="DX97" s="862"/>
      <c r="DY97" s="862"/>
      <c r="DZ97" s="863"/>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61"/>
      <c r="BT98" s="862"/>
      <c r="BU98" s="862"/>
      <c r="BV98" s="862"/>
      <c r="BW98" s="862"/>
      <c r="BX98" s="862"/>
      <c r="BY98" s="862"/>
      <c r="BZ98" s="862"/>
      <c r="CA98" s="862"/>
      <c r="CB98" s="862"/>
      <c r="CC98" s="862"/>
      <c r="CD98" s="862"/>
      <c r="CE98" s="862"/>
      <c r="CF98" s="862"/>
      <c r="CG98" s="867"/>
      <c r="CH98" s="864"/>
      <c r="CI98" s="865"/>
      <c r="CJ98" s="865"/>
      <c r="CK98" s="865"/>
      <c r="CL98" s="866"/>
      <c r="CM98" s="864"/>
      <c r="CN98" s="865"/>
      <c r="CO98" s="865"/>
      <c r="CP98" s="865"/>
      <c r="CQ98" s="866"/>
      <c r="CR98" s="864"/>
      <c r="CS98" s="865"/>
      <c r="CT98" s="865"/>
      <c r="CU98" s="865"/>
      <c r="CV98" s="866"/>
      <c r="CW98" s="864"/>
      <c r="CX98" s="865"/>
      <c r="CY98" s="865"/>
      <c r="CZ98" s="865"/>
      <c r="DA98" s="866"/>
      <c r="DB98" s="864"/>
      <c r="DC98" s="865"/>
      <c r="DD98" s="865"/>
      <c r="DE98" s="865"/>
      <c r="DF98" s="866"/>
      <c r="DG98" s="864"/>
      <c r="DH98" s="865"/>
      <c r="DI98" s="865"/>
      <c r="DJ98" s="865"/>
      <c r="DK98" s="866"/>
      <c r="DL98" s="864"/>
      <c r="DM98" s="865"/>
      <c r="DN98" s="865"/>
      <c r="DO98" s="865"/>
      <c r="DP98" s="866"/>
      <c r="DQ98" s="864"/>
      <c r="DR98" s="865"/>
      <c r="DS98" s="865"/>
      <c r="DT98" s="865"/>
      <c r="DU98" s="866"/>
      <c r="DV98" s="861"/>
      <c r="DW98" s="862"/>
      <c r="DX98" s="862"/>
      <c r="DY98" s="862"/>
      <c r="DZ98" s="863"/>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61"/>
      <c r="BT99" s="862"/>
      <c r="BU99" s="862"/>
      <c r="BV99" s="862"/>
      <c r="BW99" s="862"/>
      <c r="BX99" s="862"/>
      <c r="BY99" s="862"/>
      <c r="BZ99" s="862"/>
      <c r="CA99" s="862"/>
      <c r="CB99" s="862"/>
      <c r="CC99" s="862"/>
      <c r="CD99" s="862"/>
      <c r="CE99" s="862"/>
      <c r="CF99" s="862"/>
      <c r="CG99" s="867"/>
      <c r="CH99" s="864"/>
      <c r="CI99" s="865"/>
      <c r="CJ99" s="865"/>
      <c r="CK99" s="865"/>
      <c r="CL99" s="866"/>
      <c r="CM99" s="864"/>
      <c r="CN99" s="865"/>
      <c r="CO99" s="865"/>
      <c r="CP99" s="865"/>
      <c r="CQ99" s="866"/>
      <c r="CR99" s="864"/>
      <c r="CS99" s="865"/>
      <c r="CT99" s="865"/>
      <c r="CU99" s="865"/>
      <c r="CV99" s="866"/>
      <c r="CW99" s="864"/>
      <c r="CX99" s="865"/>
      <c r="CY99" s="865"/>
      <c r="CZ99" s="865"/>
      <c r="DA99" s="866"/>
      <c r="DB99" s="864"/>
      <c r="DC99" s="865"/>
      <c r="DD99" s="865"/>
      <c r="DE99" s="865"/>
      <c r="DF99" s="866"/>
      <c r="DG99" s="864"/>
      <c r="DH99" s="865"/>
      <c r="DI99" s="865"/>
      <c r="DJ99" s="865"/>
      <c r="DK99" s="866"/>
      <c r="DL99" s="864"/>
      <c r="DM99" s="865"/>
      <c r="DN99" s="865"/>
      <c r="DO99" s="865"/>
      <c r="DP99" s="866"/>
      <c r="DQ99" s="864"/>
      <c r="DR99" s="865"/>
      <c r="DS99" s="865"/>
      <c r="DT99" s="865"/>
      <c r="DU99" s="866"/>
      <c r="DV99" s="861"/>
      <c r="DW99" s="862"/>
      <c r="DX99" s="862"/>
      <c r="DY99" s="862"/>
      <c r="DZ99" s="863"/>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61"/>
      <c r="BT100" s="862"/>
      <c r="BU100" s="862"/>
      <c r="BV100" s="862"/>
      <c r="BW100" s="862"/>
      <c r="BX100" s="862"/>
      <c r="BY100" s="862"/>
      <c r="BZ100" s="862"/>
      <c r="CA100" s="862"/>
      <c r="CB100" s="862"/>
      <c r="CC100" s="862"/>
      <c r="CD100" s="862"/>
      <c r="CE100" s="862"/>
      <c r="CF100" s="862"/>
      <c r="CG100" s="867"/>
      <c r="CH100" s="864"/>
      <c r="CI100" s="865"/>
      <c r="CJ100" s="865"/>
      <c r="CK100" s="865"/>
      <c r="CL100" s="866"/>
      <c r="CM100" s="864"/>
      <c r="CN100" s="865"/>
      <c r="CO100" s="865"/>
      <c r="CP100" s="865"/>
      <c r="CQ100" s="866"/>
      <c r="CR100" s="864"/>
      <c r="CS100" s="865"/>
      <c r="CT100" s="865"/>
      <c r="CU100" s="865"/>
      <c r="CV100" s="866"/>
      <c r="CW100" s="864"/>
      <c r="CX100" s="865"/>
      <c r="CY100" s="865"/>
      <c r="CZ100" s="865"/>
      <c r="DA100" s="866"/>
      <c r="DB100" s="864"/>
      <c r="DC100" s="865"/>
      <c r="DD100" s="865"/>
      <c r="DE100" s="865"/>
      <c r="DF100" s="866"/>
      <c r="DG100" s="864"/>
      <c r="DH100" s="865"/>
      <c r="DI100" s="865"/>
      <c r="DJ100" s="865"/>
      <c r="DK100" s="866"/>
      <c r="DL100" s="864"/>
      <c r="DM100" s="865"/>
      <c r="DN100" s="865"/>
      <c r="DO100" s="865"/>
      <c r="DP100" s="866"/>
      <c r="DQ100" s="864"/>
      <c r="DR100" s="865"/>
      <c r="DS100" s="865"/>
      <c r="DT100" s="865"/>
      <c r="DU100" s="866"/>
      <c r="DV100" s="861"/>
      <c r="DW100" s="862"/>
      <c r="DX100" s="862"/>
      <c r="DY100" s="862"/>
      <c r="DZ100" s="863"/>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61"/>
      <c r="BT101" s="862"/>
      <c r="BU101" s="862"/>
      <c r="BV101" s="862"/>
      <c r="BW101" s="862"/>
      <c r="BX101" s="862"/>
      <c r="BY101" s="862"/>
      <c r="BZ101" s="862"/>
      <c r="CA101" s="862"/>
      <c r="CB101" s="862"/>
      <c r="CC101" s="862"/>
      <c r="CD101" s="862"/>
      <c r="CE101" s="862"/>
      <c r="CF101" s="862"/>
      <c r="CG101" s="867"/>
      <c r="CH101" s="864"/>
      <c r="CI101" s="865"/>
      <c r="CJ101" s="865"/>
      <c r="CK101" s="865"/>
      <c r="CL101" s="866"/>
      <c r="CM101" s="864"/>
      <c r="CN101" s="865"/>
      <c r="CO101" s="865"/>
      <c r="CP101" s="865"/>
      <c r="CQ101" s="866"/>
      <c r="CR101" s="864"/>
      <c r="CS101" s="865"/>
      <c r="CT101" s="865"/>
      <c r="CU101" s="865"/>
      <c r="CV101" s="866"/>
      <c r="CW101" s="864"/>
      <c r="CX101" s="865"/>
      <c r="CY101" s="865"/>
      <c r="CZ101" s="865"/>
      <c r="DA101" s="866"/>
      <c r="DB101" s="864"/>
      <c r="DC101" s="865"/>
      <c r="DD101" s="865"/>
      <c r="DE101" s="865"/>
      <c r="DF101" s="866"/>
      <c r="DG101" s="864"/>
      <c r="DH101" s="865"/>
      <c r="DI101" s="865"/>
      <c r="DJ101" s="865"/>
      <c r="DK101" s="866"/>
      <c r="DL101" s="864"/>
      <c r="DM101" s="865"/>
      <c r="DN101" s="865"/>
      <c r="DO101" s="865"/>
      <c r="DP101" s="866"/>
      <c r="DQ101" s="864"/>
      <c r="DR101" s="865"/>
      <c r="DS101" s="865"/>
      <c r="DT101" s="865"/>
      <c r="DU101" s="866"/>
      <c r="DV101" s="861"/>
      <c r="DW101" s="862"/>
      <c r="DX101" s="862"/>
      <c r="DY101" s="862"/>
      <c r="DZ101" s="863"/>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389</v>
      </c>
      <c r="BR102" s="789" t="s">
        <v>419</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4"/>
      <c r="CT102" s="854"/>
      <c r="CU102" s="854"/>
      <c r="CV102" s="891"/>
      <c r="CW102" s="890"/>
      <c r="CX102" s="854"/>
      <c r="CY102" s="854"/>
      <c r="CZ102" s="854"/>
      <c r="DA102" s="891"/>
      <c r="DB102" s="890"/>
      <c r="DC102" s="854"/>
      <c r="DD102" s="854"/>
      <c r="DE102" s="854"/>
      <c r="DF102" s="891"/>
      <c r="DG102" s="890"/>
      <c r="DH102" s="854"/>
      <c r="DI102" s="854"/>
      <c r="DJ102" s="854"/>
      <c r="DK102" s="891"/>
      <c r="DL102" s="890"/>
      <c r="DM102" s="854"/>
      <c r="DN102" s="854"/>
      <c r="DO102" s="854"/>
      <c r="DP102" s="891"/>
      <c r="DQ102" s="890"/>
      <c r="DR102" s="854"/>
      <c r="DS102" s="854"/>
      <c r="DT102" s="854"/>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420</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421</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422</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423</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424</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425</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426</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427</v>
      </c>
      <c r="AB109" s="893"/>
      <c r="AC109" s="893"/>
      <c r="AD109" s="893"/>
      <c r="AE109" s="894"/>
      <c r="AF109" s="892" t="s">
        <v>428</v>
      </c>
      <c r="AG109" s="893"/>
      <c r="AH109" s="893"/>
      <c r="AI109" s="893"/>
      <c r="AJ109" s="894"/>
      <c r="AK109" s="892" t="s">
        <v>307</v>
      </c>
      <c r="AL109" s="893"/>
      <c r="AM109" s="893"/>
      <c r="AN109" s="893"/>
      <c r="AO109" s="894"/>
      <c r="AP109" s="892" t="s">
        <v>429</v>
      </c>
      <c r="AQ109" s="893"/>
      <c r="AR109" s="893"/>
      <c r="AS109" s="893"/>
      <c r="AT109" s="895"/>
      <c r="AU109" s="912" t="s">
        <v>426</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427</v>
      </c>
      <c r="BR109" s="893"/>
      <c r="BS109" s="893"/>
      <c r="BT109" s="893"/>
      <c r="BU109" s="894"/>
      <c r="BV109" s="892" t="s">
        <v>428</v>
      </c>
      <c r="BW109" s="893"/>
      <c r="BX109" s="893"/>
      <c r="BY109" s="893"/>
      <c r="BZ109" s="894"/>
      <c r="CA109" s="892" t="s">
        <v>307</v>
      </c>
      <c r="CB109" s="893"/>
      <c r="CC109" s="893"/>
      <c r="CD109" s="893"/>
      <c r="CE109" s="894"/>
      <c r="CF109" s="913" t="s">
        <v>429</v>
      </c>
      <c r="CG109" s="913"/>
      <c r="CH109" s="913"/>
      <c r="CI109" s="913"/>
      <c r="CJ109" s="913"/>
      <c r="CK109" s="892" t="s">
        <v>430</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427</v>
      </c>
      <c r="DH109" s="893"/>
      <c r="DI109" s="893"/>
      <c r="DJ109" s="893"/>
      <c r="DK109" s="894"/>
      <c r="DL109" s="892" t="s">
        <v>428</v>
      </c>
      <c r="DM109" s="893"/>
      <c r="DN109" s="893"/>
      <c r="DO109" s="893"/>
      <c r="DP109" s="894"/>
      <c r="DQ109" s="892" t="s">
        <v>307</v>
      </c>
      <c r="DR109" s="893"/>
      <c r="DS109" s="893"/>
      <c r="DT109" s="893"/>
      <c r="DU109" s="894"/>
      <c r="DV109" s="892" t="s">
        <v>429</v>
      </c>
      <c r="DW109" s="893"/>
      <c r="DX109" s="893"/>
      <c r="DY109" s="893"/>
      <c r="DZ109" s="895"/>
    </row>
    <row r="110" spans="1:131" s="230" customFormat="1" ht="26.25" customHeight="1" x14ac:dyDescent="0.2">
      <c r="A110" s="896" t="s">
        <v>431</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2112178</v>
      </c>
      <c r="AB110" s="900"/>
      <c r="AC110" s="900"/>
      <c r="AD110" s="900"/>
      <c r="AE110" s="901"/>
      <c r="AF110" s="902">
        <v>2133469</v>
      </c>
      <c r="AG110" s="900"/>
      <c r="AH110" s="900"/>
      <c r="AI110" s="900"/>
      <c r="AJ110" s="901"/>
      <c r="AK110" s="902">
        <v>2156497</v>
      </c>
      <c r="AL110" s="900"/>
      <c r="AM110" s="900"/>
      <c r="AN110" s="900"/>
      <c r="AO110" s="901"/>
      <c r="AP110" s="903">
        <v>14.1</v>
      </c>
      <c r="AQ110" s="904"/>
      <c r="AR110" s="904"/>
      <c r="AS110" s="904"/>
      <c r="AT110" s="905"/>
      <c r="AU110" s="906" t="s">
        <v>75</v>
      </c>
      <c r="AV110" s="907"/>
      <c r="AW110" s="907"/>
      <c r="AX110" s="907"/>
      <c r="AY110" s="907"/>
      <c r="AZ110" s="929" t="s">
        <v>432</v>
      </c>
      <c r="BA110" s="897"/>
      <c r="BB110" s="897"/>
      <c r="BC110" s="897"/>
      <c r="BD110" s="897"/>
      <c r="BE110" s="897"/>
      <c r="BF110" s="897"/>
      <c r="BG110" s="897"/>
      <c r="BH110" s="897"/>
      <c r="BI110" s="897"/>
      <c r="BJ110" s="897"/>
      <c r="BK110" s="897"/>
      <c r="BL110" s="897"/>
      <c r="BM110" s="897"/>
      <c r="BN110" s="897"/>
      <c r="BO110" s="897"/>
      <c r="BP110" s="898"/>
      <c r="BQ110" s="930">
        <v>26673738</v>
      </c>
      <c r="BR110" s="931"/>
      <c r="BS110" s="931"/>
      <c r="BT110" s="931"/>
      <c r="BU110" s="931"/>
      <c r="BV110" s="931">
        <v>27381833</v>
      </c>
      <c r="BW110" s="931"/>
      <c r="BX110" s="931"/>
      <c r="BY110" s="931"/>
      <c r="BZ110" s="931"/>
      <c r="CA110" s="931">
        <v>26843035</v>
      </c>
      <c r="CB110" s="931"/>
      <c r="CC110" s="931"/>
      <c r="CD110" s="931"/>
      <c r="CE110" s="931"/>
      <c r="CF110" s="944">
        <v>175.8</v>
      </c>
      <c r="CG110" s="945"/>
      <c r="CH110" s="945"/>
      <c r="CI110" s="945"/>
      <c r="CJ110" s="945"/>
      <c r="CK110" s="946" t="s">
        <v>433</v>
      </c>
      <c r="CL110" s="947"/>
      <c r="CM110" s="929" t="s">
        <v>434</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v>1593847</v>
      </c>
      <c r="DH110" s="931"/>
      <c r="DI110" s="931"/>
      <c r="DJ110" s="931"/>
      <c r="DK110" s="931"/>
      <c r="DL110" s="931">
        <v>1472121</v>
      </c>
      <c r="DM110" s="931"/>
      <c r="DN110" s="931"/>
      <c r="DO110" s="931"/>
      <c r="DP110" s="931"/>
      <c r="DQ110" s="931">
        <v>1349267</v>
      </c>
      <c r="DR110" s="931"/>
      <c r="DS110" s="931"/>
      <c r="DT110" s="931"/>
      <c r="DU110" s="931"/>
      <c r="DV110" s="932">
        <v>8.8000000000000007</v>
      </c>
      <c r="DW110" s="932"/>
      <c r="DX110" s="932"/>
      <c r="DY110" s="932"/>
      <c r="DZ110" s="933"/>
    </row>
    <row r="111" spans="1:131" s="230" customFormat="1" ht="26.25" customHeight="1" x14ac:dyDescent="0.2">
      <c r="A111" s="934" t="s">
        <v>435</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436</v>
      </c>
      <c r="AB111" s="938"/>
      <c r="AC111" s="938"/>
      <c r="AD111" s="938"/>
      <c r="AE111" s="939"/>
      <c r="AF111" s="940" t="s">
        <v>436</v>
      </c>
      <c r="AG111" s="938"/>
      <c r="AH111" s="938"/>
      <c r="AI111" s="938"/>
      <c r="AJ111" s="939"/>
      <c r="AK111" s="940" t="s">
        <v>436</v>
      </c>
      <c r="AL111" s="938"/>
      <c r="AM111" s="938"/>
      <c r="AN111" s="938"/>
      <c r="AO111" s="939"/>
      <c r="AP111" s="941" t="s">
        <v>437</v>
      </c>
      <c r="AQ111" s="942"/>
      <c r="AR111" s="942"/>
      <c r="AS111" s="942"/>
      <c r="AT111" s="943"/>
      <c r="AU111" s="908"/>
      <c r="AV111" s="909"/>
      <c r="AW111" s="909"/>
      <c r="AX111" s="909"/>
      <c r="AY111" s="909"/>
      <c r="AZ111" s="922" t="s">
        <v>438</v>
      </c>
      <c r="BA111" s="923"/>
      <c r="BB111" s="923"/>
      <c r="BC111" s="923"/>
      <c r="BD111" s="923"/>
      <c r="BE111" s="923"/>
      <c r="BF111" s="923"/>
      <c r="BG111" s="923"/>
      <c r="BH111" s="923"/>
      <c r="BI111" s="923"/>
      <c r="BJ111" s="923"/>
      <c r="BK111" s="923"/>
      <c r="BL111" s="923"/>
      <c r="BM111" s="923"/>
      <c r="BN111" s="923"/>
      <c r="BO111" s="923"/>
      <c r="BP111" s="924"/>
      <c r="BQ111" s="925">
        <v>1593847</v>
      </c>
      <c r="BR111" s="926"/>
      <c r="BS111" s="926"/>
      <c r="BT111" s="926"/>
      <c r="BU111" s="926"/>
      <c r="BV111" s="926">
        <v>1472121</v>
      </c>
      <c r="BW111" s="926"/>
      <c r="BX111" s="926"/>
      <c r="BY111" s="926"/>
      <c r="BZ111" s="926"/>
      <c r="CA111" s="926">
        <v>1349267</v>
      </c>
      <c r="CB111" s="926"/>
      <c r="CC111" s="926"/>
      <c r="CD111" s="926"/>
      <c r="CE111" s="926"/>
      <c r="CF111" s="920">
        <v>8.8000000000000007</v>
      </c>
      <c r="CG111" s="921"/>
      <c r="CH111" s="921"/>
      <c r="CI111" s="921"/>
      <c r="CJ111" s="921"/>
      <c r="CK111" s="948"/>
      <c r="CL111" s="949"/>
      <c r="CM111" s="922" t="s">
        <v>439</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436</v>
      </c>
      <c r="DH111" s="926"/>
      <c r="DI111" s="926"/>
      <c r="DJ111" s="926"/>
      <c r="DK111" s="926"/>
      <c r="DL111" s="926" t="s">
        <v>436</v>
      </c>
      <c r="DM111" s="926"/>
      <c r="DN111" s="926"/>
      <c r="DO111" s="926"/>
      <c r="DP111" s="926"/>
      <c r="DQ111" s="926" t="s">
        <v>436</v>
      </c>
      <c r="DR111" s="926"/>
      <c r="DS111" s="926"/>
      <c r="DT111" s="926"/>
      <c r="DU111" s="926"/>
      <c r="DV111" s="927" t="s">
        <v>436</v>
      </c>
      <c r="DW111" s="927"/>
      <c r="DX111" s="927"/>
      <c r="DY111" s="927"/>
      <c r="DZ111" s="928"/>
    </row>
    <row r="112" spans="1:131" s="230" customFormat="1" ht="26.25" customHeight="1" x14ac:dyDescent="0.2">
      <c r="A112" s="952" t="s">
        <v>440</v>
      </c>
      <c r="B112" s="953"/>
      <c r="C112" s="923" t="s">
        <v>441</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130</v>
      </c>
      <c r="AB112" s="959"/>
      <c r="AC112" s="959"/>
      <c r="AD112" s="959"/>
      <c r="AE112" s="960"/>
      <c r="AF112" s="961" t="s">
        <v>130</v>
      </c>
      <c r="AG112" s="959"/>
      <c r="AH112" s="959"/>
      <c r="AI112" s="959"/>
      <c r="AJ112" s="960"/>
      <c r="AK112" s="961" t="s">
        <v>130</v>
      </c>
      <c r="AL112" s="959"/>
      <c r="AM112" s="959"/>
      <c r="AN112" s="959"/>
      <c r="AO112" s="960"/>
      <c r="AP112" s="962" t="s">
        <v>130</v>
      </c>
      <c r="AQ112" s="963"/>
      <c r="AR112" s="963"/>
      <c r="AS112" s="963"/>
      <c r="AT112" s="964"/>
      <c r="AU112" s="908"/>
      <c r="AV112" s="909"/>
      <c r="AW112" s="909"/>
      <c r="AX112" s="909"/>
      <c r="AY112" s="909"/>
      <c r="AZ112" s="922" t="s">
        <v>442</v>
      </c>
      <c r="BA112" s="923"/>
      <c r="BB112" s="923"/>
      <c r="BC112" s="923"/>
      <c r="BD112" s="923"/>
      <c r="BE112" s="923"/>
      <c r="BF112" s="923"/>
      <c r="BG112" s="923"/>
      <c r="BH112" s="923"/>
      <c r="BI112" s="923"/>
      <c r="BJ112" s="923"/>
      <c r="BK112" s="923"/>
      <c r="BL112" s="923"/>
      <c r="BM112" s="923"/>
      <c r="BN112" s="923"/>
      <c r="BO112" s="923"/>
      <c r="BP112" s="924"/>
      <c r="BQ112" s="925">
        <v>3731470</v>
      </c>
      <c r="BR112" s="926"/>
      <c r="BS112" s="926"/>
      <c r="BT112" s="926"/>
      <c r="BU112" s="926"/>
      <c r="BV112" s="926">
        <v>3752740</v>
      </c>
      <c r="BW112" s="926"/>
      <c r="BX112" s="926"/>
      <c r="BY112" s="926"/>
      <c r="BZ112" s="926"/>
      <c r="CA112" s="926">
        <v>3647763</v>
      </c>
      <c r="CB112" s="926"/>
      <c r="CC112" s="926"/>
      <c r="CD112" s="926"/>
      <c r="CE112" s="926"/>
      <c r="CF112" s="920">
        <v>23.9</v>
      </c>
      <c r="CG112" s="921"/>
      <c r="CH112" s="921"/>
      <c r="CI112" s="921"/>
      <c r="CJ112" s="921"/>
      <c r="CK112" s="948"/>
      <c r="CL112" s="949"/>
      <c r="CM112" s="922" t="s">
        <v>443</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130</v>
      </c>
      <c r="DH112" s="926"/>
      <c r="DI112" s="926"/>
      <c r="DJ112" s="926"/>
      <c r="DK112" s="926"/>
      <c r="DL112" s="926" t="s">
        <v>130</v>
      </c>
      <c r="DM112" s="926"/>
      <c r="DN112" s="926"/>
      <c r="DO112" s="926"/>
      <c r="DP112" s="926"/>
      <c r="DQ112" s="926" t="s">
        <v>130</v>
      </c>
      <c r="DR112" s="926"/>
      <c r="DS112" s="926"/>
      <c r="DT112" s="926"/>
      <c r="DU112" s="926"/>
      <c r="DV112" s="927" t="s">
        <v>130</v>
      </c>
      <c r="DW112" s="927"/>
      <c r="DX112" s="927"/>
      <c r="DY112" s="927"/>
      <c r="DZ112" s="928"/>
    </row>
    <row r="113" spans="1:130" s="230" customFormat="1" ht="26.25" customHeight="1" x14ac:dyDescent="0.2">
      <c r="A113" s="954"/>
      <c r="B113" s="955"/>
      <c r="C113" s="923" t="s">
        <v>444</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383770</v>
      </c>
      <c r="AB113" s="938"/>
      <c r="AC113" s="938"/>
      <c r="AD113" s="938"/>
      <c r="AE113" s="939"/>
      <c r="AF113" s="940">
        <v>368997</v>
      </c>
      <c r="AG113" s="938"/>
      <c r="AH113" s="938"/>
      <c r="AI113" s="938"/>
      <c r="AJ113" s="939"/>
      <c r="AK113" s="940">
        <v>362987</v>
      </c>
      <c r="AL113" s="938"/>
      <c r="AM113" s="938"/>
      <c r="AN113" s="938"/>
      <c r="AO113" s="939"/>
      <c r="AP113" s="941">
        <v>2.4</v>
      </c>
      <c r="AQ113" s="942"/>
      <c r="AR113" s="942"/>
      <c r="AS113" s="942"/>
      <c r="AT113" s="943"/>
      <c r="AU113" s="908"/>
      <c r="AV113" s="909"/>
      <c r="AW113" s="909"/>
      <c r="AX113" s="909"/>
      <c r="AY113" s="909"/>
      <c r="AZ113" s="922" t="s">
        <v>445</v>
      </c>
      <c r="BA113" s="923"/>
      <c r="BB113" s="923"/>
      <c r="BC113" s="923"/>
      <c r="BD113" s="923"/>
      <c r="BE113" s="923"/>
      <c r="BF113" s="923"/>
      <c r="BG113" s="923"/>
      <c r="BH113" s="923"/>
      <c r="BI113" s="923"/>
      <c r="BJ113" s="923"/>
      <c r="BK113" s="923"/>
      <c r="BL113" s="923"/>
      <c r="BM113" s="923"/>
      <c r="BN113" s="923"/>
      <c r="BO113" s="923"/>
      <c r="BP113" s="924"/>
      <c r="BQ113" s="925">
        <v>7959764</v>
      </c>
      <c r="BR113" s="926"/>
      <c r="BS113" s="926"/>
      <c r="BT113" s="926"/>
      <c r="BU113" s="926"/>
      <c r="BV113" s="926">
        <v>7811909</v>
      </c>
      <c r="BW113" s="926"/>
      <c r="BX113" s="926"/>
      <c r="BY113" s="926"/>
      <c r="BZ113" s="926"/>
      <c r="CA113" s="926">
        <v>8350221</v>
      </c>
      <c r="CB113" s="926"/>
      <c r="CC113" s="926"/>
      <c r="CD113" s="926"/>
      <c r="CE113" s="926"/>
      <c r="CF113" s="920">
        <v>54.7</v>
      </c>
      <c r="CG113" s="921"/>
      <c r="CH113" s="921"/>
      <c r="CI113" s="921"/>
      <c r="CJ113" s="921"/>
      <c r="CK113" s="948"/>
      <c r="CL113" s="949"/>
      <c r="CM113" s="922" t="s">
        <v>446</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130</v>
      </c>
      <c r="DH113" s="959"/>
      <c r="DI113" s="959"/>
      <c r="DJ113" s="959"/>
      <c r="DK113" s="960"/>
      <c r="DL113" s="961" t="s">
        <v>130</v>
      </c>
      <c r="DM113" s="959"/>
      <c r="DN113" s="959"/>
      <c r="DO113" s="959"/>
      <c r="DP113" s="960"/>
      <c r="DQ113" s="961" t="s">
        <v>130</v>
      </c>
      <c r="DR113" s="959"/>
      <c r="DS113" s="959"/>
      <c r="DT113" s="959"/>
      <c r="DU113" s="960"/>
      <c r="DV113" s="962" t="s">
        <v>130</v>
      </c>
      <c r="DW113" s="963"/>
      <c r="DX113" s="963"/>
      <c r="DY113" s="963"/>
      <c r="DZ113" s="964"/>
    </row>
    <row r="114" spans="1:130" s="230" customFormat="1" ht="26.25" customHeight="1" x14ac:dyDescent="0.2">
      <c r="A114" s="954"/>
      <c r="B114" s="955"/>
      <c r="C114" s="923" t="s">
        <v>447</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656636</v>
      </c>
      <c r="AB114" s="959"/>
      <c r="AC114" s="959"/>
      <c r="AD114" s="959"/>
      <c r="AE114" s="960"/>
      <c r="AF114" s="961">
        <v>651702</v>
      </c>
      <c r="AG114" s="959"/>
      <c r="AH114" s="959"/>
      <c r="AI114" s="959"/>
      <c r="AJ114" s="960"/>
      <c r="AK114" s="961">
        <v>654244</v>
      </c>
      <c r="AL114" s="959"/>
      <c r="AM114" s="959"/>
      <c r="AN114" s="959"/>
      <c r="AO114" s="960"/>
      <c r="AP114" s="962">
        <v>4.3</v>
      </c>
      <c r="AQ114" s="963"/>
      <c r="AR114" s="963"/>
      <c r="AS114" s="963"/>
      <c r="AT114" s="964"/>
      <c r="AU114" s="908"/>
      <c r="AV114" s="909"/>
      <c r="AW114" s="909"/>
      <c r="AX114" s="909"/>
      <c r="AY114" s="909"/>
      <c r="AZ114" s="922" t="s">
        <v>448</v>
      </c>
      <c r="BA114" s="923"/>
      <c r="BB114" s="923"/>
      <c r="BC114" s="923"/>
      <c r="BD114" s="923"/>
      <c r="BE114" s="923"/>
      <c r="BF114" s="923"/>
      <c r="BG114" s="923"/>
      <c r="BH114" s="923"/>
      <c r="BI114" s="923"/>
      <c r="BJ114" s="923"/>
      <c r="BK114" s="923"/>
      <c r="BL114" s="923"/>
      <c r="BM114" s="923"/>
      <c r="BN114" s="923"/>
      <c r="BO114" s="923"/>
      <c r="BP114" s="924"/>
      <c r="BQ114" s="925">
        <v>3888664</v>
      </c>
      <c r="BR114" s="926"/>
      <c r="BS114" s="926"/>
      <c r="BT114" s="926"/>
      <c r="BU114" s="926"/>
      <c r="BV114" s="926">
        <v>3890010</v>
      </c>
      <c r="BW114" s="926"/>
      <c r="BX114" s="926"/>
      <c r="BY114" s="926"/>
      <c r="BZ114" s="926"/>
      <c r="CA114" s="926">
        <v>3843009</v>
      </c>
      <c r="CB114" s="926"/>
      <c r="CC114" s="926"/>
      <c r="CD114" s="926"/>
      <c r="CE114" s="926"/>
      <c r="CF114" s="920">
        <v>25.2</v>
      </c>
      <c r="CG114" s="921"/>
      <c r="CH114" s="921"/>
      <c r="CI114" s="921"/>
      <c r="CJ114" s="921"/>
      <c r="CK114" s="948"/>
      <c r="CL114" s="949"/>
      <c r="CM114" s="922" t="s">
        <v>449</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130</v>
      </c>
      <c r="DH114" s="959"/>
      <c r="DI114" s="959"/>
      <c r="DJ114" s="959"/>
      <c r="DK114" s="960"/>
      <c r="DL114" s="961" t="s">
        <v>130</v>
      </c>
      <c r="DM114" s="959"/>
      <c r="DN114" s="959"/>
      <c r="DO114" s="959"/>
      <c r="DP114" s="960"/>
      <c r="DQ114" s="961" t="s">
        <v>130</v>
      </c>
      <c r="DR114" s="959"/>
      <c r="DS114" s="959"/>
      <c r="DT114" s="959"/>
      <c r="DU114" s="960"/>
      <c r="DV114" s="962" t="s">
        <v>130</v>
      </c>
      <c r="DW114" s="963"/>
      <c r="DX114" s="963"/>
      <c r="DY114" s="963"/>
      <c r="DZ114" s="964"/>
    </row>
    <row r="115" spans="1:130" s="230" customFormat="1" ht="26.25" customHeight="1" x14ac:dyDescent="0.2">
      <c r="A115" s="954"/>
      <c r="B115" s="955"/>
      <c r="C115" s="923" t="s">
        <v>450</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135064</v>
      </c>
      <c r="AB115" s="938"/>
      <c r="AC115" s="938"/>
      <c r="AD115" s="938"/>
      <c r="AE115" s="939"/>
      <c r="AF115" s="940">
        <v>135147</v>
      </c>
      <c r="AG115" s="938"/>
      <c r="AH115" s="938"/>
      <c r="AI115" s="938"/>
      <c r="AJ115" s="939"/>
      <c r="AK115" s="940">
        <v>135231</v>
      </c>
      <c r="AL115" s="938"/>
      <c r="AM115" s="938"/>
      <c r="AN115" s="938"/>
      <c r="AO115" s="939"/>
      <c r="AP115" s="941">
        <v>0.9</v>
      </c>
      <c r="AQ115" s="942"/>
      <c r="AR115" s="942"/>
      <c r="AS115" s="942"/>
      <c r="AT115" s="943"/>
      <c r="AU115" s="908"/>
      <c r="AV115" s="909"/>
      <c r="AW115" s="909"/>
      <c r="AX115" s="909"/>
      <c r="AY115" s="909"/>
      <c r="AZ115" s="922" t="s">
        <v>451</v>
      </c>
      <c r="BA115" s="923"/>
      <c r="BB115" s="923"/>
      <c r="BC115" s="923"/>
      <c r="BD115" s="923"/>
      <c r="BE115" s="923"/>
      <c r="BF115" s="923"/>
      <c r="BG115" s="923"/>
      <c r="BH115" s="923"/>
      <c r="BI115" s="923"/>
      <c r="BJ115" s="923"/>
      <c r="BK115" s="923"/>
      <c r="BL115" s="923"/>
      <c r="BM115" s="923"/>
      <c r="BN115" s="923"/>
      <c r="BO115" s="923"/>
      <c r="BP115" s="924"/>
      <c r="BQ115" s="925" t="s">
        <v>130</v>
      </c>
      <c r="BR115" s="926"/>
      <c r="BS115" s="926"/>
      <c r="BT115" s="926"/>
      <c r="BU115" s="926"/>
      <c r="BV115" s="926" t="s">
        <v>130</v>
      </c>
      <c r="BW115" s="926"/>
      <c r="BX115" s="926"/>
      <c r="BY115" s="926"/>
      <c r="BZ115" s="926"/>
      <c r="CA115" s="926">
        <v>3203</v>
      </c>
      <c r="CB115" s="926"/>
      <c r="CC115" s="926"/>
      <c r="CD115" s="926"/>
      <c r="CE115" s="926"/>
      <c r="CF115" s="920">
        <v>0</v>
      </c>
      <c r="CG115" s="921"/>
      <c r="CH115" s="921"/>
      <c r="CI115" s="921"/>
      <c r="CJ115" s="921"/>
      <c r="CK115" s="948"/>
      <c r="CL115" s="949"/>
      <c r="CM115" s="922" t="s">
        <v>452</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130</v>
      </c>
      <c r="DH115" s="959"/>
      <c r="DI115" s="959"/>
      <c r="DJ115" s="959"/>
      <c r="DK115" s="960"/>
      <c r="DL115" s="961" t="s">
        <v>130</v>
      </c>
      <c r="DM115" s="959"/>
      <c r="DN115" s="959"/>
      <c r="DO115" s="959"/>
      <c r="DP115" s="960"/>
      <c r="DQ115" s="961" t="s">
        <v>130</v>
      </c>
      <c r="DR115" s="959"/>
      <c r="DS115" s="959"/>
      <c r="DT115" s="959"/>
      <c r="DU115" s="960"/>
      <c r="DV115" s="962" t="s">
        <v>130</v>
      </c>
      <c r="DW115" s="963"/>
      <c r="DX115" s="963"/>
      <c r="DY115" s="963"/>
      <c r="DZ115" s="964"/>
    </row>
    <row r="116" spans="1:130" s="230" customFormat="1" ht="26.25" customHeight="1" x14ac:dyDescent="0.2">
      <c r="A116" s="956"/>
      <c r="B116" s="957"/>
      <c r="C116" s="965" t="s">
        <v>453</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533</v>
      </c>
      <c r="AB116" s="959"/>
      <c r="AC116" s="959"/>
      <c r="AD116" s="959"/>
      <c r="AE116" s="960"/>
      <c r="AF116" s="961">
        <v>881</v>
      </c>
      <c r="AG116" s="959"/>
      <c r="AH116" s="959"/>
      <c r="AI116" s="959"/>
      <c r="AJ116" s="960"/>
      <c r="AK116" s="961">
        <v>1290</v>
      </c>
      <c r="AL116" s="959"/>
      <c r="AM116" s="959"/>
      <c r="AN116" s="959"/>
      <c r="AO116" s="960"/>
      <c r="AP116" s="962">
        <v>0</v>
      </c>
      <c r="AQ116" s="963"/>
      <c r="AR116" s="963"/>
      <c r="AS116" s="963"/>
      <c r="AT116" s="964"/>
      <c r="AU116" s="908"/>
      <c r="AV116" s="909"/>
      <c r="AW116" s="909"/>
      <c r="AX116" s="909"/>
      <c r="AY116" s="909"/>
      <c r="AZ116" s="967" t="s">
        <v>454</v>
      </c>
      <c r="BA116" s="968"/>
      <c r="BB116" s="968"/>
      <c r="BC116" s="968"/>
      <c r="BD116" s="968"/>
      <c r="BE116" s="968"/>
      <c r="BF116" s="968"/>
      <c r="BG116" s="968"/>
      <c r="BH116" s="968"/>
      <c r="BI116" s="968"/>
      <c r="BJ116" s="968"/>
      <c r="BK116" s="968"/>
      <c r="BL116" s="968"/>
      <c r="BM116" s="968"/>
      <c r="BN116" s="968"/>
      <c r="BO116" s="968"/>
      <c r="BP116" s="969"/>
      <c r="BQ116" s="925" t="s">
        <v>130</v>
      </c>
      <c r="BR116" s="926"/>
      <c r="BS116" s="926"/>
      <c r="BT116" s="926"/>
      <c r="BU116" s="926"/>
      <c r="BV116" s="926" t="s">
        <v>130</v>
      </c>
      <c r="BW116" s="926"/>
      <c r="BX116" s="926"/>
      <c r="BY116" s="926"/>
      <c r="BZ116" s="926"/>
      <c r="CA116" s="926" t="s">
        <v>130</v>
      </c>
      <c r="CB116" s="926"/>
      <c r="CC116" s="926"/>
      <c r="CD116" s="926"/>
      <c r="CE116" s="926"/>
      <c r="CF116" s="920" t="s">
        <v>130</v>
      </c>
      <c r="CG116" s="921"/>
      <c r="CH116" s="921"/>
      <c r="CI116" s="921"/>
      <c r="CJ116" s="921"/>
      <c r="CK116" s="948"/>
      <c r="CL116" s="949"/>
      <c r="CM116" s="922" t="s">
        <v>455</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130</v>
      </c>
      <c r="DH116" s="959"/>
      <c r="DI116" s="959"/>
      <c r="DJ116" s="959"/>
      <c r="DK116" s="960"/>
      <c r="DL116" s="961" t="s">
        <v>130</v>
      </c>
      <c r="DM116" s="959"/>
      <c r="DN116" s="959"/>
      <c r="DO116" s="959"/>
      <c r="DP116" s="960"/>
      <c r="DQ116" s="961" t="s">
        <v>130</v>
      </c>
      <c r="DR116" s="959"/>
      <c r="DS116" s="959"/>
      <c r="DT116" s="959"/>
      <c r="DU116" s="960"/>
      <c r="DV116" s="962" t="s">
        <v>130</v>
      </c>
      <c r="DW116" s="963"/>
      <c r="DX116" s="963"/>
      <c r="DY116" s="963"/>
      <c r="DZ116" s="964"/>
    </row>
    <row r="117" spans="1:130" s="230" customFormat="1" ht="26.25" customHeight="1" x14ac:dyDescent="0.2">
      <c r="A117" s="912" t="s">
        <v>187</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456</v>
      </c>
      <c r="Z117" s="894"/>
      <c r="AA117" s="978">
        <v>3288181</v>
      </c>
      <c r="AB117" s="979"/>
      <c r="AC117" s="979"/>
      <c r="AD117" s="979"/>
      <c r="AE117" s="980"/>
      <c r="AF117" s="981">
        <v>3290196</v>
      </c>
      <c r="AG117" s="979"/>
      <c r="AH117" s="979"/>
      <c r="AI117" s="979"/>
      <c r="AJ117" s="980"/>
      <c r="AK117" s="981">
        <v>3310249</v>
      </c>
      <c r="AL117" s="979"/>
      <c r="AM117" s="979"/>
      <c r="AN117" s="979"/>
      <c r="AO117" s="980"/>
      <c r="AP117" s="982"/>
      <c r="AQ117" s="983"/>
      <c r="AR117" s="983"/>
      <c r="AS117" s="983"/>
      <c r="AT117" s="984"/>
      <c r="AU117" s="908"/>
      <c r="AV117" s="909"/>
      <c r="AW117" s="909"/>
      <c r="AX117" s="909"/>
      <c r="AY117" s="909"/>
      <c r="AZ117" s="974" t="s">
        <v>457</v>
      </c>
      <c r="BA117" s="975"/>
      <c r="BB117" s="975"/>
      <c r="BC117" s="975"/>
      <c r="BD117" s="975"/>
      <c r="BE117" s="975"/>
      <c r="BF117" s="975"/>
      <c r="BG117" s="975"/>
      <c r="BH117" s="975"/>
      <c r="BI117" s="975"/>
      <c r="BJ117" s="975"/>
      <c r="BK117" s="975"/>
      <c r="BL117" s="975"/>
      <c r="BM117" s="975"/>
      <c r="BN117" s="975"/>
      <c r="BO117" s="975"/>
      <c r="BP117" s="976"/>
      <c r="BQ117" s="925" t="s">
        <v>458</v>
      </c>
      <c r="BR117" s="926"/>
      <c r="BS117" s="926"/>
      <c r="BT117" s="926"/>
      <c r="BU117" s="926"/>
      <c r="BV117" s="926" t="s">
        <v>458</v>
      </c>
      <c r="BW117" s="926"/>
      <c r="BX117" s="926"/>
      <c r="BY117" s="926"/>
      <c r="BZ117" s="926"/>
      <c r="CA117" s="926" t="s">
        <v>458</v>
      </c>
      <c r="CB117" s="926"/>
      <c r="CC117" s="926"/>
      <c r="CD117" s="926"/>
      <c r="CE117" s="926"/>
      <c r="CF117" s="920" t="s">
        <v>458</v>
      </c>
      <c r="CG117" s="921"/>
      <c r="CH117" s="921"/>
      <c r="CI117" s="921"/>
      <c r="CJ117" s="921"/>
      <c r="CK117" s="948"/>
      <c r="CL117" s="949"/>
      <c r="CM117" s="922" t="s">
        <v>459</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458</v>
      </c>
      <c r="DH117" s="959"/>
      <c r="DI117" s="959"/>
      <c r="DJ117" s="959"/>
      <c r="DK117" s="960"/>
      <c r="DL117" s="961" t="s">
        <v>460</v>
      </c>
      <c r="DM117" s="959"/>
      <c r="DN117" s="959"/>
      <c r="DO117" s="959"/>
      <c r="DP117" s="960"/>
      <c r="DQ117" s="961" t="s">
        <v>458</v>
      </c>
      <c r="DR117" s="959"/>
      <c r="DS117" s="959"/>
      <c r="DT117" s="959"/>
      <c r="DU117" s="960"/>
      <c r="DV117" s="962" t="s">
        <v>458</v>
      </c>
      <c r="DW117" s="963"/>
      <c r="DX117" s="963"/>
      <c r="DY117" s="963"/>
      <c r="DZ117" s="964"/>
    </row>
    <row r="118" spans="1:130" s="230" customFormat="1" ht="26.25" customHeight="1" x14ac:dyDescent="0.2">
      <c r="A118" s="912" t="s">
        <v>430</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427</v>
      </c>
      <c r="AB118" s="893"/>
      <c r="AC118" s="893"/>
      <c r="AD118" s="893"/>
      <c r="AE118" s="894"/>
      <c r="AF118" s="892" t="s">
        <v>428</v>
      </c>
      <c r="AG118" s="893"/>
      <c r="AH118" s="893"/>
      <c r="AI118" s="893"/>
      <c r="AJ118" s="894"/>
      <c r="AK118" s="892" t="s">
        <v>307</v>
      </c>
      <c r="AL118" s="893"/>
      <c r="AM118" s="893"/>
      <c r="AN118" s="893"/>
      <c r="AO118" s="894"/>
      <c r="AP118" s="970" t="s">
        <v>429</v>
      </c>
      <c r="AQ118" s="971"/>
      <c r="AR118" s="971"/>
      <c r="AS118" s="971"/>
      <c r="AT118" s="972"/>
      <c r="AU118" s="908"/>
      <c r="AV118" s="909"/>
      <c r="AW118" s="909"/>
      <c r="AX118" s="909"/>
      <c r="AY118" s="909"/>
      <c r="AZ118" s="973" t="s">
        <v>461</v>
      </c>
      <c r="BA118" s="965"/>
      <c r="BB118" s="965"/>
      <c r="BC118" s="965"/>
      <c r="BD118" s="965"/>
      <c r="BE118" s="965"/>
      <c r="BF118" s="965"/>
      <c r="BG118" s="965"/>
      <c r="BH118" s="965"/>
      <c r="BI118" s="965"/>
      <c r="BJ118" s="965"/>
      <c r="BK118" s="965"/>
      <c r="BL118" s="965"/>
      <c r="BM118" s="965"/>
      <c r="BN118" s="965"/>
      <c r="BO118" s="965"/>
      <c r="BP118" s="966"/>
      <c r="BQ118" s="999" t="s">
        <v>462</v>
      </c>
      <c r="BR118" s="1000"/>
      <c r="BS118" s="1000"/>
      <c r="BT118" s="1000"/>
      <c r="BU118" s="1000"/>
      <c r="BV118" s="1000" t="s">
        <v>463</v>
      </c>
      <c r="BW118" s="1000"/>
      <c r="BX118" s="1000"/>
      <c r="BY118" s="1000"/>
      <c r="BZ118" s="1000"/>
      <c r="CA118" s="1000" t="s">
        <v>458</v>
      </c>
      <c r="CB118" s="1000"/>
      <c r="CC118" s="1000"/>
      <c r="CD118" s="1000"/>
      <c r="CE118" s="1000"/>
      <c r="CF118" s="920" t="s">
        <v>462</v>
      </c>
      <c r="CG118" s="921"/>
      <c r="CH118" s="921"/>
      <c r="CI118" s="921"/>
      <c r="CJ118" s="921"/>
      <c r="CK118" s="948"/>
      <c r="CL118" s="949"/>
      <c r="CM118" s="922" t="s">
        <v>464</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458</v>
      </c>
      <c r="DH118" s="959"/>
      <c r="DI118" s="959"/>
      <c r="DJ118" s="959"/>
      <c r="DK118" s="960"/>
      <c r="DL118" s="961" t="s">
        <v>462</v>
      </c>
      <c r="DM118" s="959"/>
      <c r="DN118" s="959"/>
      <c r="DO118" s="959"/>
      <c r="DP118" s="960"/>
      <c r="DQ118" s="961" t="s">
        <v>462</v>
      </c>
      <c r="DR118" s="959"/>
      <c r="DS118" s="959"/>
      <c r="DT118" s="959"/>
      <c r="DU118" s="960"/>
      <c r="DV118" s="962" t="s">
        <v>460</v>
      </c>
      <c r="DW118" s="963"/>
      <c r="DX118" s="963"/>
      <c r="DY118" s="963"/>
      <c r="DZ118" s="964"/>
    </row>
    <row r="119" spans="1:130" s="230" customFormat="1" ht="26.25" customHeight="1" x14ac:dyDescent="0.2">
      <c r="A119" s="1056" t="s">
        <v>433</v>
      </c>
      <c r="B119" s="947"/>
      <c r="C119" s="929" t="s">
        <v>434</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v>135064</v>
      </c>
      <c r="AB119" s="900"/>
      <c r="AC119" s="900"/>
      <c r="AD119" s="900"/>
      <c r="AE119" s="901"/>
      <c r="AF119" s="902">
        <v>135147</v>
      </c>
      <c r="AG119" s="900"/>
      <c r="AH119" s="900"/>
      <c r="AI119" s="900"/>
      <c r="AJ119" s="901"/>
      <c r="AK119" s="902">
        <v>135231</v>
      </c>
      <c r="AL119" s="900"/>
      <c r="AM119" s="900"/>
      <c r="AN119" s="900"/>
      <c r="AO119" s="901"/>
      <c r="AP119" s="903">
        <v>0.9</v>
      </c>
      <c r="AQ119" s="904"/>
      <c r="AR119" s="904"/>
      <c r="AS119" s="904"/>
      <c r="AT119" s="905"/>
      <c r="AU119" s="910"/>
      <c r="AV119" s="911"/>
      <c r="AW119" s="911"/>
      <c r="AX119" s="911"/>
      <c r="AY119" s="911"/>
      <c r="AZ119" s="251" t="s">
        <v>187</v>
      </c>
      <c r="BA119" s="251"/>
      <c r="BB119" s="251"/>
      <c r="BC119" s="251"/>
      <c r="BD119" s="251"/>
      <c r="BE119" s="251"/>
      <c r="BF119" s="251"/>
      <c r="BG119" s="251"/>
      <c r="BH119" s="251"/>
      <c r="BI119" s="251"/>
      <c r="BJ119" s="251"/>
      <c r="BK119" s="251"/>
      <c r="BL119" s="251"/>
      <c r="BM119" s="251"/>
      <c r="BN119" s="251"/>
      <c r="BO119" s="977" t="s">
        <v>465</v>
      </c>
      <c r="BP119" s="1005"/>
      <c r="BQ119" s="999">
        <v>43847483</v>
      </c>
      <c r="BR119" s="1000"/>
      <c r="BS119" s="1000"/>
      <c r="BT119" s="1000"/>
      <c r="BU119" s="1000"/>
      <c r="BV119" s="1000">
        <v>44308613</v>
      </c>
      <c r="BW119" s="1000"/>
      <c r="BX119" s="1000"/>
      <c r="BY119" s="1000"/>
      <c r="BZ119" s="1000"/>
      <c r="CA119" s="1000">
        <v>44036498</v>
      </c>
      <c r="CB119" s="1000"/>
      <c r="CC119" s="1000"/>
      <c r="CD119" s="1000"/>
      <c r="CE119" s="1000"/>
      <c r="CF119" s="1001"/>
      <c r="CG119" s="1002"/>
      <c r="CH119" s="1002"/>
      <c r="CI119" s="1002"/>
      <c r="CJ119" s="1003"/>
      <c r="CK119" s="950"/>
      <c r="CL119" s="951"/>
      <c r="CM119" s="973" t="s">
        <v>466</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458</v>
      </c>
      <c r="DH119" s="986"/>
      <c r="DI119" s="986"/>
      <c r="DJ119" s="986"/>
      <c r="DK119" s="987"/>
      <c r="DL119" s="985" t="s">
        <v>462</v>
      </c>
      <c r="DM119" s="986"/>
      <c r="DN119" s="986"/>
      <c r="DO119" s="986"/>
      <c r="DP119" s="987"/>
      <c r="DQ119" s="985" t="s">
        <v>458</v>
      </c>
      <c r="DR119" s="986"/>
      <c r="DS119" s="986"/>
      <c r="DT119" s="986"/>
      <c r="DU119" s="987"/>
      <c r="DV119" s="988" t="s">
        <v>462</v>
      </c>
      <c r="DW119" s="989"/>
      <c r="DX119" s="989"/>
      <c r="DY119" s="989"/>
      <c r="DZ119" s="990"/>
    </row>
    <row r="120" spans="1:130" s="230" customFormat="1" ht="26.25" customHeight="1" x14ac:dyDescent="0.2">
      <c r="A120" s="1057"/>
      <c r="B120" s="949"/>
      <c r="C120" s="922" t="s">
        <v>439</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460</v>
      </c>
      <c r="AB120" s="959"/>
      <c r="AC120" s="959"/>
      <c r="AD120" s="959"/>
      <c r="AE120" s="960"/>
      <c r="AF120" s="961" t="s">
        <v>458</v>
      </c>
      <c r="AG120" s="959"/>
      <c r="AH120" s="959"/>
      <c r="AI120" s="959"/>
      <c r="AJ120" s="960"/>
      <c r="AK120" s="961" t="s">
        <v>462</v>
      </c>
      <c r="AL120" s="959"/>
      <c r="AM120" s="959"/>
      <c r="AN120" s="959"/>
      <c r="AO120" s="960"/>
      <c r="AP120" s="962" t="s">
        <v>462</v>
      </c>
      <c r="AQ120" s="963"/>
      <c r="AR120" s="963"/>
      <c r="AS120" s="963"/>
      <c r="AT120" s="964"/>
      <c r="AU120" s="991" t="s">
        <v>467</v>
      </c>
      <c r="AV120" s="992"/>
      <c r="AW120" s="992"/>
      <c r="AX120" s="992"/>
      <c r="AY120" s="993"/>
      <c r="AZ120" s="929" t="s">
        <v>468</v>
      </c>
      <c r="BA120" s="897"/>
      <c r="BB120" s="897"/>
      <c r="BC120" s="897"/>
      <c r="BD120" s="897"/>
      <c r="BE120" s="897"/>
      <c r="BF120" s="897"/>
      <c r="BG120" s="897"/>
      <c r="BH120" s="897"/>
      <c r="BI120" s="897"/>
      <c r="BJ120" s="897"/>
      <c r="BK120" s="897"/>
      <c r="BL120" s="897"/>
      <c r="BM120" s="897"/>
      <c r="BN120" s="897"/>
      <c r="BO120" s="897"/>
      <c r="BP120" s="898"/>
      <c r="BQ120" s="930">
        <v>4523543</v>
      </c>
      <c r="BR120" s="931"/>
      <c r="BS120" s="931"/>
      <c r="BT120" s="931"/>
      <c r="BU120" s="931"/>
      <c r="BV120" s="931">
        <v>5148709</v>
      </c>
      <c r="BW120" s="931"/>
      <c r="BX120" s="931"/>
      <c r="BY120" s="931"/>
      <c r="BZ120" s="931"/>
      <c r="CA120" s="931">
        <v>5691344</v>
      </c>
      <c r="CB120" s="931"/>
      <c r="CC120" s="931"/>
      <c r="CD120" s="931"/>
      <c r="CE120" s="931"/>
      <c r="CF120" s="944">
        <v>37.299999999999997</v>
      </c>
      <c r="CG120" s="945"/>
      <c r="CH120" s="945"/>
      <c r="CI120" s="945"/>
      <c r="CJ120" s="945"/>
      <c r="CK120" s="1006" t="s">
        <v>469</v>
      </c>
      <c r="CL120" s="1007"/>
      <c r="CM120" s="1007"/>
      <c r="CN120" s="1007"/>
      <c r="CO120" s="1008"/>
      <c r="CP120" s="1014" t="s">
        <v>470</v>
      </c>
      <c r="CQ120" s="1015"/>
      <c r="CR120" s="1015"/>
      <c r="CS120" s="1015"/>
      <c r="CT120" s="1015"/>
      <c r="CU120" s="1015"/>
      <c r="CV120" s="1015"/>
      <c r="CW120" s="1015"/>
      <c r="CX120" s="1015"/>
      <c r="CY120" s="1015"/>
      <c r="CZ120" s="1015"/>
      <c r="DA120" s="1015"/>
      <c r="DB120" s="1015"/>
      <c r="DC120" s="1015"/>
      <c r="DD120" s="1015"/>
      <c r="DE120" s="1015"/>
      <c r="DF120" s="1016"/>
      <c r="DG120" s="930">
        <v>3731470</v>
      </c>
      <c r="DH120" s="931"/>
      <c r="DI120" s="931"/>
      <c r="DJ120" s="931"/>
      <c r="DK120" s="931"/>
      <c r="DL120" s="931">
        <v>3752740</v>
      </c>
      <c r="DM120" s="931"/>
      <c r="DN120" s="931"/>
      <c r="DO120" s="931"/>
      <c r="DP120" s="931"/>
      <c r="DQ120" s="931">
        <v>3647763</v>
      </c>
      <c r="DR120" s="931"/>
      <c r="DS120" s="931"/>
      <c r="DT120" s="931"/>
      <c r="DU120" s="931"/>
      <c r="DV120" s="932">
        <v>23.9</v>
      </c>
      <c r="DW120" s="932"/>
      <c r="DX120" s="932"/>
      <c r="DY120" s="932"/>
      <c r="DZ120" s="933"/>
    </row>
    <row r="121" spans="1:130" s="230" customFormat="1" ht="26.25" customHeight="1" x14ac:dyDescent="0.2">
      <c r="A121" s="1057"/>
      <c r="B121" s="949"/>
      <c r="C121" s="974" t="s">
        <v>471</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462</v>
      </c>
      <c r="AB121" s="959"/>
      <c r="AC121" s="959"/>
      <c r="AD121" s="959"/>
      <c r="AE121" s="960"/>
      <c r="AF121" s="961" t="s">
        <v>458</v>
      </c>
      <c r="AG121" s="959"/>
      <c r="AH121" s="959"/>
      <c r="AI121" s="959"/>
      <c r="AJ121" s="960"/>
      <c r="AK121" s="961" t="s">
        <v>462</v>
      </c>
      <c r="AL121" s="959"/>
      <c r="AM121" s="959"/>
      <c r="AN121" s="959"/>
      <c r="AO121" s="960"/>
      <c r="AP121" s="962" t="s">
        <v>462</v>
      </c>
      <c r="AQ121" s="963"/>
      <c r="AR121" s="963"/>
      <c r="AS121" s="963"/>
      <c r="AT121" s="964"/>
      <c r="AU121" s="994"/>
      <c r="AV121" s="995"/>
      <c r="AW121" s="995"/>
      <c r="AX121" s="995"/>
      <c r="AY121" s="996"/>
      <c r="AZ121" s="922" t="s">
        <v>472</v>
      </c>
      <c r="BA121" s="923"/>
      <c r="BB121" s="923"/>
      <c r="BC121" s="923"/>
      <c r="BD121" s="923"/>
      <c r="BE121" s="923"/>
      <c r="BF121" s="923"/>
      <c r="BG121" s="923"/>
      <c r="BH121" s="923"/>
      <c r="BI121" s="923"/>
      <c r="BJ121" s="923"/>
      <c r="BK121" s="923"/>
      <c r="BL121" s="923"/>
      <c r="BM121" s="923"/>
      <c r="BN121" s="923"/>
      <c r="BO121" s="923"/>
      <c r="BP121" s="924"/>
      <c r="BQ121" s="925">
        <v>1693260</v>
      </c>
      <c r="BR121" s="926"/>
      <c r="BS121" s="926"/>
      <c r="BT121" s="926"/>
      <c r="BU121" s="926"/>
      <c r="BV121" s="926">
        <v>2023843</v>
      </c>
      <c r="BW121" s="926"/>
      <c r="BX121" s="926"/>
      <c r="BY121" s="926"/>
      <c r="BZ121" s="926"/>
      <c r="CA121" s="926">
        <v>2336645</v>
      </c>
      <c r="CB121" s="926"/>
      <c r="CC121" s="926"/>
      <c r="CD121" s="926"/>
      <c r="CE121" s="926"/>
      <c r="CF121" s="920">
        <v>15.3</v>
      </c>
      <c r="CG121" s="921"/>
      <c r="CH121" s="921"/>
      <c r="CI121" s="921"/>
      <c r="CJ121" s="921"/>
      <c r="CK121" s="1009"/>
      <c r="CL121" s="1010"/>
      <c r="CM121" s="1010"/>
      <c r="CN121" s="1010"/>
      <c r="CO121" s="1011"/>
      <c r="CP121" s="1019" t="s">
        <v>473</v>
      </c>
      <c r="CQ121" s="1020"/>
      <c r="CR121" s="1020"/>
      <c r="CS121" s="1020"/>
      <c r="CT121" s="1020"/>
      <c r="CU121" s="1020"/>
      <c r="CV121" s="1020"/>
      <c r="CW121" s="1020"/>
      <c r="CX121" s="1020"/>
      <c r="CY121" s="1020"/>
      <c r="CZ121" s="1020"/>
      <c r="DA121" s="1020"/>
      <c r="DB121" s="1020"/>
      <c r="DC121" s="1020"/>
      <c r="DD121" s="1020"/>
      <c r="DE121" s="1020"/>
      <c r="DF121" s="1021"/>
      <c r="DG121" s="925" t="s">
        <v>462</v>
      </c>
      <c r="DH121" s="926"/>
      <c r="DI121" s="926"/>
      <c r="DJ121" s="926"/>
      <c r="DK121" s="926"/>
      <c r="DL121" s="926" t="s">
        <v>462</v>
      </c>
      <c r="DM121" s="926"/>
      <c r="DN121" s="926"/>
      <c r="DO121" s="926"/>
      <c r="DP121" s="926"/>
      <c r="DQ121" s="926" t="s">
        <v>462</v>
      </c>
      <c r="DR121" s="926"/>
      <c r="DS121" s="926"/>
      <c r="DT121" s="926"/>
      <c r="DU121" s="926"/>
      <c r="DV121" s="927" t="s">
        <v>458</v>
      </c>
      <c r="DW121" s="927"/>
      <c r="DX121" s="927"/>
      <c r="DY121" s="927"/>
      <c r="DZ121" s="928"/>
    </row>
    <row r="122" spans="1:130" s="230" customFormat="1" ht="26.25" customHeight="1" x14ac:dyDescent="0.2">
      <c r="A122" s="1057"/>
      <c r="B122" s="949"/>
      <c r="C122" s="922" t="s">
        <v>449</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458</v>
      </c>
      <c r="AB122" s="959"/>
      <c r="AC122" s="959"/>
      <c r="AD122" s="959"/>
      <c r="AE122" s="960"/>
      <c r="AF122" s="961" t="s">
        <v>462</v>
      </c>
      <c r="AG122" s="959"/>
      <c r="AH122" s="959"/>
      <c r="AI122" s="959"/>
      <c r="AJ122" s="960"/>
      <c r="AK122" s="961" t="s">
        <v>458</v>
      </c>
      <c r="AL122" s="959"/>
      <c r="AM122" s="959"/>
      <c r="AN122" s="959"/>
      <c r="AO122" s="960"/>
      <c r="AP122" s="962" t="s">
        <v>458</v>
      </c>
      <c r="AQ122" s="963"/>
      <c r="AR122" s="963"/>
      <c r="AS122" s="963"/>
      <c r="AT122" s="964"/>
      <c r="AU122" s="994"/>
      <c r="AV122" s="995"/>
      <c r="AW122" s="995"/>
      <c r="AX122" s="995"/>
      <c r="AY122" s="996"/>
      <c r="AZ122" s="973" t="s">
        <v>474</v>
      </c>
      <c r="BA122" s="965"/>
      <c r="BB122" s="965"/>
      <c r="BC122" s="965"/>
      <c r="BD122" s="965"/>
      <c r="BE122" s="965"/>
      <c r="BF122" s="965"/>
      <c r="BG122" s="965"/>
      <c r="BH122" s="965"/>
      <c r="BI122" s="965"/>
      <c r="BJ122" s="965"/>
      <c r="BK122" s="965"/>
      <c r="BL122" s="965"/>
      <c r="BM122" s="965"/>
      <c r="BN122" s="965"/>
      <c r="BO122" s="965"/>
      <c r="BP122" s="966"/>
      <c r="BQ122" s="999">
        <v>23576826</v>
      </c>
      <c r="BR122" s="1000"/>
      <c r="BS122" s="1000"/>
      <c r="BT122" s="1000"/>
      <c r="BU122" s="1000"/>
      <c r="BV122" s="1000">
        <v>23558720</v>
      </c>
      <c r="BW122" s="1000"/>
      <c r="BX122" s="1000"/>
      <c r="BY122" s="1000"/>
      <c r="BZ122" s="1000"/>
      <c r="CA122" s="1000">
        <v>22974878</v>
      </c>
      <c r="CB122" s="1000"/>
      <c r="CC122" s="1000"/>
      <c r="CD122" s="1000"/>
      <c r="CE122" s="1000"/>
      <c r="CF122" s="1017">
        <v>150.5</v>
      </c>
      <c r="CG122" s="1018"/>
      <c r="CH122" s="1018"/>
      <c r="CI122" s="1018"/>
      <c r="CJ122" s="1018"/>
      <c r="CK122" s="1009"/>
      <c r="CL122" s="1010"/>
      <c r="CM122" s="1010"/>
      <c r="CN122" s="1010"/>
      <c r="CO122" s="1011"/>
      <c r="CP122" s="1019" t="s">
        <v>475</v>
      </c>
      <c r="CQ122" s="1020"/>
      <c r="CR122" s="1020"/>
      <c r="CS122" s="1020"/>
      <c r="CT122" s="1020"/>
      <c r="CU122" s="1020"/>
      <c r="CV122" s="1020"/>
      <c r="CW122" s="1020"/>
      <c r="CX122" s="1020"/>
      <c r="CY122" s="1020"/>
      <c r="CZ122" s="1020"/>
      <c r="DA122" s="1020"/>
      <c r="DB122" s="1020"/>
      <c r="DC122" s="1020"/>
      <c r="DD122" s="1020"/>
      <c r="DE122" s="1020"/>
      <c r="DF122" s="1021"/>
      <c r="DG122" s="925" t="s">
        <v>462</v>
      </c>
      <c r="DH122" s="926"/>
      <c r="DI122" s="926"/>
      <c r="DJ122" s="926"/>
      <c r="DK122" s="926"/>
      <c r="DL122" s="926" t="s">
        <v>458</v>
      </c>
      <c r="DM122" s="926"/>
      <c r="DN122" s="926"/>
      <c r="DO122" s="926"/>
      <c r="DP122" s="926"/>
      <c r="DQ122" s="926" t="s">
        <v>462</v>
      </c>
      <c r="DR122" s="926"/>
      <c r="DS122" s="926"/>
      <c r="DT122" s="926"/>
      <c r="DU122" s="926"/>
      <c r="DV122" s="927" t="s">
        <v>462</v>
      </c>
      <c r="DW122" s="927"/>
      <c r="DX122" s="927"/>
      <c r="DY122" s="927"/>
      <c r="DZ122" s="928"/>
    </row>
    <row r="123" spans="1:130" s="230" customFormat="1" ht="26.25" customHeight="1" x14ac:dyDescent="0.2">
      <c r="A123" s="1057"/>
      <c r="B123" s="949"/>
      <c r="C123" s="922" t="s">
        <v>455</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462</v>
      </c>
      <c r="AB123" s="959"/>
      <c r="AC123" s="959"/>
      <c r="AD123" s="959"/>
      <c r="AE123" s="960"/>
      <c r="AF123" s="961" t="s">
        <v>462</v>
      </c>
      <c r="AG123" s="959"/>
      <c r="AH123" s="959"/>
      <c r="AI123" s="959"/>
      <c r="AJ123" s="960"/>
      <c r="AK123" s="961" t="s">
        <v>458</v>
      </c>
      <c r="AL123" s="959"/>
      <c r="AM123" s="959"/>
      <c r="AN123" s="959"/>
      <c r="AO123" s="960"/>
      <c r="AP123" s="962" t="s">
        <v>462</v>
      </c>
      <c r="AQ123" s="963"/>
      <c r="AR123" s="963"/>
      <c r="AS123" s="963"/>
      <c r="AT123" s="964"/>
      <c r="AU123" s="997"/>
      <c r="AV123" s="998"/>
      <c r="AW123" s="998"/>
      <c r="AX123" s="998"/>
      <c r="AY123" s="998"/>
      <c r="AZ123" s="251" t="s">
        <v>187</v>
      </c>
      <c r="BA123" s="251"/>
      <c r="BB123" s="251"/>
      <c r="BC123" s="251"/>
      <c r="BD123" s="251"/>
      <c r="BE123" s="251"/>
      <c r="BF123" s="251"/>
      <c r="BG123" s="251"/>
      <c r="BH123" s="251"/>
      <c r="BI123" s="251"/>
      <c r="BJ123" s="251"/>
      <c r="BK123" s="251"/>
      <c r="BL123" s="251"/>
      <c r="BM123" s="251"/>
      <c r="BN123" s="251"/>
      <c r="BO123" s="977" t="s">
        <v>476</v>
      </c>
      <c r="BP123" s="1005"/>
      <c r="BQ123" s="1063">
        <v>29793629</v>
      </c>
      <c r="BR123" s="1064"/>
      <c r="BS123" s="1064"/>
      <c r="BT123" s="1064"/>
      <c r="BU123" s="1064"/>
      <c r="BV123" s="1064">
        <v>30731272</v>
      </c>
      <c r="BW123" s="1064"/>
      <c r="BX123" s="1064"/>
      <c r="BY123" s="1064"/>
      <c r="BZ123" s="1064"/>
      <c r="CA123" s="1064">
        <v>31002867</v>
      </c>
      <c r="CB123" s="1064"/>
      <c r="CC123" s="1064"/>
      <c r="CD123" s="1064"/>
      <c r="CE123" s="1064"/>
      <c r="CF123" s="1001"/>
      <c r="CG123" s="1002"/>
      <c r="CH123" s="1002"/>
      <c r="CI123" s="1002"/>
      <c r="CJ123" s="1003"/>
      <c r="CK123" s="1009"/>
      <c r="CL123" s="1010"/>
      <c r="CM123" s="1010"/>
      <c r="CN123" s="1010"/>
      <c r="CO123" s="1011"/>
      <c r="CP123" s="1019" t="s">
        <v>477</v>
      </c>
      <c r="CQ123" s="1020"/>
      <c r="CR123" s="1020"/>
      <c r="CS123" s="1020"/>
      <c r="CT123" s="1020"/>
      <c r="CU123" s="1020"/>
      <c r="CV123" s="1020"/>
      <c r="CW123" s="1020"/>
      <c r="CX123" s="1020"/>
      <c r="CY123" s="1020"/>
      <c r="CZ123" s="1020"/>
      <c r="DA123" s="1020"/>
      <c r="DB123" s="1020"/>
      <c r="DC123" s="1020"/>
      <c r="DD123" s="1020"/>
      <c r="DE123" s="1020"/>
      <c r="DF123" s="1021"/>
      <c r="DG123" s="958" t="s">
        <v>463</v>
      </c>
      <c r="DH123" s="959"/>
      <c r="DI123" s="959"/>
      <c r="DJ123" s="959"/>
      <c r="DK123" s="960"/>
      <c r="DL123" s="961" t="s">
        <v>463</v>
      </c>
      <c r="DM123" s="959"/>
      <c r="DN123" s="959"/>
      <c r="DO123" s="959"/>
      <c r="DP123" s="960"/>
      <c r="DQ123" s="961" t="s">
        <v>463</v>
      </c>
      <c r="DR123" s="959"/>
      <c r="DS123" s="959"/>
      <c r="DT123" s="959"/>
      <c r="DU123" s="960"/>
      <c r="DV123" s="962" t="s">
        <v>463</v>
      </c>
      <c r="DW123" s="963"/>
      <c r="DX123" s="963"/>
      <c r="DY123" s="963"/>
      <c r="DZ123" s="964"/>
    </row>
    <row r="124" spans="1:130" s="230" customFormat="1" ht="26.25" customHeight="1" thickBot="1" x14ac:dyDescent="0.25">
      <c r="A124" s="1057"/>
      <c r="B124" s="949"/>
      <c r="C124" s="922" t="s">
        <v>459</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460</v>
      </c>
      <c r="AB124" s="959"/>
      <c r="AC124" s="959"/>
      <c r="AD124" s="959"/>
      <c r="AE124" s="960"/>
      <c r="AF124" s="961" t="s">
        <v>463</v>
      </c>
      <c r="AG124" s="959"/>
      <c r="AH124" s="959"/>
      <c r="AI124" s="959"/>
      <c r="AJ124" s="960"/>
      <c r="AK124" s="961" t="s">
        <v>460</v>
      </c>
      <c r="AL124" s="959"/>
      <c r="AM124" s="959"/>
      <c r="AN124" s="959"/>
      <c r="AO124" s="960"/>
      <c r="AP124" s="962" t="s">
        <v>460</v>
      </c>
      <c r="AQ124" s="963"/>
      <c r="AR124" s="963"/>
      <c r="AS124" s="963"/>
      <c r="AT124" s="964"/>
      <c r="AU124" s="1059" t="s">
        <v>478</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94.6</v>
      </c>
      <c r="BR124" s="1027"/>
      <c r="BS124" s="1027"/>
      <c r="BT124" s="1027"/>
      <c r="BU124" s="1027"/>
      <c r="BV124" s="1027">
        <v>87.1</v>
      </c>
      <c r="BW124" s="1027"/>
      <c r="BX124" s="1027"/>
      <c r="BY124" s="1027"/>
      <c r="BZ124" s="1027"/>
      <c r="CA124" s="1027">
        <v>85.3</v>
      </c>
      <c r="CB124" s="1027"/>
      <c r="CC124" s="1027"/>
      <c r="CD124" s="1027"/>
      <c r="CE124" s="1027"/>
      <c r="CF124" s="1028"/>
      <c r="CG124" s="1029"/>
      <c r="CH124" s="1029"/>
      <c r="CI124" s="1029"/>
      <c r="CJ124" s="1030"/>
      <c r="CK124" s="1012"/>
      <c r="CL124" s="1012"/>
      <c r="CM124" s="1012"/>
      <c r="CN124" s="1012"/>
      <c r="CO124" s="1013"/>
      <c r="CP124" s="1019" t="s">
        <v>479</v>
      </c>
      <c r="CQ124" s="1020"/>
      <c r="CR124" s="1020"/>
      <c r="CS124" s="1020"/>
      <c r="CT124" s="1020"/>
      <c r="CU124" s="1020"/>
      <c r="CV124" s="1020"/>
      <c r="CW124" s="1020"/>
      <c r="CX124" s="1020"/>
      <c r="CY124" s="1020"/>
      <c r="CZ124" s="1020"/>
      <c r="DA124" s="1020"/>
      <c r="DB124" s="1020"/>
      <c r="DC124" s="1020"/>
      <c r="DD124" s="1020"/>
      <c r="DE124" s="1020"/>
      <c r="DF124" s="1021"/>
      <c r="DG124" s="1004" t="s">
        <v>130</v>
      </c>
      <c r="DH124" s="986"/>
      <c r="DI124" s="986"/>
      <c r="DJ124" s="986"/>
      <c r="DK124" s="987"/>
      <c r="DL124" s="985" t="s">
        <v>480</v>
      </c>
      <c r="DM124" s="986"/>
      <c r="DN124" s="986"/>
      <c r="DO124" s="986"/>
      <c r="DP124" s="987"/>
      <c r="DQ124" s="985" t="s">
        <v>481</v>
      </c>
      <c r="DR124" s="986"/>
      <c r="DS124" s="986"/>
      <c r="DT124" s="986"/>
      <c r="DU124" s="987"/>
      <c r="DV124" s="988" t="s">
        <v>460</v>
      </c>
      <c r="DW124" s="989"/>
      <c r="DX124" s="989"/>
      <c r="DY124" s="989"/>
      <c r="DZ124" s="990"/>
    </row>
    <row r="125" spans="1:130" s="230" customFormat="1" ht="26.25" customHeight="1" x14ac:dyDescent="0.2">
      <c r="A125" s="1057"/>
      <c r="B125" s="949"/>
      <c r="C125" s="922" t="s">
        <v>464</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482</v>
      </c>
      <c r="AB125" s="959"/>
      <c r="AC125" s="959"/>
      <c r="AD125" s="959"/>
      <c r="AE125" s="960"/>
      <c r="AF125" s="961" t="s">
        <v>483</v>
      </c>
      <c r="AG125" s="959"/>
      <c r="AH125" s="959"/>
      <c r="AI125" s="959"/>
      <c r="AJ125" s="960"/>
      <c r="AK125" s="961" t="s">
        <v>484</v>
      </c>
      <c r="AL125" s="959"/>
      <c r="AM125" s="959"/>
      <c r="AN125" s="959"/>
      <c r="AO125" s="960"/>
      <c r="AP125" s="962" t="s">
        <v>460</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485</v>
      </c>
      <c r="CL125" s="1007"/>
      <c r="CM125" s="1007"/>
      <c r="CN125" s="1007"/>
      <c r="CO125" s="1008"/>
      <c r="CP125" s="929" t="s">
        <v>486</v>
      </c>
      <c r="CQ125" s="897"/>
      <c r="CR125" s="897"/>
      <c r="CS125" s="897"/>
      <c r="CT125" s="897"/>
      <c r="CU125" s="897"/>
      <c r="CV125" s="897"/>
      <c r="CW125" s="897"/>
      <c r="CX125" s="897"/>
      <c r="CY125" s="897"/>
      <c r="CZ125" s="897"/>
      <c r="DA125" s="897"/>
      <c r="DB125" s="897"/>
      <c r="DC125" s="897"/>
      <c r="DD125" s="897"/>
      <c r="DE125" s="897"/>
      <c r="DF125" s="898"/>
      <c r="DG125" s="930" t="s">
        <v>483</v>
      </c>
      <c r="DH125" s="931"/>
      <c r="DI125" s="931"/>
      <c r="DJ125" s="931"/>
      <c r="DK125" s="931"/>
      <c r="DL125" s="931" t="s">
        <v>482</v>
      </c>
      <c r="DM125" s="931"/>
      <c r="DN125" s="931"/>
      <c r="DO125" s="931"/>
      <c r="DP125" s="931"/>
      <c r="DQ125" s="931" t="s">
        <v>480</v>
      </c>
      <c r="DR125" s="931"/>
      <c r="DS125" s="931"/>
      <c r="DT125" s="931"/>
      <c r="DU125" s="931"/>
      <c r="DV125" s="932" t="s">
        <v>480</v>
      </c>
      <c r="DW125" s="932"/>
      <c r="DX125" s="932"/>
      <c r="DY125" s="932"/>
      <c r="DZ125" s="933"/>
    </row>
    <row r="126" spans="1:130" s="230" customFormat="1" ht="26.25" customHeight="1" thickBot="1" x14ac:dyDescent="0.25">
      <c r="A126" s="1057"/>
      <c r="B126" s="949"/>
      <c r="C126" s="922" t="s">
        <v>466</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480</v>
      </c>
      <c r="AB126" s="959"/>
      <c r="AC126" s="959"/>
      <c r="AD126" s="959"/>
      <c r="AE126" s="960"/>
      <c r="AF126" s="961" t="s">
        <v>482</v>
      </c>
      <c r="AG126" s="959"/>
      <c r="AH126" s="959"/>
      <c r="AI126" s="959"/>
      <c r="AJ126" s="960"/>
      <c r="AK126" s="961" t="s">
        <v>483</v>
      </c>
      <c r="AL126" s="959"/>
      <c r="AM126" s="959"/>
      <c r="AN126" s="959"/>
      <c r="AO126" s="960"/>
      <c r="AP126" s="962" t="s">
        <v>130</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487</v>
      </c>
      <c r="CQ126" s="923"/>
      <c r="CR126" s="923"/>
      <c r="CS126" s="923"/>
      <c r="CT126" s="923"/>
      <c r="CU126" s="923"/>
      <c r="CV126" s="923"/>
      <c r="CW126" s="923"/>
      <c r="CX126" s="923"/>
      <c r="CY126" s="923"/>
      <c r="CZ126" s="923"/>
      <c r="DA126" s="923"/>
      <c r="DB126" s="923"/>
      <c r="DC126" s="923"/>
      <c r="DD126" s="923"/>
      <c r="DE126" s="923"/>
      <c r="DF126" s="924"/>
      <c r="DG126" s="925" t="s">
        <v>482</v>
      </c>
      <c r="DH126" s="926"/>
      <c r="DI126" s="926"/>
      <c r="DJ126" s="926"/>
      <c r="DK126" s="926"/>
      <c r="DL126" s="926" t="s">
        <v>483</v>
      </c>
      <c r="DM126" s="926"/>
      <c r="DN126" s="926"/>
      <c r="DO126" s="926"/>
      <c r="DP126" s="926"/>
      <c r="DQ126" s="926" t="s">
        <v>483</v>
      </c>
      <c r="DR126" s="926"/>
      <c r="DS126" s="926"/>
      <c r="DT126" s="926"/>
      <c r="DU126" s="926"/>
      <c r="DV126" s="927" t="s">
        <v>130</v>
      </c>
      <c r="DW126" s="927"/>
      <c r="DX126" s="927"/>
      <c r="DY126" s="927"/>
      <c r="DZ126" s="928"/>
    </row>
    <row r="127" spans="1:130" s="230" customFormat="1" ht="26.25" customHeight="1" x14ac:dyDescent="0.2">
      <c r="A127" s="1058"/>
      <c r="B127" s="951"/>
      <c r="C127" s="973" t="s">
        <v>488</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483</v>
      </c>
      <c r="AB127" s="959"/>
      <c r="AC127" s="959"/>
      <c r="AD127" s="959"/>
      <c r="AE127" s="960"/>
      <c r="AF127" s="961" t="s">
        <v>480</v>
      </c>
      <c r="AG127" s="959"/>
      <c r="AH127" s="959"/>
      <c r="AI127" s="959"/>
      <c r="AJ127" s="960"/>
      <c r="AK127" s="961" t="s">
        <v>480</v>
      </c>
      <c r="AL127" s="959"/>
      <c r="AM127" s="959"/>
      <c r="AN127" s="959"/>
      <c r="AO127" s="960"/>
      <c r="AP127" s="962" t="s">
        <v>480</v>
      </c>
      <c r="AQ127" s="963"/>
      <c r="AR127" s="963"/>
      <c r="AS127" s="963"/>
      <c r="AT127" s="964"/>
      <c r="AU127" s="232"/>
      <c r="AV127" s="232"/>
      <c r="AW127" s="232"/>
      <c r="AX127" s="1031" t="s">
        <v>489</v>
      </c>
      <c r="AY127" s="1032"/>
      <c r="AZ127" s="1032"/>
      <c r="BA127" s="1032"/>
      <c r="BB127" s="1032"/>
      <c r="BC127" s="1032"/>
      <c r="BD127" s="1032"/>
      <c r="BE127" s="1033"/>
      <c r="BF127" s="1034" t="s">
        <v>490</v>
      </c>
      <c r="BG127" s="1032"/>
      <c r="BH127" s="1032"/>
      <c r="BI127" s="1032"/>
      <c r="BJ127" s="1032"/>
      <c r="BK127" s="1032"/>
      <c r="BL127" s="1033"/>
      <c r="BM127" s="1034" t="s">
        <v>491</v>
      </c>
      <c r="BN127" s="1032"/>
      <c r="BO127" s="1032"/>
      <c r="BP127" s="1032"/>
      <c r="BQ127" s="1032"/>
      <c r="BR127" s="1032"/>
      <c r="BS127" s="1033"/>
      <c r="BT127" s="1034" t="s">
        <v>492</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493</v>
      </c>
      <c r="CQ127" s="923"/>
      <c r="CR127" s="923"/>
      <c r="CS127" s="923"/>
      <c r="CT127" s="923"/>
      <c r="CU127" s="923"/>
      <c r="CV127" s="923"/>
      <c r="CW127" s="923"/>
      <c r="CX127" s="923"/>
      <c r="CY127" s="923"/>
      <c r="CZ127" s="923"/>
      <c r="DA127" s="923"/>
      <c r="DB127" s="923"/>
      <c r="DC127" s="923"/>
      <c r="DD127" s="923"/>
      <c r="DE127" s="923"/>
      <c r="DF127" s="924"/>
      <c r="DG127" s="925" t="s">
        <v>483</v>
      </c>
      <c r="DH127" s="926"/>
      <c r="DI127" s="926"/>
      <c r="DJ127" s="926"/>
      <c r="DK127" s="926"/>
      <c r="DL127" s="926" t="s">
        <v>483</v>
      </c>
      <c r="DM127" s="926"/>
      <c r="DN127" s="926"/>
      <c r="DO127" s="926"/>
      <c r="DP127" s="926"/>
      <c r="DQ127" s="926" t="s">
        <v>483</v>
      </c>
      <c r="DR127" s="926"/>
      <c r="DS127" s="926"/>
      <c r="DT127" s="926"/>
      <c r="DU127" s="926"/>
      <c r="DV127" s="927" t="s">
        <v>130</v>
      </c>
      <c r="DW127" s="927"/>
      <c r="DX127" s="927"/>
      <c r="DY127" s="927"/>
      <c r="DZ127" s="928"/>
    </row>
    <row r="128" spans="1:130" s="230" customFormat="1" ht="26.25" customHeight="1" thickBot="1" x14ac:dyDescent="0.25">
      <c r="A128" s="1041" t="s">
        <v>494</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495</v>
      </c>
      <c r="X128" s="1043"/>
      <c r="Y128" s="1043"/>
      <c r="Z128" s="1044"/>
      <c r="AA128" s="1045">
        <v>550101</v>
      </c>
      <c r="AB128" s="1046"/>
      <c r="AC128" s="1046"/>
      <c r="AD128" s="1046"/>
      <c r="AE128" s="1047"/>
      <c r="AF128" s="1048">
        <v>552508</v>
      </c>
      <c r="AG128" s="1046"/>
      <c r="AH128" s="1046"/>
      <c r="AI128" s="1046"/>
      <c r="AJ128" s="1047"/>
      <c r="AK128" s="1048">
        <v>544820</v>
      </c>
      <c r="AL128" s="1046"/>
      <c r="AM128" s="1046"/>
      <c r="AN128" s="1046"/>
      <c r="AO128" s="1047"/>
      <c r="AP128" s="1049"/>
      <c r="AQ128" s="1050"/>
      <c r="AR128" s="1050"/>
      <c r="AS128" s="1050"/>
      <c r="AT128" s="1051"/>
      <c r="AU128" s="232"/>
      <c r="AV128" s="232"/>
      <c r="AW128" s="232"/>
      <c r="AX128" s="896" t="s">
        <v>496</v>
      </c>
      <c r="AY128" s="897"/>
      <c r="AZ128" s="897"/>
      <c r="BA128" s="897"/>
      <c r="BB128" s="897"/>
      <c r="BC128" s="897"/>
      <c r="BD128" s="897"/>
      <c r="BE128" s="898"/>
      <c r="BF128" s="1052" t="s">
        <v>482</v>
      </c>
      <c r="BG128" s="1053"/>
      <c r="BH128" s="1053"/>
      <c r="BI128" s="1053"/>
      <c r="BJ128" s="1053"/>
      <c r="BK128" s="1053"/>
      <c r="BL128" s="1054"/>
      <c r="BM128" s="1052">
        <v>12.64</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497</v>
      </c>
      <c r="CQ128" s="726"/>
      <c r="CR128" s="726"/>
      <c r="CS128" s="726"/>
      <c r="CT128" s="726"/>
      <c r="CU128" s="726"/>
      <c r="CV128" s="726"/>
      <c r="CW128" s="726"/>
      <c r="CX128" s="726"/>
      <c r="CY128" s="726"/>
      <c r="CZ128" s="726"/>
      <c r="DA128" s="726"/>
      <c r="DB128" s="726"/>
      <c r="DC128" s="726"/>
      <c r="DD128" s="726"/>
      <c r="DE128" s="726"/>
      <c r="DF128" s="1036"/>
      <c r="DG128" s="1037" t="s">
        <v>130</v>
      </c>
      <c r="DH128" s="1038"/>
      <c r="DI128" s="1038"/>
      <c r="DJ128" s="1038"/>
      <c r="DK128" s="1038"/>
      <c r="DL128" s="1038" t="s">
        <v>480</v>
      </c>
      <c r="DM128" s="1038"/>
      <c r="DN128" s="1038"/>
      <c r="DO128" s="1038"/>
      <c r="DP128" s="1038"/>
      <c r="DQ128" s="1038">
        <v>3203</v>
      </c>
      <c r="DR128" s="1038"/>
      <c r="DS128" s="1038"/>
      <c r="DT128" s="1038"/>
      <c r="DU128" s="1038"/>
      <c r="DV128" s="1039">
        <v>0</v>
      </c>
      <c r="DW128" s="1039"/>
      <c r="DX128" s="1039"/>
      <c r="DY128" s="1039"/>
      <c r="DZ128" s="1040"/>
    </row>
    <row r="129" spans="1:131" s="230" customFormat="1" ht="26.25" customHeight="1" x14ac:dyDescent="0.2">
      <c r="A129" s="934" t="s">
        <v>110</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498</v>
      </c>
      <c r="X129" s="1071"/>
      <c r="Y129" s="1071"/>
      <c r="Z129" s="1072"/>
      <c r="AA129" s="958">
        <v>16732552</v>
      </c>
      <c r="AB129" s="959"/>
      <c r="AC129" s="959"/>
      <c r="AD129" s="959"/>
      <c r="AE129" s="960"/>
      <c r="AF129" s="961">
        <v>17483173</v>
      </c>
      <c r="AG129" s="959"/>
      <c r="AH129" s="959"/>
      <c r="AI129" s="959"/>
      <c r="AJ129" s="960"/>
      <c r="AK129" s="961">
        <v>17164719</v>
      </c>
      <c r="AL129" s="959"/>
      <c r="AM129" s="959"/>
      <c r="AN129" s="959"/>
      <c r="AO129" s="960"/>
      <c r="AP129" s="1073"/>
      <c r="AQ129" s="1074"/>
      <c r="AR129" s="1074"/>
      <c r="AS129" s="1074"/>
      <c r="AT129" s="1075"/>
      <c r="AU129" s="233"/>
      <c r="AV129" s="233"/>
      <c r="AW129" s="233"/>
      <c r="AX129" s="1065" t="s">
        <v>499</v>
      </c>
      <c r="AY129" s="923"/>
      <c r="AZ129" s="923"/>
      <c r="BA129" s="923"/>
      <c r="BB129" s="923"/>
      <c r="BC129" s="923"/>
      <c r="BD129" s="923"/>
      <c r="BE129" s="924"/>
      <c r="BF129" s="1066" t="s">
        <v>481</v>
      </c>
      <c r="BG129" s="1067"/>
      <c r="BH129" s="1067"/>
      <c r="BI129" s="1067"/>
      <c r="BJ129" s="1067"/>
      <c r="BK129" s="1067"/>
      <c r="BL129" s="1068"/>
      <c r="BM129" s="1066">
        <v>17.64</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500</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501</v>
      </c>
      <c r="X130" s="1071"/>
      <c r="Y130" s="1071"/>
      <c r="Z130" s="1072"/>
      <c r="AA130" s="958">
        <v>1880493</v>
      </c>
      <c r="AB130" s="959"/>
      <c r="AC130" s="959"/>
      <c r="AD130" s="959"/>
      <c r="AE130" s="960"/>
      <c r="AF130" s="961">
        <v>1901675</v>
      </c>
      <c r="AG130" s="959"/>
      <c r="AH130" s="959"/>
      <c r="AI130" s="959"/>
      <c r="AJ130" s="960"/>
      <c r="AK130" s="961">
        <v>1898785</v>
      </c>
      <c r="AL130" s="959"/>
      <c r="AM130" s="959"/>
      <c r="AN130" s="959"/>
      <c r="AO130" s="960"/>
      <c r="AP130" s="1073"/>
      <c r="AQ130" s="1074"/>
      <c r="AR130" s="1074"/>
      <c r="AS130" s="1074"/>
      <c r="AT130" s="1075"/>
      <c r="AU130" s="233"/>
      <c r="AV130" s="233"/>
      <c r="AW130" s="233"/>
      <c r="AX130" s="1065" t="s">
        <v>502</v>
      </c>
      <c r="AY130" s="923"/>
      <c r="AZ130" s="923"/>
      <c r="BA130" s="923"/>
      <c r="BB130" s="923"/>
      <c r="BC130" s="923"/>
      <c r="BD130" s="923"/>
      <c r="BE130" s="924"/>
      <c r="BF130" s="1101">
        <v>5.6</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503</v>
      </c>
      <c r="X131" s="1108"/>
      <c r="Y131" s="1108"/>
      <c r="Z131" s="1109"/>
      <c r="AA131" s="1004">
        <v>14852059</v>
      </c>
      <c r="AB131" s="986"/>
      <c r="AC131" s="986"/>
      <c r="AD131" s="986"/>
      <c r="AE131" s="987"/>
      <c r="AF131" s="985">
        <v>15581498</v>
      </c>
      <c r="AG131" s="986"/>
      <c r="AH131" s="986"/>
      <c r="AI131" s="986"/>
      <c r="AJ131" s="987"/>
      <c r="AK131" s="985">
        <v>15265934</v>
      </c>
      <c r="AL131" s="986"/>
      <c r="AM131" s="986"/>
      <c r="AN131" s="986"/>
      <c r="AO131" s="987"/>
      <c r="AP131" s="1110"/>
      <c r="AQ131" s="1111"/>
      <c r="AR131" s="1111"/>
      <c r="AS131" s="1111"/>
      <c r="AT131" s="1112"/>
      <c r="AU131" s="233"/>
      <c r="AV131" s="233"/>
      <c r="AW131" s="233"/>
      <c r="AX131" s="1083" t="s">
        <v>504</v>
      </c>
      <c r="AY131" s="726"/>
      <c r="AZ131" s="726"/>
      <c r="BA131" s="726"/>
      <c r="BB131" s="726"/>
      <c r="BC131" s="726"/>
      <c r="BD131" s="726"/>
      <c r="BE131" s="1036"/>
      <c r="BF131" s="1084">
        <v>85.3</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505</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506</v>
      </c>
      <c r="W132" s="1094"/>
      <c r="X132" s="1094"/>
      <c r="Y132" s="1094"/>
      <c r="Z132" s="1095"/>
      <c r="AA132" s="1096">
        <v>5.7741960219999999</v>
      </c>
      <c r="AB132" s="1097"/>
      <c r="AC132" s="1097"/>
      <c r="AD132" s="1097"/>
      <c r="AE132" s="1098"/>
      <c r="AF132" s="1099">
        <v>5.3654212189999999</v>
      </c>
      <c r="AG132" s="1097"/>
      <c r="AH132" s="1097"/>
      <c r="AI132" s="1097"/>
      <c r="AJ132" s="1098"/>
      <c r="AK132" s="1099">
        <v>5.6769798690000002</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507</v>
      </c>
      <c r="W133" s="1077"/>
      <c r="X133" s="1077"/>
      <c r="Y133" s="1077"/>
      <c r="Z133" s="1078"/>
      <c r="AA133" s="1079">
        <v>5.2</v>
      </c>
      <c r="AB133" s="1080"/>
      <c r="AC133" s="1080"/>
      <c r="AD133" s="1080"/>
      <c r="AE133" s="1081"/>
      <c r="AF133" s="1079">
        <v>5.3</v>
      </c>
      <c r="AG133" s="1080"/>
      <c r="AH133" s="1080"/>
      <c r="AI133" s="1080"/>
      <c r="AJ133" s="1081"/>
      <c r="AK133" s="1079">
        <v>5.6</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ALXrNJ0jrgvv6KSs3Es73C6kjDtmN8F8anN55ChJTQEIbFC4KDfeu5mIhVEvxWM/y1T5nMLVrW412q0vpzPoog==" saltValue="oq0/PgZF8jwcfHvQ5gVUn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F2F495-1AC1-4498-B818-002A3DABF767}">
  <sheetPr>
    <pageSetUpPr fitToPage="1"/>
  </sheetPr>
  <dimension ref="A1:DQ105"/>
  <sheetViews>
    <sheetView showGridLines="0" view="pageBreakPreview" topLeftCell="A4" zoomScaleNormal="85" zoomScaleSheetLayoutView="100" workbookViewId="0">
      <selection activeCell="A4" sqref="A4"/>
    </sheetView>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508</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0jY6Z688WOgzGI2XRmCuRrgdUEBERS0gEHTEA+gofz46OcWQWyJQ+qM3Dr1vHbQVp7Ton/967kwcdCdbBvWOrg==" saltValue="jzLuKw4UP2FZlAslab7OpQ=="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j9R4oUZVVms4DqFz5l9m3Scll3SQIYcftih8hn1CyV6Flk+t6eabQesXCuhMr/nmemCNkSdfKpGrSvQSfa+LcA==" saltValue="e5aRrfAMmdvpiNX2v6D4T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509</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510</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511</v>
      </c>
      <c r="AP7" s="272"/>
      <c r="AQ7" s="273" t="s">
        <v>512</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513</v>
      </c>
      <c r="AQ8" s="279" t="s">
        <v>514</v>
      </c>
      <c r="AR8" s="280" t="s">
        <v>515</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516</v>
      </c>
      <c r="AL9" s="1117"/>
      <c r="AM9" s="1117"/>
      <c r="AN9" s="1118"/>
      <c r="AO9" s="281">
        <v>5093522</v>
      </c>
      <c r="AP9" s="281">
        <v>68436</v>
      </c>
      <c r="AQ9" s="282">
        <v>73449</v>
      </c>
      <c r="AR9" s="283">
        <v>-6.8</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517</v>
      </c>
      <c r="AL10" s="1117"/>
      <c r="AM10" s="1117"/>
      <c r="AN10" s="1118"/>
      <c r="AO10" s="284">
        <v>789658</v>
      </c>
      <c r="AP10" s="284">
        <v>10610</v>
      </c>
      <c r="AQ10" s="285">
        <v>5917</v>
      </c>
      <c r="AR10" s="286">
        <v>79.3</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518</v>
      </c>
      <c r="AL11" s="1117"/>
      <c r="AM11" s="1117"/>
      <c r="AN11" s="1118"/>
      <c r="AO11" s="284">
        <v>659</v>
      </c>
      <c r="AP11" s="284">
        <v>9</v>
      </c>
      <c r="AQ11" s="285">
        <v>1123</v>
      </c>
      <c r="AR11" s="286">
        <v>-99.2</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519</v>
      </c>
      <c r="AL12" s="1117"/>
      <c r="AM12" s="1117"/>
      <c r="AN12" s="1118"/>
      <c r="AO12" s="284" t="s">
        <v>520</v>
      </c>
      <c r="AP12" s="284" t="s">
        <v>520</v>
      </c>
      <c r="AQ12" s="285">
        <v>9</v>
      </c>
      <c r="AR12" s="286" t="s">
        <v>520</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521</v>
      </c>
      <c r="AL13" s="1117"/>
      <c r="AM13" s="1117"/>
      <c r="AN13" s="1118"/>
      <c r="AO13" s="284">
        <v>200798</v>
      </c>
      <c r="AP13" s="284">
        <v>2698</v>
      </c>
      <c r="AQ13" s="285">
        <v>2374</v>
      </c>
      <c r="AR13" s="286">
        <v>13.6</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522</v>
      </c>
      <c r="AL14" s="1117"/>
      <c r="AM14" s="1117"/>
      <c r="AN14" s="1118"/>
      <c r="AO14" s="284">
        <v>182057</v>
      </c>
      <c r="AP14" s="284">
        <v>2446</v>
      </c>
      <c r="AQ14" s="285">
        <v>1666</v>
      </c>
      <c r="AR14" s="286">
        <v>46.8</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523</v>
      </c>
      <c r="AL15" s="1120"/>
      <c r="AM15" s="1120"/>
      <c r="AN15" s="1121"/>
      <c r="AO15" s="284">
        <v>-363193</v>
      </c>
      <c r="AP15" s="284">
        <v>-4880</v>
      </c>
      <c r="AQ15" s="285">
        <v>-4765</v>
      </c>
      <c r="AR15" s="286">
        <v>2.4</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187</v>
      </c>
      <c r="AL16" s="1120"/>
      <c r="AM16" s="1120"/>
      <c r="AN16" s="1121"/>
      <c r="AO16" s="284">
        <v>5903501</v>
      </c>
      <c r="AP16" s="284">
        <v>79319</v>
      </c>
      <c r="AQ16" s="285">
        <v>79774</v>
      </c>
      <c r="AR16" s="286">
        <v>-0.6</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524</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525</v>
      </c>
      <c r="AP20" s="293" t="s">
        <v>526</v>
      </c>
      <c r="AQ20" s="294" t="s">
        <v>527</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528</v>
      </c>
      <c r="AL21" s="1123"/>
      <c r="AM21" s="1123"/>
      <c r="AN21" s="1124"/>
      <c r="AO21" s="297">
        <v>7.71</v>
      </c>
      <c r="AP21" s="298">
        <v>7.58</v>
      </c>
      <c r="AQ21" s="299">
        <v>0.13</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529</v>
      </c>
      <c r="AL22" s="1123"/>
      <c r="AM22" s="1123"/>
      <c r="AN22" s="1124"/>
      <c r="AO22" s="302">
        <v>95.2</v>
      </c>
      <c r="AP22" s="303">
        <v>98.4</v>
      </c>
      <c r="AQ22" s="304">
        <v>-3.2</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13" t="s">
        <v>530</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 x14ac:dyDescent="0.2">
      <c r="A27" s="309"/>
      <c r="AO27" s="262"/>
      <c r="AP27" s="262"/>
      <c r="AQ27" s="262"/>
      <c r="AR27" s="262"/>
      <c r="AS27" s="262"/>
      <c r="AT27" s="262"/>
    </row>
    <row r="28" spans="1:46" ht="16.5" x14ac:dyDescent="0.2">
      <c r="A28" s="263" t="s">
        <v>531</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532</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511</v>
      </c>
      <c r="AP30" s="272"/>
      <c r="AQ30" s="273" t="s">
        <v>512</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513</v>
      </c>
      <c r="AQ31" s="279" t="s">
        <v>514</v>
      </c>
      <c r="AR31" s="280" t="s">
        <v>515</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533</v>
      </c>
      <c r="AL32" s="1131"/>
      <c r="AM32" s="1131"/>
      <c r="AN32" s="1132"/>
      <c r="AO32" s="312">
        <v>2156497</v>
      </c>
      <c r="AP32" s="312">
        <v>28975</v>
      </c>
      <c r="AQ32" s="313">
        <v>42324</v>
      </c>
      <c r="AR32" s="314">
        <v>-31.5</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534</v>
      </c>
      <c r="AL33" s="1131"/>
      <c r="AM33" s="1131"/>
      <c r="AN33" s="1132"/>
      <c r="AO33" s="312" t="s">
        <v>520</v>
      </c>
      <c r="AP33" s="312" t="s">
        <v>520</v>
      </c>
      <c r="AQ33" s="313" t="s">
        <v>520</v>
      </c>
      <c r="AR33" s="314" t="s">
        <v>520</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535</v>
      </c>
      <c r="AL34" s="1131"/>
      <c r="AM34" s="1131"/>
      <c r="AN34" s="1132"/>
      <c r="AO34" s="312" t="s">
        <v>520</v>
      </c>
      <c r="AP34" s="312" t="s">
        <v>520</v>
      </c>
      <c r="AQ34" s="313">
        <v>47</v>
      </c>
      <c r="AR34" s="314" t="s">
        <v>520</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536</v>
      </c>
      <c r="AL35" s="1131"/>
      <c r="AM35" s="1131"/>
      <c r="AN35" s="1132"/>
      <c r="AO35" s="312">
        <v>362987</v>
      </c>
      <c r="AP35" s="312">
        <v>4877</v>
      </c>
      <c r="AQ35" s="313">
        <v>12192</v>
      </c>
      <c r="AR35" s="314">
        <v>-60</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537</v>
      </c>
      <c r="AL36" s="1131"/>
      <c r="AM36" s="1131"/>
      <c r="AN36" s="1132"/>
      <c r="AO36" s="312">
        <v>654244</v>
      </c>
      <c r="AP36" s="312">
        <v>8790</v>
      </c>
      <c r="AQ36" s="313">
        <v>2056</v>
      </c>
      <c r="AR36" s="314">
        <v>327.5</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538</v>
      </c>
      <c r="AL37" s="1131"/>
      <c r="AM37" s="1131"/>
      <c r="AN37" s="1132"/>
      <c r="AO37" s="312">
        <v>135231</v>
      </c>
      <c r="AP37" s="312">
        <v>1817</v>
      </c>
      <c r="AQ37" s="313">
        <v>621</v>
      </c>
      <c r="AR37" s="314">
        <v>192.6</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539</v>
      </c>
      <c r="AL38" s="1134"/>
      <c r="AM38" s="1134"/>
      <c r="AN38" s="1135"/>
      <c r="AO38" s="315">
        <v>1290</v>
      </c>
      <c r="AP38" s="315">
        <v>17</v>
      </c>
      <c r="AQ38" s="316">
        <v>1</v>
      </c>
      <c r="AR38" s="304">
        <v>1600</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540</v>
      </c>
      <c r="AL39" s="1134"/>
      <c r="AM39" s="1134"/>
      <c r="AN39" s="1135"/>
      <c r="AO39" s="312">
        <v>-544820</v>
      </c>
      <c r="AP39" s="312">
        <v>-7320</v>
      </c>
      <c r="AQ39" s="313">
        <v>-5206</v>
      </c>
      <c r="AR39" s="314">
        <v>40.6</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541</v>
      </c>
      <c r="AL40" s="1131"/>
      <c r="AM40" s="1131"/>
      <c r="AN40" s="1132"/>
      <c r="AO40" s="312">
        <v>-1898785</v>
      </c>
      <c r="AP40" s="312">
        <v>-25512</v>
      </c>
      <c r="AQ40" s="313">
        <v>-36761</v>
      </c>
      <c r="AR40" s="314">
        <v>-30.6</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299</v>
      </c>
      <c r="AL41" s="1137"/>
      <c r="AM41" s="1137"/>
      <c r="AN41" s="1138"/>
      <c r="AO41" s="312">
        <v>866644</v>
      </c>
      <c r="AP41" s="312">
        <v>11644</v>
      </c>
      <c r="AQ41" s="313">
        <v>15273</v>
      </c>
      <c r="AR41" s="314">
        <v>-23.8</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542</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543</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544</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511</v>
      </c>
      <c r="AN49" s="1127" t="s">
        <v>545</v>
      </c>
      <c r="AO49" s="1128"/>
      <c r="AP49" s="1128"/>
      <c r="AQ49" s="1128"/>
      <c r="AR49" s="1129"/>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546</v>
      </c>
      <c r="AO50" s="329" t="s">
        <v>547</v>
      </c>
      <c r="AP50" s="330" t="s">
        <v>548</v>
      </c>
      <c r="AQ50" s="331" t="s">
        <v>549</v>
      </c>
      <c r="AR50" s="332" t="s">
        <v>550</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551</v>
      </c>
      <c r="AL51" s="325"/>
      <c r="AM51" s="333">
        <v>3842223</v>
      </c>
      <c r="AN51" s="334">
        <v>50387</v>
      </c>
      <c r="AO51" s="335">
        <v>44.5</v>
      </c>
      <c r="AP51" s="336">
        <v>54684</v>
      </c>
      <c r="AQ51" s="337">
        <v>1.1000000000000001</v>
      </c>
      <c r="AR51" s="338">
        <v>43.4</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552</v>
      </c>
      <c r="AM52" s="341">
        <v>2353421</v>
      </c>
      <c r="AN52" s="342">
        <v>30863</v>
      </c>
      <c r="AO52" s="343">
        <v>50.7</v>
      </c>
      <c r="AP52" s="344">
        <v>32829</v>
      </c>
      <c r="AQ52" s="345">
        <v>7.2</v>
      </c>
      <c r="AR52" s="346">
        <v>43.5</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553</v>
      </c>
      <c r="AL53" s="325"/>
      <c r="AM53" s="333">
        <v>3443421</v>
      </c>
      <c r="AN53" s="334">
        <v>45421</v>
      </c>
      <c r="AO53" s="335">
        <v>-9.9</v>
      </c>
      <c r="AP53" s="336">
        <v>62383</v>
      </c>
      <c r="AQ53" s="337">
        <v>14.1</v>
      </c>
      <c r="AR53" s="338">
        <v>-24</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552</v>
      </c>
      <c r="AM54" s="341">
        <v>2193370</v>
      </c>
      <c r="AN54" s="342">
        <v>28932</v>
      </c>
      <c r="AO54" s="343">
        <v>-6.3</v>
      </c>
      <c r="AP54" s="344">
        <v>35325</v>
      </c>
      <c r="AQ54" s="345">
        <v>7.6</v>
      </c>
      <c r="AR54" s="346">
        <v>-13.9</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554</v>
      </c>
      <c r="AL55" s="325"/>
      <c r="AM55" s="333">
        <v>4494266</v>
      </c>
      <c r="AN55" s="334">
        <v>59627</v>
      </c>
      <c r="AO55" s="335">
        <v>31.3</v>
      </c>
      <c r="AP55" s="336">
        <v>63812</v>
      </c>
      <c r="AQ55" s="337">
        <v>2.2999999999999998</v>
      </c>
      <c r="AR55" s="338">
        <v>29</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552</v>
      </c>
      <c r="AM56" s="341">
        <v>2922827</v>
      </c>
      <c r="AN56" s="342">
        <v>38778</v>
      </c>
      <c r="AO56" s="343">
        <v>34</v>
      </c>
      <c r="AP56" s="344">
        <v>33848</v>
      </c>
      <c r="AQ56" s="345">
        <v>-4.2</v>
      </c>
      <c r="AR56" s="346">
        <v>38.200000000000003</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555</v>
      </c>
      <c r="AL57" s="325"/>
      <c r="AM57" s="333">
        <v>3164059</v>
      </c>
      <c r="AN57" s="334">
        <v>42221</v>
      </c>
      <c r="AO57" s="335">
        <v>-29.2</v>
      </c>
      <c r="AP57" s="336">
        <v>54225</v>
      </c>
      <c r="AQ57" s="337">
        <v>-15</v>
      </c>
      <c r="AR57" s="338">
        <v>-14.2</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552</v>
      </c>
      <c r="AM58" s="341">
        <v>2124053</v>
      </c>
      <c r="AN58" s="342">
        <v>28343</v>
      </c>
      <c r="AO58" s="343">
        <v>-26.9</v>
      </c>
      <c r="AP58" s="344">
        <v>27337</v>
      </c>
      <c r="AQ58" s="345">
        <v>-19.2</v>
      </c>
      <c r="AR58" s="346">
        <v>-7.7</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556</v>
      </c>
      <c r="AL59" s="325"/>
      <c r="AM59" s="333">
        <v>2904207</v>
      </c>
      <c r="AN59" s="334">
        <v>39021</v>
      </c>
      <c r="AO59" s="335">
        <v>-7.6</v>
      </c>
      <c r="AP59" s="336">
        <v>54016</v>
      </c>
      <c r="AQ59" s="337">
        <v>-0.4</v>
      </c>
      <c r="AR59" s="338">
        <v>-7.2</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552</v>
      </c>
      <c r="AM60" s="341">
        <v>1532464</v>
      </c>
      <c r="AN60" s="342">
        <v>20590</v>
      </c>
      <c r="AO60" s="343">
        <v>-27.4</v>
      </c>
      <c r="AP60" s="344">
        <v>28078</v>
      </c>
      <c r="AQ60" s="345">
        <v>2.7</v>
      </c>
      <c r="AR60" s="346">
        <v>-30.1</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557</v>
      </c>
      <c r="AL61" s="347"/>
      <c r="AM61" s="348">
        <v>3569635</v>
      </c>
      <c r="AN61" s="349">
        <v>47335</v>
      </c>
      <c r="AO61" s="350">
        <v>5.8</v>
      </c>
      <c r="AP61" s="351">
        <v>57824</v>
      </c>
      <c r="AQ61" s="352">
        <v>0.4</v>
      </c>
      <c r="AR61" s="338">
        <v>5.4</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552</v>
      </c>
      <c r="AM62" s="341">
        <v>2225227</v>
      </c>
      <c r="AN62" s="342">
        <v>29501</v>
      </c>
      <c r="AO62" s="343">
        <v>4.8</v>
      </c>
      <c r="AP62" s="344">
        <v>31483</v>
      </c>
      <c r="AQ62" s="345">
        <v>-1.2</v>
      </c>
      <c r="AR62" s="346">
        <v>6</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HbVCyBH11b8vYkPYs3Lb2iwrx8jbgw8yOcba29uwgnrqAGs4vREtYBJ5Y++X/9Ux1y+4LuoWxe0HxZ8CGqcAyg==" saltValue="+nYn1c1sTxbwz5JmObwac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115" zoomScaleNormal="115" zoomScaleSheetLayoutView="55" workbookViewId="0"/>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559</v>
      </c>
    </row>
    <row r="121" spans="125:125" ht="13.5" hidden="1" customHeight="1" x14ac:dyDescent="0.2">
      <c r="DU121" s="259"/>
    </row>
  </sheetData>
  <sheetProtection algorithmName="SHA-512" hashValue="0195Y43d2zMlAs57kG43ElBHWEwrl7Hy9s2hMcHOPRsXhj7TYr6FyVSh47g6zM/DONC2eE9v9b9WLdv9thAjHw==" saltValue="t5co7PLV439xDTYUX+7xn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560</v>
      </c>
    </row>
  </sheetData>
  <sheetProtection algorithmName="SHA-512" hashValue="CLViQPOQpSbpm9Vi335zg3PsxNAtcyTiSj+0bcqauV1LaX6MSfojwl+pL88bDXm3vmesjQHi1Hl389Jf9QqxIg==" saltValue="Zni1z1pZ1fp4WOH72Oq7m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179687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561</v>
      </c>
      <c r="G46" s="8" t="s">
        <v>562</v>
      </c>
      <c r="H46" s="8" t="s">
        <v>563</v>
      </c>
      <c r="I46" s="8" t="s">
        <v>564</v>
      </c>
      <c r="J46" s="9" t="s">
        <v>565</v>
      </c>
    </row>
    <row r="47" spans="2:10" ht="57.75" customHeight="1" x14ac:dyDescent="0.2">
      <c r="B47" s="10"/>
      <c r="C47" s="1139" t="s">
        <v>3</v>
      </c>
      <c r="D47" s="1139"/>
      <c r="E47" s="1140"/>
      <c r="F47" s="11">
        <v>17.82</v>
      </c>
      <c r="G47" s="12">
        <v>17.25</v>
      </c>
      <c r="H47" s="12">
        <v>17.25</v>
      </c>
      <c r="I47" s="12">
        <v>17.39</v>
      </c>
      <c r="J47" s="13">
        <v>19.77</v>
      </c>
    </row>
    <row r="48" spans="2:10" ht="57.75" customHeight="1" x14ac:dyDescent="0.2">
      <c r="B48" s="14"/>
      <c r="C48" s="1141" t="s">
        <v>4</v>
      </c>
      <c r="D48" s="1141"/>
      <c r="E48" s="1142"/>
      <c r="F48" s="15">
        <v>12.86</v>
      </c>
      <c r="G48" s="16">
        <v>11.96</v>
      </c>
      <c r="H48" s="16">
        <v>12.26</v>
      </c>
      <c r="I48" s="16">
        <v>15.32</v>
      </c>
      <c r="J48" s="17">
        <v>15.8</v>
      </c>
    </row>
    <row r="49" spans="2:10" ht="57.75" customHeight="1" thickBot="1" x14ac:dyDescent="0.25">
      <c r="B49" s="18"/>
      <c r="C49" s="1143" t="s">
        <v>5</v>
      </c>
      <c r="D49" s="1143"/>
      <c r="E49" s="1144"/>
      <c r="F49" s="19" t="s">
        <v>566</v>
      </c>
      <c r="G49" s="20" t="s">
        <v>567</v>
      </c>
      <c r="H49" s="20" t="s">
        <v>568</v>
      </c>
      <c r="I49" s="20" t="s">
        <v>569</v>
      </c>
      <c r="J49" s="21" t="s">
        <v>570</v>
      </c>
    </row>
    <row r="50" spans="2:10" ht="13" x14ac:dyDescent="0.2"/>
  </sheetData>
  <sheetProtection algorithmName="SHA-512" hashValue="QnyOMUnHY8noHUlUmzQK3jv+mGW2MueTfPYhN7XxsobfA8gUKqX9drBzvc8nUvE8Z9J5ywcxJDGHLMB5QEZCWA==" saltValue="hW6Y0OfcQ0AUNO3aWP7wh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cp:keywords/>
  <dc:description/>
  <cp:lastPrinted>2024-03-18T03:06:38Z</cp:lastPrinted>
  <dcterms:created xsi:type="dcterms:W3CDTF">2024-02-05T00:28:33Z</dcterms:created>
  <dcterms:modified xsi:type="dcterms:W3CDTF">2024-03-18T03:06:49Z</dcterms:modified>
  <cp:category/>
</cp:coreProperties>
</file>