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6_HPアップ用\"/>
    </mc:Choice>
  </mc:AlternateContent>
  <xr:revisionPtr revIDLastSave="0" documentId="13_ncr:1_{40AFA028-EAEB-4DF5-8729-FDC390C6C554}"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CO34" i="10" l="1"/>
  <c r="CO35" i="10" s="1"/>
</calcChain>
</file>

<file path=xl/sharedStrings.xml><?xml version="1.0" encoding="utf-8"?>
<sst xmlns="http://schemas.openxmlformats.org/spreadsheetml/2006/main" count="1087" uniqueCount="604">
  <si>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</si>
  <si>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</si>
  <si>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</si>
  <si>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</si>
  <si>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</si>
  <si>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</si>
  <si>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</si>
  <si>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</si>
  <si>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</si>
  <si>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</si>
  <si>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</si>
  <si>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</si>
  <si>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</si>
  <si>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</si>
  <si>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</si>
  <si>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</si>
  <si>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</si>
  <si>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</si>
  <si>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</si>
  <si>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</si>
  <si>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</si>
  <si>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</si>
  <si>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</si>
  <si>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</si>
  <si>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</si>
  <si>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</si>
  <si>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</si>
  <si>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</si>
  <si>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</si>
  <si>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</si>
  <si>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</si>
  <si>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</si>
  <si>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</si>
  <si>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</si>
  <si>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</si>
  <si>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</si>
  <si>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</si>
  <si>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</si>
  <si>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</si>
  <si>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</si>
  <si>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</si>
  <si>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</si>
  <si>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</si>
  <si>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</si>
  <si>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</si>
  <si>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</si>
  <si>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</si>
  <si>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</si>
  <si>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</si>
  <si>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</si>
  <si>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</si>
  <si>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</si>
  <si>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</si>
  <si>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</si>
  <si>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</si>
  <si>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</si>
  <si>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</si>
  <si>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</si>
  <si>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</si>
  <si>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</si>
  <si>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</si>
  <si>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</si>
  <si>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</si>
  <si>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</si>
  <si>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</si>
  <si>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</si>
  <si>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</si>
  <si>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</si>
  <si>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</si>
  <si>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</si>
  <si>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</si>
  <si>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</si>
  <si>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</si>
  <si>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</si>
  <si>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</si>
  <si>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</si>
  <si>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</si>
  <si>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</si>
  <si>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</si>
  <si>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</si>
  <si>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</si>
  <si>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</si>
  <si>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</si>
  <si>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</si>
  <si>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</si>
  <si>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</si>
  <si>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</si>
  <si>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</si>
  <si>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</si>
  <si>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</si>
  <si>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</si>
  <si>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</si>
  <si>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</si>
  <si>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</si>
  <si>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</si>
  <si>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</si>
  <si>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</si>
  <si>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</si>
  <si>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</si>
  <si>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</si>
  <si>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</si>
  <si>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</si>
  <si>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</si>
  <si>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</si>
  <si>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</si>
  <si>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</si>
  <si>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</si>
  <si>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</si>
  <si>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</si>
  <si>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</si>
  <si>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</si>
  <si>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</si>
  <si>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</si>
  <si>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</si>
  <si>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</si>
  <si>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</si>
  <si>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</si>
  <si>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</si>
  <si>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</si>
  <si>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</si>
  <si>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</si>
  <si>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</si>
  <si>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</si>
  <si>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</si>
  <si>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</si>
  <si>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</si>
  <si>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</si>
  <si>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</si>
  <si>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</si>
  <si>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</si>
  <si>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</si>
  <si>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</si>
  <si>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</si>
  <si>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</si>
  <si>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</si>
  <si>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</si>
  <si>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</si>
  <si>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</si>
  <si>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</si>
  <si>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</si>
  <si>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</si>
  <si>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</si>
  <si>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</si>
  <si>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</si>
  <si>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</si>
  <si>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</si>
  <si>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</si>
  <si>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</si>
  <si>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</si>
  <si>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</si>
  <si>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</si>
  <si>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</si>
  <si>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</si>
  <si>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</si>
  <si>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</si>
  <si>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</si>
  <si>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</si>
  <si>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</si>
  <si>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</si>
  <si>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</si>
  <si>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</si>
  <si>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</si>
  <si>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</si>
  <si>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</si>
  <si>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</si>
  <si>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</si>
  <si>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</si>
  <si>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</si>
  <si>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</si>
  <si>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</si>
  <si>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</si>
  <si>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</si>
  <si>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</si>
  <si>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</si>
  <si>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</si>
  <si>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</si>
  <si>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</si>
  <si>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</si>
  <si>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</si>
  <si>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</si>
  <si>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</si>
  <si>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</si>
  <si>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</si>
  <si>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</si>
  <si>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</si>
  <si>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</si>
  <si>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</si>
  <si>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</si>
  <si>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</si>
  <si>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</si>
  <si>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</si>
  <si>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</si>
  <si>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</si>
  <si>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</si>
  <si>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</si>
  <si>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</si>
  <si>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</si>
  <si>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</si>
  <si>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</si>
  <si>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</si>
  <si>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</si>
  <si>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</si>
  <si>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</si>
  <si>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</si>
  <si>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</si>
  <si>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</si>
  <si>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</si>
  <si>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</si>
  <si>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</si>
  <si>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</si>
  <si>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</si>
  <si>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</si>
  <si>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</si>
  <si>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</si>
  <si>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</si>
  <si>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</si>
  <si>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</si>
  <si>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群馬県富岡市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</si>
  <si>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</si>
  <si>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</si>
  <si>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</si>
  <si>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</si>
  <si>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</si>
  <si>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</si>
  <si>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</si>
  <si>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</si>
  <si>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</si>
  <si>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</si>
  <si>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</si>
  <si>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</si>
  <si>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</si>
  <si>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</si>
  <si>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</si>
  <si>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</si>
  <si>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</si>
  <si>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</si>
  <si>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</si>
  <si>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</si>
  <si>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</si>
  <si>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</si>
  <si>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</si>
  <si>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</si>
  <si>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</si>
  <si>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</si>
  <si>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</si>
  <si>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</si>
  <si>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</si>
  <si>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</si>
  <si>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</si>
  <si>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</si>
  <si>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</si>
  <si>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</si>
  <si>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</si>
  <si>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</si>
  <si>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</si>
  <si>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</si>
  <si>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</si>
  <si>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</si>
  <si>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</si>
  <si>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</si>
  <si>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</si>
  <si>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</si>
  <si>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</si>
  <si>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</si>
  <si>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</si>
  <si>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</si>
  <si>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</si>
  <si>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</si>
  <si>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</si>
  <si>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</si>
  <si>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</si>
  <si>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</si>
  <si>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</si>
  <si>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</si>
  <si>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</si>
  <si>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</si>
  <si>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</si>
  <si>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</si>
  <si>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</si>
  <si>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</si>
  <si>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</si>
  <si>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</si>
  <si>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</si>
  <si>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</si>
  <si>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</si>
  <si>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</si>
  <si>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</si>
  <si>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</si>
  <si>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</si>
  <si>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</si>
  <si>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</si>
  <si>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</si>
  <si>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</si>
  <si>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</si>
  <si>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</si>
  <si>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</si>
  <si>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</si>
  <si>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</si>
  <si>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</si>
  <si>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</si>
  <si>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</si>
  <si>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</si>
  <si>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</si>
  <si>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</si>
  <si>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</si>
  <si>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</si>
  <si>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</si>
  <si>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</si>
  <si>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</si>
  <si>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</si>
  <si>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</si>
  <si>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</si>
  <si>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</si>
  <si>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</si>
  <si>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</si>
  <si>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</si>
  <si>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</si>
  <si>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</si>
  <si>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</si>
  <si>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</si>
  <si>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</si>
  <si>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</si>
  <si>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</si>
  <si>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</si>
  <si>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</si>
  <si>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</si>
  <si>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</si>
  <si>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</si>
  <si>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</si>
  <si>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</si>
  <si>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</si>
  <si>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</si>
  <si>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</si>
  <si>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</si>
  <si>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</si>
  <si>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</si>
  <si>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</si>
  <si>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</si>
  <si>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</si>
  <si>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</si>
  <si>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</si>
  <si>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</si>
  <si>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</si>
  <si>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</si>
  <si>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</si>
  <si>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</si>
  <si>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</si>
  <si>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</si>
  <si>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</si>
  <si>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</si>
  <si>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</si>
  <si>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</si>
  <si>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</si>
  <si>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</si>
  <si>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</si>
  <si>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</si>
  <si>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</si>
  <si>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</si>
  <si>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</si>
  <si>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</si>
  <si>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</si>
  <si>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</si>
  <si>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</si>
  <si>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</si>
  <si>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</si>
  <si>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</si>
  <si>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</si>
  <si>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</si>
  <si>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</si>
  <si>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群馬県富岡市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</si>
  <si>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</si>
  <si>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</si>
  <si>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</si>
  <si>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</si>
  <si>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</si>
  <si>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</si>
  <si>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</si>
  <si>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</si>
  <si>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</si>
  <si>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</si>
  <si>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</si>
  <si>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</si>
  <si>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</si>
  <si>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</si>
  <si>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</si>
  <si>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</si>
  <si>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</si>
  <si>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</si>
  <si>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</si>
  <si>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</si>
  <si>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</si>
  <si>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</si>
  <si>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</si>
  <si>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</si>
  <si>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</si>
  <si>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</si>
  <si>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</si>
  <si>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</si>
  <si>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</si>
  <si>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</si>
  <si>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</si>
  <si>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</si>
  <si>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</si>
  <si>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</si>
  <si>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</si>
  <si>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</si>
  <si>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</si>
  <si>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</si>
  <si>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</si>
  <si>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</si>
  <si>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</si>
  <si>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</si>
  <si>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</si>
  <si>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</si>
  <si>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</si>
  <si>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</si>
  <si>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</si>
  <si>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</si>
  <si>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</si>
  <si>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</si>
  <si>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</si>
  <si>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</si>
  <si>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</si>
  <si>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</si>
  <si>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</si>
  <si>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</si>
  <si>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</si>
  <si>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</si>
  <si>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</si>
  <si>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</si>
  <si>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</si>
  <si>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</si>
  <si>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</si>
  <si>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</si>
  <si>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</si>
  <si>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</si>
  <si>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</si>
  <si>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</si>
  <si>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</si>
  <si>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</si>
  <si>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</si>
  <si>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</si>
  <si>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</si>
  <si>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</si>
  <si>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</si>
  <si>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</si>
  <si>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</si>
  <si>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</si>
  <si>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</si>
  <si>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</si>
  <si>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</si>
  <si>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</si>
  <si>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</si>
  <si>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</si>
  <si>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</si>
  <si>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</si>
  <si>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</si>
  <si>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</si>
  <si>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</si>
  <si>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</si>
  <si>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</si>
  <si>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</si>
  <si>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</si>
  <si>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</si>
  <si>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</si>
  <si>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</si>
  <si>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</si>
  <si>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</si>
  <si>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</si>
  <si>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</si>
  <si>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</si>
  <si>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</si>
  <si>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</si>
  <si>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</si>
  <si>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</si>
  <si>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</si>
  <si>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</si>
  <si>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</si>
  <si>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</si>
  <si>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</si>
  <si>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</si>
  <si>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</si>
  <si>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</si>
  <si>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</si>
  <si>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</si>
  <si>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</si>
  <si>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</si>
  <si>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</si>
  <si>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</si>
  <si>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</si>
  <si>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</si>
  <si>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</si>
  <si>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</si>
  <si>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</si>
  <si>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</si>
  <si>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</si>
  <si>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</si>
  <si>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</si>
  <si>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</si>
  <si>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</si>
  <si>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</si>
  <si>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</si>
  <si>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</si>
  <si>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</si>
  <si>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</si>
  <si>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</si>
  <si>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</si>
  <si>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</si>
  <si>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</si>
  <si>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</si>
  <si>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</si>
  <si>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</si>
  <si>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</si>
  <si>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</si>
  <si>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</si>
  <si>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</si>
  <si>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</si>
  <si>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</si>
  <si>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</si>
  <si>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</si>
  <si>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</si>
  <si>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</si>
  <si>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</si>
  <si>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</si>
  <si>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</si>
  <si>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</si>
  <si>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</si>
  <si>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</si>
  <si>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</si>
  <si>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</si>
  <si>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</si>
  <si>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</si>
  <si>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</si>
  <si>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</si>
  <si>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</si>
  <si>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</si>
  <si>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</si>
  <si>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</si>
  <si>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</si>
  <si>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</si>
  <si>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</si>
  <si>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</si>
  <si>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</si>
  <si>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</si>
  <si>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</si>
  <si>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</si>
  <si>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</si>
  <si>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</si>
  <si>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</si>
  <si>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</si>
  <si>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</si>
  <si>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</si>
  <si>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</si>
  <si>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</si>
  <si>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</si>
  <si>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</si>
  <si>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</si>
  <si>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</si>
  <si>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</si>
  <si>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</si>
  <si>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</si>
  <si>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</si>
  <si>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</si>
  <si>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</si>
  <si>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</si>
  <si>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</si>
  <si>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</si>
  <si>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</si>
  <si>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</si>
  <si>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3.70</t>
  </si>
  <si>
    <t>▲ 6.98</t>
  </si>
  <si>
    <t>▲ 3.04</t>
  </si>
  <si>
    <t>▲ 7.69</t>
  </si>
  <si>
    <t>水道事業会計</t>
  </si>
  <si>
    <t>一般会計</t>
  </si>
  <si>
    <t>下水道事業会計</t>
  </si>
  <si>
    <t>介護保険特別会計</t>
  </si>
  <si>
    <t>国民健康保険事業特別会計</t>
  </si>
  <si>
    <t>後期高齢者医療特別会計</t>
  </si>
  <si>
    <t>その他会計（赤字）</t>
  </si>
  <si>
    <t>▲ 0.33</t>
  </si>
  <si>
    <t>その他会計（黒字）</t>
  </si>
  <si>
    <t>（百万円）</t>
    <phoneticPr fontId="5"/>
  </si>
  <si>
    <t>H30</t>
    <phoneticPr fontId="5"/>
  </si>
  <si>
    <t>R01</t>
    <phoneticPr fontId="5"/>
  </si>
  <si>
    <t>R02</t>
    <phoneticPr fontId="5"/>
  </si>
  <si>
    <t>R03</t>
    <phoneticPr fontId="5"/>
  </si>
  <si>
    <t>R04</t>
    <phoneticPr fontId="5"/>
  </si>
  <si>
    <t>富岡地域医療企業団</t>
  </si>
  <si>
    <t>群馬県市町村総合事務組合</t>
  </si>
  <si>
    <t>群馬県後期高齢者医療広域連合（一般会計）</t>
  </si>
  <si>
    <t>群馬県後期高齢者医療広域連合（事業会計）</t>
  </si>
  <si>
    <t>群馬県市町村会館管理組合</t>
  </si>
  <si>
    <t>　　　　－</t>
  </si>
  <si>
    <t>富岡市土地開発公社</t>
  </si>
  <si>
    <t>まちづくり富岡</t>
  </si>
  <si>
    <t>〇</t>
  </si>
  <si>
    <t>社会資本等整備基金</t>
    <phoneticPr fontId="5"/>
  </si>
  <si>
    <t>地域振興基金</t>
    <phoneticPr fontId="2"/>
  </si>
  <si>
    <t>スポーツ振興基金</t>
    <phoneticPr fontId="2"/>
  </si>
  <si>
    <t>富岡製糸場基金</t>
    <phoneticPr fontId="2"/>
  </si>
  <si>
    <t>新型コロナウイルス対策基金</t>
    <rPh sb="0" eb="2">
      <t>シンガタ</t>
    </rPh>
    <rPh sb="9" eb="11">
      <t>タイサク</t>
    </rPh>
    <rPh sb="11" eb="13">
      <t>キキン</t>
    </rPh>
    <phoneticPr fontId="2"/>
  </si>
  <si>
    <t>　　　　－</t>
    <phoneticPr fontId="2"/>
  </si>
  <si>
    <t>富岡甘楽広域市町村圏振興整備組合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</si>
</sst>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FCE8-4432-9F11-1AA823D4A9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86909</c:v>
                </c:pt>
                <c:pt idx="1">
                  <c:v>108443</c:v>
                </c:pt>
                <c:pt idx="2">
                  <c:v>110304</c:v>
                </c:pt>
                <c:pt idx="3">
                  <c:v>42140</c:v>
                </c:pt>
                <c:pt idx="4">
                  <c:v>60354</c:v>
                </c:pt>
              </c:numCache>
            </c:numRef>
          </c:val>
          <c:smooth val="0"/>
          <c:extLst>
            <c:ext xmlns:c16="http://schemas.microsoft.com/office/drawing/2014/chart" uri="{C3380CC4-5D6E-409C-BE32-E72D297353CC}">
              <c16:uniqueId val="{00000001-FCE8-4432-9F11-1AA823D4A9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5.56</c:v>
                </c:pt>
                <c:pt idx="1">
                  <c:v>6.85</c:v>
                </c:pt>
                <c:pt idx="2">
                  <c:v>7.11</c:v>
                </c:pt>
                <c:pt idx="3">
                  <c:v>9.69</c:v>
                </c:pt>
                <c:pt idx="4">
                  <c:v>6.65</c:v>
                </c:pt>
              </c:numCache>
            </c:numRef>
          </c:val>
          <c:extLst>
            <c:ext xmlns:c16="http://schemas.microsoft.com/office/drawing/2014/chart" uri="{C3380CC4-5D6E-409C-BE32-E72D297353CC}">
              <c16:uniqueId val="{00000000-CA3B-411F-AD8F-D1BE031D58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25.93</c:v>
                </c:pt>
                <c:pt idx="1">
                  <c:v>20.36</c:v>
                </c:pt>
                <c:pt idx="2">
                  <c:v>20.440000000000001</c:v>
                </c:pt>
                <c:pt idx="3">
                  <c:v>26.48</c:v>
                </c:pt>
                <c:pt idx="4">
                  <c:v>27.59</c:v>
                </c:pt>
              </c:numCache>
            </c:numRef>
          </c:val>
          <c:extLst>
            <c:ext xmlns:c16="http://schemas.microsoft.com/office/drawing/2014/chart" uri="{C3380CC4-5D6E-409C-BE32-E72D297353CC}">
              <c16:uniqueId val="{00000001-CA3B-411F-AD8F-D1BE031D58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c:v>
                </c:pt>
                <c:pt idx="1">
                  <c:v>-6.98</c:v>
                </c:pt>
                <c:pt idx="2">
                  <c:v>-3.04</c:v>
                </c:pt>
                <c:pt idx="3">
                  <c:v>4.82</c:v>
                </c:pt>
                <c:pt idx="4">
                  <c:v>-7.69</c:v>
                </c:pt>
              </c:numCache>
            </c:numRef>
          </c:val>
          <c:smooth val="0"/>
          <c:extLst>
            <c:ext xmlns:c16="http://schemas.microsoft.com/office/drawing/2014/chart" uri="{C3380CC4-5D6E-409C-BE32-E72D297353CC}">
              <c16:uniqueId val="{00000002-CA3B-411F-AD8F-D1BE031D58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0.52</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2A9-4CA4-BCC3-F2824BC61D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0.33</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A9-4CA4-BCC3-F2824BC61D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A9-4CA4-BCC3-F2824BC61D9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A9-4CA4-BCC3-F2824BC61D9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4-42A9-4CA4-BCC3-F2824BC61D9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0.86</c:v>
                </c:pt>
                <c:pt idx="4">
                  <c:v>#N/A</c:v>
                </c:pt>
                <c:pt idx="5">
                  <c:v>0.99</c:v>
                </c:pt>
                <c:pt idx="6">
                  <c:v>#N/A</c:v>
                </c:pt>
                <c:pt idx="7">
                  <c:v>0.42</c:v>
                </c:pt>
                <c:pt idx="8">
                  <c:v>#N/A</c:v>
                </c:pt>
                <c:pt idx="9">
                  <c:v>0.25</c:v>
                </c:pt>
              </c:numCache>
            </c:numRef>
          </c:val>
          <c:extLst>
            <c:ext xmlns:c16="http://schemas.microsoft.com/office/drawing/2014/chart" uri="{C3380CC4-5D6E-409C-BE32-E72D297353CC}">
              <c16:uniqueId val="{00000005-42A9-4CA4-BCC3-F2824BC61D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0.94</c:v>
                </c:pt>
                <c:pt idx="2">
                  <c:v>#N/A</c:v>
                </c:pt>
                <c:pt idx="3">
                  <c:v>0.87</c:v>
                </c:pt>
                <c:pt idx="4">
                  <c:v>#N/A</c:v>
                </c:pt>
                <c:pt idx="5">
                  <c:v>1.1000000000000001</c:v>
                </c:pt>
                <c:pt idx="6">
                  <c:v>#N/A</c:v>
                </c:pt>
                <c:pt idx="7">
                  <c:v>1.22</c:v>
                </c:pt>
                <c:pt idx="8">
                  <c:v>#N/A</c:v>
                </c:pt>
                <c:pt idx="9">
                  <c:v>1.1399999999999999</c:v>
                </c:pt>
              </c:numCache>
            </c:numRef>
          </c:val>
          <c:extLst>
            <c:ext xmlns:c16="http://schemas.microsoft.com/office/drawing/2014/chart" uri="{C3380CC4-5D6E-409C-BE32-E72D297353CC}">
              <c16:uniqueId val="{00000006-42A9-4CA4-BCC3-F2824BC61D9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0.34</c:v>
                </c:pt>
                <c:pt idx="4">
                  <c:v>#N/A</c:v>
                </c:pt>
                <c:pt idx="5">
                  <c:v>1.28</c:v>
                </c:pt>
                <c:pt idx="6">
                  <c:v>#N/A</c:v>
                </c:pt>
                <c:pt idx="7">
                  <c:v>1.9</c:v>
                </c:pt>
                <c:pt idx="8">
                  <c:v>#N/A</c:v>
                </c:pt>
                <c:pt idx="9">
                  <c:v>2.2799999999999998</c:v>
                </c:pt>
              </c:numCache>
            </c:numRef>
          </c:val>
          <c:extLst>
            <c:ext xmlns:c16="http://schemas.microsoft.com/office/drawing/2014/chart" uri="{C3380CC4-5D6E-409C-BE32-E72D297353CC}">
              <c16:uniqueId val="{00000007-42A9-4CA4-BCC3-F2824BC61D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5.55</c:v>
                </c:pt>
                <c:pt idx="2">
                  <c:v>#N/A</c:v>
                </c:pt>
                <c:pt idx="3">
                  <c:v>6.84</c:v>
                </c:pt>
                <c:pt idx="4">
                  <c:v>#N/A</c:v>
                </c:pt>
                <c:pt idx="5">
                  <c:v>7.1</c:v>
                </c:pt>
                <c:pt idx="6">
                  <c:v>#N/A</c:v>
                </c:pt>
                <c:pt idx="7">
                  <c:v>9.68</c:v>
                </c:pt>
                <c:pt idx="8">
                  <c:v>#N/A</c:v>
                </c:pt>
                <c:pt idx="9">
                  <c:v>6.64</c:v>
                </c:pt>
              </c:numCache>
            </c:numRef>
          </c:val>
          <c:extLst>
            <c:ext xmlns:c16="http://schemas.microsoft.com/office/drawing/2014/chart" uri="{C3380CC4-5D6E-409C-BE32-E72D297353CC}">
              <c16:uniqueId val="{00000008-42A9-4CA4-BCC3-F2824BC61D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12.52</c:v>
                </c:pt>
                <c:pt idx="2">
                  <c:v>#N/A</c:v>
                </c:pt>
                <c:pt idx="3">
                  <c:v>13.08</c:v>
                </c:pt>
                <c:pt idx="4">
                  <c:v>#N/A</c:v>
                </c:pt>
                <c:pt idx="5">
                  <c:v>13.29</c:v>
                </c:pt>
                <c:pt idx="6">
                  <c:v>#N/A</c:v>
                </c:pt>
                <c:pt idx="7">
                  <c:v>13.71</c:v>
                </c:pt>
                <c:pt idx="8">
                  <c:v>#N/A</c:v>
                </c:pt>
                <c:pt idx="9">
                  <c:v>14.75</c:v>
                </c:pt>
              </c:numCache>
            </c:numRef>
          </c:val>
          <c:extLst>
            <c:ext xmlns:c16="http://schemas.microsoft.com/office/drawing/2014/chart" uri="{C3380CC4-5D6E-409C-BE32-E72D297353CC}">
              <c16:uniqueId val="{00000009-42A9-4CA4-BCC3-F2824BC61D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1589</c:v>
                </c:pt>
                <c:pt idx="5">
                  <c:v>1694</c:v>
                </c:pt>
                <c:pt idx="8">
                  <c:v>1765</c:v>
                </c:pt>
                <c:pt idx="11">
                  <c:v>1920</c:v>
                </c:pt>
                <c:pt idx="14">
                  <c:v>2002</c:v>
                </c:pt>
              </c:numCache>
            </c:numRef>
          </c:val>
          <c:extLst>
            <c:ext xmlns:c16="http://schemas.microsoft.com/office/drawing/2014/chart" uri="{C3380CC4-5D6E-409C-BE32-E72D297353CC}">
              <c16:uniqueId val="{00000000-4109-43B1-BB4D-36536639B4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09-43B1-BB4D-36536639B4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09-43B1-BB4D-36536639B4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473</c:v>
                </c:pt>
                <c:pt idx="3">
                  <c:v>344</c:v>
                </c:pt>
                <c:pt idx="6">
                  <c:v>312</c:v>
                </c:pt>
                <c:pt idx="9">
                  <c:v>360</c:v>
                </c:pt>
                <c:pt idx="12">
                  <c:v>432</c:v>
                </c:pt>
              </c:numCache>
            </c:numRef>
          </c:val>
          <c:extLst>
            <c:ext xmlns:c16="http://schemas.microsoft.com/office/drawing/2014/chart" uri="{C3380CC4-5D6E-409C-BE32-E72D297353CC}">
              <c16:uniqueId val="{00000003-4109-43B1-BB4D-36536639B4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374</c:v>
                </c:pt>
                <c:pt idx="3">
                  <c:v>388</c:v>
                </c:pt>
                <c:pt idx="6">
                  <c:v>421</c:v>
                </c:pt>
                <c:pt idx="9">
                  <c:v>406</c:v>
                </c:pt>
                <c:pt idx="12">
                  <c:v>365</c:v>
                </c:pt>
              </c:numCache>
            </c:numRef>
          </c:val>
          <c:extLst>
            <c:ext xmlns:c16="http://schemas.microsoft.com/office/drawing/2014/chart" uri="{C3380CC4-5D6E-409C-BE32-E72D297353CC}">
              <c16:uniqueId val="{00000004-4109-43B1-BB4D-36536639B4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09-43B1-BB4D-36536639B4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09-43B1-BB4D-36536639B4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1565</c:v>
                </c:pt>
                <c:pt idx="3">
                  <c:v>1788</c:v>
                </c:pt>
                <c:pt idx="6">
                  <c:v>1851</c:v>
                </c:pt>
                <c:pt idx="9">
                  <c:v>1969</c:v>
                </c:pt>
                <c:pt idx="12">
                  <c:v>2121</c:v>
                </c:pt>
              </c:numCache>
            </c:numRef>
          </c:val>
          <c:extLst>
            <c:ext xmlns:c16="http://schemas.microsoft.com/office/drawing/2014/chart" uri="{C3380CC4-5D6E-409C-BE32-E72D297353CC}">
              <c16:uniqueId val="{00000007-4109-43B1-BB4D-36536639B4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823</c:v>
                </c:pt>
                <c:pt idx="2">
                  <c:v>#N/A</c:v>
                </c:pt>
                <c:pt idx="3">
                  <c:v>#N/A</c:v>
                </c:pt>
                <c:pt idx="4">
                  <c:v>826</c:v>
                </c:pt>
                <c:pt idx="5">
                  <c:v>#N/A</c:v>
                </c:pt>
                <c:pt idx="6">
                  <c:v>#N/A</c:v>
                </c:pt>
                <c:pt idx="7">
                  <c:v>819</c:v>
                </c:pt>
                <c:pt idx="8">
                  <c:v>#N/A</c:v>
                </c:pt>
                <c:pt idx="9">
                  <c:v>#N/A</c:v>
                </c:pt>
                <c:pt idx="10">
                  <c:v>815</c:v>
                </c:pt>
                <c:pt idx="11">
                  <c:v>#N/A</c:v>
                </c:pt>
                <c:pt idx="12">
                  <c:v>#N/A</c:v>
                </c:pt>
                <c:pt idx="13">
                  <c:v>916</c:v>
                </c:pt>
                <c:pt idx="14">
                  <c:v>#N/A</c:v>
                </c:pt>
              </c:numCache>
            </c:numRef>
          </c:val>
          <c:smooth val="0"/>
          <c:extLst>
            <c:ext xmlns:c16="http://schemas.microsoft.com/office/drawing/2014/chart" uri="{C3380CC4-5D6E-409C-BE32-E72D297353CC}">
              <c16:uniqueId val="{00000008-4109-43B1-BB4D-36536639B4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18232</c:v>
                </c:pt>
                <c:pt idx="5">
                  <c:v>18207</c:v>
                </c:pt>
                <c:pt idx="8">
                  <c:v>18939</c:v>
                </c:pt>
                <c:pt idx="11">
                  <c:v>19149</c:v>
                </c:pt>
                <c:pt idx="14">
                  <c:v>18138</c:v>
                </c:pt>
              </c:numCache>
            </c:numRef>
          </c:val>
          <c:extLst>
            <c:ext xmlns:c16="http://schemas.microsoft.com/office/drawing/2014/chart" uri="{C3380CC4-5D6E-409C-BE32-E72D297353CC}">
              <c16:uniqueId val="{00000000-5132-4D92-828D-41F2BDBE27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905</c:v>
                </c:pt>
                <c:pt idx="5">
                  <c:v>765</c:v>
                </c:pt>
                <c:pt idx="8">
                  <c:v>784</c:v>
                </c:pt>
                <c:pt idx="11">
                  <c:v>794</c:v>
                </c:pt>
                <c:pt idx="14">
                  <c:v>1045</c:v>
                </c:pt>
              </c:numCache>
            </c:numRef>
          </c:val>
          <c:extLst>
            <c:ext xmlns:c16="http://schemas.microsoft.com/office/drawing/2014/chart" uri="{C3380CC4-5D6E-409C-BE32-E72D297353CC}">
              <c16:uniqueId val="{00000001-5132-4D92-828D-41F2BDBE27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9384</c:v>
                </c:pt>
                <c:pt idx="5">
                  <c:v>8501</c:v>
                </c:pt>
                <c:pt idx="8">
                  <c:v>8054</c:v>
                </c:pt>
                <c:pt idx="11">
                  <c:v>8876</c:v>
                </c:pt>
                <c:pt idx="14">
                  <c:v>8523</c:v>
                </c:pt>
              </c:numCache>
            </c:numRef>
          </c:val>
          <c:extLst>
            <c:ext xmlns:c16="http://schemas.microsoft.com/office/drawing/2014/chart" uri="{C3380CC4-5D6E-409C-BE32-E72D297353CC}">
              <c16:uniqueId val="{00000002-5132-4D92-828D-41F2BDBE27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32-4D92-828D-41F2BDBE27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32-4D92-828D-41F2BDBE27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c:v>
                </c:pt>
                <c:pt idx="3">
                  <c:v>0</c:v>
                </c:pt>
                <c:pt idx="6">
                  <c:v>4</c:v>
                </c:pt>
                <c:pt idx="9">
                  <c:v>0</c:v>
                </c:pt>
                <c:pt idx="12">
                  <c:v>0</c:v>
                </c:pt>
              </c:numCache>
            </c:numRef>
          </c:val>
          <c:extLst>
            <c:ext xmlns:c16="http://schemas.microsoft.com/office/drawing/2014/chart" uri="{C3380CC4-5D6E-409C-BE32-E72D297353CC}">
              <c16:uniqueId val="{00000005-5132-4D92-828D-41F2BDBE27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2561</c:v>
                </c:pt>
                <c:pt idx="3">
                  <c:v>2540</c:v>
                </c:pt>
                <c:pt idx="6">
                  <c:v>2505</c:v>
                </c:pt>
                <c:pt idx="9">
                  <c:v>2562</c:v>
                </c:pt>
                <c:pt idx="12">
                  <c:v>2569</c:v>
                </c:pt>
              </c:numCache>
            </c:numRef>
          </c:val>
          <c:extLst>
            <c:ext xmlns:c16="http://schemas.microsoft.com/office/drawing/2014/chart" uri="{C3380CC4-5D6E-409C-BE32-E72D297353CC}">
              <c16:uniqueId val="{00000006-5132-4D92-828D-41F2BDBE27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2792</c:v>
                </c:pt>
                <c:pt idx="3">
                  <c:v>2772</c:v>
                </c:pt>
                <c:pt idx="6">
                  <c:v>2876</c:v>
                </c:pt>
                <c:pt idx="9">
                  <c:v>2688</c:v>
                </c:pt>
                <c:pt idx="12">
                  <c:v>2675</c:v>
                </c:pt>
              </c:numCache>
            </c:numRef>
          </c:val>
          <c:extLst>
            <c:ext xmlns:c16="http://schemas.microsoft.com/office/drawing/2014/chart" uri="{C3380CC4-5D6E-409C-BE32-E72D297353CC}">
              <c16:uniqueId val="{00000007-5132-4D92-828D-41F2BDBE27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3464</c:v>
                </c:pt>
                <c:pt idx="3">
                  <c:v>3320</c:v>
                </c:pt>
                <c:pt idx="6">
                  <c:v>3084</c:v>
                </c:pt>
                <c:pt idx="9">
                  <c:v>2717</c:v>
                </c:pt>
                <c:pt idx="12">
                  <c:v>2418</c:v>
                </c:pt>
              </c:numCache>
            </c:numRef>
          </c:val>
          <c:extLst>
            <c:ext xmlns:c16="http://schemas.microsoft.com/office/drawing/2014/chart" uri="{C3380CC4-5D6E-409C-BE32-E72D297353CC}">
              <c16:uniqueId val="{00000008-5132-4D92-828D-41F2BDBE27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32-4D92-828D-41F2BDBE27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15941</c:v>
                </c:pt>
                <c:pt idx="3">
                  <c:v>16403</c:v>
                </c:pt>
                <c:pt idx="6">
                  <c:v>17498</c:v>
                </c:pt>
                <c:pt idx="9">
                  <c:v>16636</c:v>
                </c:pt>
                <c:pt idx="12">
                  <c:v>15450</c:v>
                </c:pt>
              </c:numCache>
            </c:numRef>
          </c:val>
          <c:extLst>
            <c:ext xmlns:c16="http://schemas.microsoft.com/office/drawing/2014/chart" uri="{C3380CC4-5D6E-409C-BE32-E72D297353CC}">
              <c16:uniqueId val="{0000000A-5132-4D92-828D-41F2BDBE27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32-4D92-828D-41F2BDBE27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2515</c:v>
                </c:pt>
                <c:pt idx="1">
                  <c:v>3429</c:v>
                </c:pt>
                <c:pt idx="2">
                  <c:v>3496</c:v>
                </c:pt>
              </c:numCache>
            </c:numRef>
          </c:val>
          <c:extLst>
            <c:ext xmlns:c16="http://schemas.microsoft.com/office/drawing/2014/chart" uri="{C3380CC4-5D6E-409C-BE32-E72D297353CC}">
              <c16:uniqueId val="{00000000-1AAC-47E0-B913-EB32852CE9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467</c:v>
                </c:pt>
                <c:pt idx="1">
                  <c:v>268</c:v>
                </c:pt>
                <c:pt idx="2">
                  <c:v>269</c:v>
                </c:pt>
              </c:numCache>
            </c:numRef>
          </c:val>
          <c:extLst>
            <c:ext xmlns:c16="http://schemas.microsoft.com/office/drawing/2014/chart" uri="{C3380CC4-5D6E-409C-BE32-E72D297353CC}">
              <c16:uniqueId val="{00000001-1AAC-47E0-B913-EB32852CE9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4896</c:v>
                </c:pt>
                <c:pt idx="1">
                  <c:v>4845</c:v>
                </c:pt>
                <c:pt idx="2">
                  <c:v>4468</c:v>
                </c:pt>
              </c:numCache>
            </c:numRef>
          </c:val>
          <c:extLst>
            <c:ext xmlns:c16="http://schemas.microsoft.com/office/drawing/2014/chart" uri="{C3380CC4-5D6E-409C-BE32-E72D297353CC}">
              <c16:uniqueId val="{00000002-1AAC-47E0-B913-EB32852CE9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元利償還金は、ごみ焼却施設延命化事業等の大規模事業の償還が始まったことにより、令和</a:t>
          </a:r>
          <a:r>
            <a:rPr kumimoji="1" lang="ja-JP" altLang="en-US" sz="1100" b="0" i="0" baseline="0">
              <a:solidFill>
                <a:schemeClr val="dk1"/>
              </a:solidFill>
              <a:effectLst/>
              <a:latin typeface="+mn-lt"/>
              <a:ea typeface="+mn-ea"/>
              <a:cs typeface="+mn-cs"/>
            </a:rPr>
            <a:t>３、４</a:t>
          </a:r>
          <a:r>
            <a:rPr kumimoji="1" lang="ja-JP" altLang="ja-JP" sz="1100" b="0" i="0" baseline="0">
              <a:solidFill>
                <a:schemeClr val="dk1"/>
              </a:solidFill>
              <a:effectLst/>
              <a:latin typeface="+mn-lt"/>
              <a:ea typeface="+mn-ea"/>
              <a:cs typeface="+mn-cs"/>
            </a:rPr>
            <a:t>年度は前年度よりも増加している。</a:t>
          </a:r>
          <a:endParaRPr lang="ja-JP" altLang="ja-JP" sz="1400">
            <a:effectLst/>
          </a:endParaRPr>
        </a:p>
        <a:p>
          <a:pPr eaLnBrk="1" fontAlgn="base" latinLnBrk="0" hangingPunct="1"/>
          <a:r>
            <a:rPr kumimoji="1" lang="ja-JP" altLang="ja-JP" sz="1100" b="0" i="0" baseline="0">
              <a:solidFill>
                <a:schemeClr val="dk1"/>
              </a:solidFill>
              <a:effectLst/>
              <a:latin typeface="+mn-lt"/>
              <a:ea typeface="+mn-ea"/>
              <a:cs typeface="+mn-cs"/>
            </a:rPr>
            <a:t>　組合等が起こした地方債の元利償還金に対する負担金等については、償還を開始した事業があるため、前年度よりも増加している。</a:t>
          </a:r>
          <a:endParaRPr lang="ja-JP" altLang="ja-JP" sz="1400">
            <a:effectLst/>
          </a:endParaRPr>
        </a:p>
        <a:p>
          <a:pPr eaLnBrk="1" fontAlgn="base" latinLnBrk="0" hangingPunct="1"/>
          <a:r>
            <a:rPr kumimoji="1" lang="ja-JP" altLang="ja-JP" sz="1100" b="0" i="0" baseline="0">
              <a:solidFill>
                <a:schemeClr val="dk1"/>
              </a:solidFill>
              <a:effectLst/>
              <a:latin typeface="+mn-lt"/>
              <a:ea typeface="+mn-ea"/>
              <a:cs typeface="+mn-cs"/>
            </a:rPr>
            <a:t>　実質公債費比率は、元利償還金が増加しているため、前年度よりも</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満期一括償還地方債の該当がないため、満期一括償還地方債の償還の財源とする減債基金残高及び積立相当額については計上していない。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将来</a:t>
          </a:r>
          <a:r>
            <a:rPr kumimoji="1" lang="ja-JP" altLang="ja-JP" sz="1100" b="0" i="0" baseline="0">
              <a:solidFill>
                <a:schemeClr val="dk1"/>
              </a:solidFill>
              <a:effectLst/>
              <a:latin typeface="+mn-lt"/>
              <a:ea typeface="+mn-ea"/>
              <a:cs typeface="+mn-cs"/>
            </a:rPr>
            <a:t>負担額は、市庁舎の建替え等、老朽化した公共施設の改修事業に伴った地方債の借入等が増大したことにより平成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年度から増加している</a:t>
          </a:r>
          <a:r>
            <a:rPr kumimoji="1" lang="ja-JP" altLang="en-US" sz="1100" b="0" i="0" baseline="0">
              <a:solidFill>
                <a:schemeClr val="dk1"/>
              </a:solidFill>
              <a:effectLst/>
              <a:latin typeface="+mn-lt"/>
              <a:ea typeface="+mn-ea"/>
              <a:cs typeface="+mn-cs"/>
            </a:rPr>
            <a:t>が、令和２年度に残高のピークを迎えたこと、</a:t>
          </a:r>
          <a:r>
            <a:rPr kumimoji="1" lang="ja-JP" altLang="ja-JP" sz="1100" b="0" i="0" baseline="0">
              <a:solidFill>
                <a:schemeClr val="dk1"/>
              </a:solidFill>
              <a:effectLst/>
              <a:latin typeface="+mn-lt"/>
              <a:ea typeface="+mn-ea"/>
              <a:cs typeface="+mn-cs"/>
            </a:rPr>
            <a:t>公営企業や各組合で借入れている大規模事業などに係る地方債が償還終了を迎えたこと、職員数削減に伴う退職手当負担見込額の減などから、令和３年度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減少に転じている。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充当可能財源は、平成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年度にガス事業の売却益を原資として社会資本等整備基金を新設したことにより基金が増加したが、取り崩しが続き減少してい</a:t>
          </a:r>
          <a:r>
            <a:rPr kumimoji="1" lang="ja-JP" altLang="en-US" sz="1100" b="0" i="0" baseline="0">
              <a:solidFill>
                <a:schemeClr val="dk1"/>
              </a:solidFill>
              <a:effectLst/>
              <a:latin typeface="+mn-lt"/>
              <a:ea typeface="+mn-ea"/>
              <a:cs typeface="+mn-cs"/>
            </a:rPr>
            <a:t>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基準財政需要額算入見込額は、</a:t>
          </a:r>
          <a:r>
            <a:rPr kumimoji="1" lang="ja-JP" altLang="en-US" sz="1100" b="0" i="0" baseline="0">
              <a:solidFill>
                <a:schemeClr val="dk1"/>
              </a:solidFill>
              <a:effectLst/>
              <a:latin typeface="+mn-lt"/>
              <a:ea typeface="+mn-ea"/>
              <a:cs typeface="+mn-cs"/>
            </a:rPr>
            <a:t>臨時財政対策債</a:t>
          </a:r>
          <a:r>
            <a:rPr kumimoji="1" lang="ja-JP" altLang="ja-JP" sz="1100" b="0" i="0" baseline="0">
              <a:solidFill>
                <a:schemeClr val="dk1"/>
              </a:solidFill>
              <a:effectLst/>
              <a:latin typeface="+mn-lt"/>
              <a:ea typeface="+mn-ea"/>
              <a:cs typeface="+mn-cs"/>
            </a:rPr>
            <a:t>の償還に係る公債費が</a:t>
          </a:r>
          <a:r>
            <a:rPr kumimoji="1" lang="ja-JP" altLang="en-US" sz="1100" b="0" i="0" baseline="0">
              <a:solidFill>
                <a:schemeClr val="dk1"/>
              </a:solidFill>
              <a:effectLst/>
              <a:latin typeface="+mn-lt"/>
              <a:ea typeface="+mn-ea"/>
              <a:cs typeface="+mn-cs"/>
            </a:rPr>
            <a:t>減った</a:t>
          </a:r>
          <a:r>
            <a:rPr kumimoji="1" lang="ja-JP" altLang="ja-JP" sz="1100" b="0" i="0" baseline="0">
              <a:solidFill>
                <a:schemeClr val="dk1"/>
              </a:solidFill>
              <a:effectLst/>
              <a:latin typeface="+mn-lt"/>
              <a:ea typeface="+mn-ea"/>
              <a:cs typeface="+mn-cs"/>
            </a:rPr>
            <a:t>ことにより</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a:t>
          </a:r>
          <a:r>
            <a:rPr kumimoji="1" lang="ja-JP" altLang="en-US" sz="1100" b="0" i="0" baseline="0">
              <a:solidFill>
                <a:schemeClr val="dk1"/>
              </a:solidFill>
              <a:effectLst/>
              <a:latin typeface="+mn-lt"/>
              <a:ea typeface="+mn-ea"/>
              <a:cs typeface="+mn-cs"/>
            </a:rPr>
            <a:t>は減少したものの</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幅が大きかった</a:t>
          </a:r>
          <a:r>
            <a:rPr kumimoji="1" lang="ja-JP" altLang="ja-JP" sz="1100" b="0" i="0" baseline="0">
              <a:solidFill>
                <a:schemeClr val="dk1"/>
              </a:solidFill>
              <a:effectLst/>
              <a:latin typeface="+mn-lt"/>
              <a:ea typeface="+mn-ea"/>
              <a:cs typeface="+mn-cs"/>
            </a:rPr>
            <a:t>ため、将来負担比率については、マイナス数値幅が前年度より増加する結果となった。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群馬県富岡市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令和３年度は、財政調整基金の取り崩しがな</a:t>
          </a:r>
          <a:r>
            <a:rPr kumimoji="1" lang="ja-JP" altLang="en-US" sz="1300">
              <a:solidFill>
                <a:schemeClr val="dk1"/>
              </a:solidFill>
              <a:effectLst/>
              <a:latin typeface="+mn-ea"/>
              <a:ea typeface="+mn-ea"/>
              <a:cs typeface="+mn-cs"/>
            </a:rPr>
            <a:t>か</a:t>
          </a:r>
          <a:r>
            <a:rPr kumimoji="1" lang="ja-JP" altLang="ja-JP" sz="1300">
              <a:solidFill>
                <a:schemeClr val="dk1"/>
              </a:solidFill>
              <a:effectLst/>
              <a:latin typeface="+mn-ea"/>
              <a:ea typeface="+mn-ea"/>
              <a:cs typeface="+mn-cs"/>
            </a:rPr>
            <a:t>ったため、社会資本等整備基金</a:t>
          </a:r>
          <a:r>
            <a:rPr kumimoji="1" lang="ja-JP" altLang="en-US" sz="1300">
              <a:solidFill>
                <a:schemeClr val="dk1"/>
              </a:solidFill>
              <a:effectLst/>
              <a:latin typeface="+mn-ea"/>
              <a:ea typeface="+mn-ea"/>
              <a:cs typeface="+mn-cs"/>
            </a:rPr>
            <a:t>を</a:t>
          </a:r>
          <a:r>
            <a:rPr kumimoji="1" lang="en-US" altLang="ja-JP" sz="1300">
              <a:solidFill>
                <a:schemeClr val="dk1"/>
              </a:solidFill>
              <a:effectLst/>
              <a:latin typeface="+mn-ea"/>
              <a:ea typeface="+mn-ea"/>
              <a:cs typeface="+mn-cs"/>
            </a:rPr>
            <a:t>263</a:t>
          </a:r>
          <a:r>
            <a:rPr kumimoji="1" lang="ja-JP" altLang="ja-JP" sz="1300">
              <a:solidFill>
                <a:schemeClr val="dk1"/>
              </a:solidFill>
              <a:effectLst/>
              <a:latin typeface="+mn-ea"/>
              <a:ea typeface="+mn-ea"/>
              <a:cs typeface="+mn-cs"/>
            </a:rPr>
            <a:t>百万</a:t>
          </a:r>
          <a:r>
            <a:rPr kumimoji="1" lang="ja-JP" altLang="en-US" sz="1300">
              <a:solidFill>
                <a:schemeClr val="dk1"/>
              </a:solidFill>
              <a:effectLst/>
              <a:latin typeface="+mn-ea"/>
              <a:ea typeface="+mn-ea"/>
              <a:cs typeface="+mn-cs"/>
            </a:rPr>
            <a:t>円取り崩したが、</a:t>
          </a:r>
          <a:r>
            <a:rPr kumimoji="1" lang="ja-JP" altLang="ja-JP" sz="1300">
              <a:solidFill>
                <a:schemeClr val="dk1"/>
              </a:solidFill>
              <a:effectLst/>
              <a:latin typeface="+mn-ea"/>
              <a:ea typeface="+mn-ea"/>
              <a:cs typeface="+mn-cs"/>
            </a:rPr>
            <a:t>基金全体では</a:t>
          </a:r>
          <a:r>
            <a:rPr kumimoji="1" lang="en-US" altLang="ja-JP" sz="1300">
              <a:solidFill>
                <a:schemeClr val="dk1"/>
              </a:solidFill>
              <a:effectLst/>
              <a:latin typeface="+mn-ea"/>
              <a:ea typeface="+mn-ea"/>
              <a:cs typeface="+mn-cs"/>
            </a:rPr>
            <a:t>663</a:t>
          </a:r>
          <a:r>
            <a:rPr kumimoji="1" lang="ja-JP" altLang="ja-JP" sz="1300">
              <a:solidFill>
                <a:schemeClr val="dk1"/>
              </a:solidFill>
              <a:effectLst/>
              <a:latin typeface="+mn-ea"/>
              <a:ea typeface="+mn-ea"/>
              <a:cs typeface="+mn-cs"/>
            </a:rPr>
            <a:t>百万円の増加となった。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令和４年度は、子育て健康プラザ</a:t>
          </a:r>
          <a:r>
            <a:rPr kumimoji="1" lang="ja-JP" altLang="en-US" sz="1300">
              <a:solidFill>
                <a:schemeClr val="dk1"/>
              </a:solidFill>
              <a:effectLst/>
              <a:latin typeface="+mn-ea"/>
              <a:ea typeface="+mn-ea"/>
              <a:cs typeface="+mn-cs"/>
            </a:rPr>
            <a:t>整備</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財源として、</a:t>
          </a:r>
          <a:r>
            <a:rPr kumimoji="1" lang="ja-JP" altLang="ja-JP" sz="1300">
              <a:solidFill>
                <a:schemeClr val="dk1"/>
              </a:solidFill>
              <a:effectLst/>
              <a:latin typeface="+mn-ea"/>
              <a:ea typeface="+mn-ea"/>
              <a:cs typeface="+mn-cs"/>
            </a:rPr>
            <a:t>社会資本等整備基金を</a:t>
          </a:r>
          <a:r>
            <a:rPr kumimoji="1" lang="ja-JP" altLang="en-US" sz="1300">
              <a:solidFill>
                <a:schemeClr val="dk1"/>
              </a:solidFill>
              <a:effectLst/>
              <a:latin typeface="+mn-ea"/>
              <a:ea typeface="+mn-ea"/>
              <a:cs typeface="+mn-cs"/>
            </a:rPr>
            <a:t>積立額以上に取り崩したこと等</a:t>
          </a:r>
          <a:r>
            <a:rPr kumimoji="1" lang="ja-JP" altLang="ja-JP" sz="1300">
              <a:solidFill>
                <a:schemeClr val="dk1"/>
              </a:solidFill>
              <a:effectLst/>
              <a:latin typeface="+mn-ea"/>
              <a:ea typeface="+mn-ea"/>
              <a:cs typeface="+mn-cs"/>
            </a:rPr>
            <a:t>により、基金全体では</a:t>
          </a:r>
          <a:r>
            <a:rPr kumimoji="1" lang="en-US" altLang="ja-JP" sz="1300">
              <a:solidFill>
                <a:schemeClr val="dk1"/>
              </a:solidFill>
              <a:effectLst/>
              <a:latin typeface="+mn-ea"/>
              <a:ea typeface="+mn-ea"/>
              <a:cs typeface="+mn-cs"/>
            </a:rPr>
            <a:t>308</a:t>
          </a:r>
          <a:r>
            <a:rPr kumimoji="1" lang="ja-JP" altLang="ja-JP" sz="1300">
              <a:solidFill>
                <a:schemeClr val="dk1"/>
              </a:solidFill>
              <a:effectLst/>
              <a:latin typeface="+mn-ea"/>
              <a:ea typeface="+mn-ea"/>
              <a:cs typeface="+mn-cs"/>
            </a:rPr>
            <a:t>百</a:t>
          </a:r>
          <a:r>
            <a:rPr kumimoji="1" lang="ja-JP" altLang="en-US" sz="1300">
              <a:solidFill>
                <a:schemeClr val="dk1"/>
              </a:solidFill>
              <a:effectLst/>
              <a:latin typeface="+mn-ea"/>
              <a:ea typeface="+mn-ea"/>
              <a:cs typeface="+mn-cs"/>
            </a:rPr>
            <a:t>万</a:t>
          </a:r>
          <a:r>
            <a:rPr kumimoji="1" lang="ja-JP" altLang="ja-JP" sz="1300">
              <a:solidFill>
                <a:schemeClr val="dk1"/>
              </a:solidFill>
              <a:effectLst/>
              <a:latin typeface="+mn-ea"/>
              <a:ea typeface="+mn-ea"/>
              <a:cs typeface="+mn-cs"/>
            </a:rPr>
            <a:t>円の減少となった。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今後は、公共施設の老朽化等に伴う施設の更新が多く予想される</a:t>
          </a:r>
          <a:r>
            <a:rPr kumimoji="1" lang="ja-JP" altLang="en-US" sz="1300">
              <a:solidFill>
                <a:schemeClr val="dk1"/>
              </a:solidFill>
              <a:effectLst/>
              <a:latin typeface="+mn-ea"/>
              <a:ea typeface="+mn-ea"/>
              <a:cs typeface="+mn-cs"/>
            </a:rPr>
            <a:t>ため、その財源として基金を活用していくこととなるが</a:t>
          </a:r>
          <a:r>
            <a:rPr kumimoji="1" lang="ja-JP" altLang="ja-JP" sz="1300">
              <a:solidFill>
                <a:schemeClr val="dk1"/>
              </a:solidFill>
              <a:effectLst/>
              <a:latin typeface="+mn-ea"/>
              <a:ea typeface="+mn-ea"/>
              <a:cs typeface="+mn-cs"/>
            </a:rPr>
            <a:t>、緊急度・住民ニーズを的確に把握</a:t>
          </a:r>
          <a:r>
            <a:rPr kumimoji="1" lang="ja-JP" altLang="en-US" sz="1300">
              <a:solidFill>
                <a:schemeClr val="dk1"/>
              </a:solidFill>
              <a:effectLst/>
              <a:latin typeface="+mn-ea"/>
              <a:ea typeface="+mn-ea"/>
              <a:cs typeface="+mn-cs"/>
            </a:rPr>
            <a:t>し、実施事業の取捨選択を行うことで、</a:t>
          </a:r>
          <a:r>
            <a:rPr kumimoji="1" lang="ja-JP" altLang="ja-JP" sz="1300">
              <a:solidFill>
                <a:schemeClr val="dk1"/>
              </a:solidFill>
              <a:effectLst/>
              <a:latin typeface="+mn-ea"/>
              <a:ea typeface="+mn-ea"/>
              <a:cs typeface="+mn-cs"/>
            </a:rPr>
            <a:t>限られた基金</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有効利用</a:t>
          </a:r>
          <a:r>
            <a:rPr kumimoji="1" lang="ja-JP" altLang="en-US" sz="1300">
              <a:solidFill>
                <a:schemeClr val="dk1"/>
              </a:solidFill>
              <a:effectLst/>
              <a:latin typeface="+mn-ea"/>
              <a:ea typeface="+mn-ea"/>
              <a:cs typeface="+mn-cs"/>
            </a:rPr>
            <a:t>していく</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i="0">
              <a:solidFill>
                <a:schemeClr val="dk1"/>
              </a:solidFill>
              <a:effectLst/>
              <a:latin typeface="+mn-ea"/>
              <a:ea typeface="+mn-ea"/>
              <a:cs typeface="+mn-cs"/>
            </a:rPr>
            <a:t>（基金の使途）</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社会資本等整備基金：　都市基盤の整備、公共施設の整備その他の市の社会資本等の整備。</a:t>
          </a:r>
        </a:p>
        <a:p>
          <a:r>
            <a:rPr kumimoji="1" lang="ja-JP" altLang="en-US" sz="1300" i="0">
              <a:solidFill>
                <a:schemeClr val="dk1"/>
              </a:solidFill>
              <a:effectLst/>
              <a:latin typeface="+mn-ea"/>
              <a:ea typeface="+mn-ea"/>
              <a:cs typeface="+mn-cs"/>
            </a:rPr>
            <a:t>　地域振興基金：　市民の連携強化のための交流活動の推進や地域伝統文化の継承等、地域振興の充実。</a:t>
          </a:r>
        </a:p>
        <a:p>
          <a:r>
            <a:rPr kumimoji="1" lang="ja-JP" altLang="en-US" sz="1300" i="0">
              <a:solidFill>
                <a:schemeClr val="dk1"/>
              </a:solidFill>
              <a:effectLst/>
              <a:latin typeface="+mn-ea"/>
              <a:ea typeface="+mn-ea"/>
              <a:cs typeface="+mn-cs"/>
            </a:rPr>
            <a:t>　スポーツ振興基金：　スポーツの振興事業。</a:t>
          </a:r>
        </a:p>
        <a:p>
          <a:r>
            <a:rPr kumimoji="1" lang="ja-JP" altLang="en-US" sz="1300" i="0">
              <a:solidFill>
                <a:schemeClr val="dk1"/>
              </a:solidFill>
              <a:effectLst/>
              <a:latin typeface="+mn-ea"/>
              <a:ea typeface="+mn-ea"/>
              <a:cs typeface="+mn-cs"/>
            </a:rPr>
            <a:t>　新型コロナウイルス対策基金：　新型コロナウイルス対策に関する事業。</a:t>
          </a:r>
        </a:p>
        <a:p>
          <a:r>
            <a:rPr kumimoji="1" lang="ja-JP" altLang="en-US" sz="1300" i="0">
              <a:solidFill>
                <a:schemeClr val="dk1"/>
              </a:solidFill>
              <a:effectLst/>
              <a:latin typeface="+mn-ea"/>
              <a:ea typeface="+mn-ea"/>
              <a:cs typeface="+mn-cs"/>
            </a:rPr>
            <a:t>　富岡製糸場基金：　富岡製糸場の保存活用及び周辺整備事業。</a:t>
          </a:r>
          <a:endParaRPr kumimoji="1" lang="en-US" altLang="ja-JP" sz="1300" i="0">
            <a:solidFill>
              <a:schemeClr val="dk1"/>
            </a:solidFill>
            <a:effectLst/>
            <a:latin typeface="+mn-ea"/>
            <a:ea typeface="+mn-ea"/>
            <a:cs typeface="+mn-cs"/>
          </a:endParaRPr>
        </a:p>
        <a:p>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（増減理由）</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社会資本等整備基金：　子育て健康プラザ建設等のために、積立額以上の取り崩しを行ったため、残高が減少した。</a:t>
          </a:r>
        </a:p>
        <a:p>
          <a:r>
            <a:rPr kumimoji="1" lang="ja-JP" altLang="en-US" sz="1300" i="0">
              <a:solidFill>
                <a:schemeClr val="dk1"/>
              </a:solidFill>
              <a:effectLst/>
              <a:latin typeface="+mn-ea"/>
              <a:ea typeface="+mn-ea"/>
              <a:cs typeface="+mn-cs"/>
            </a:rPr>
            <a:t>　地域振興基金：　地域づくりの推進に係る事業のために取り崩したことにより、残高が減少した。</a:t>
          </a:r>
        </a:p>
        <a:p>
          <a:r>
            <a:rPr kumimoji="1" lang="ja-JP" altLang="en-US" sz="1300" i="0">
              <a:solidFill>
                <a:schemeClr val="dk1"/>
              </a:solidFill>
              <a:effectLst/>
              <a:latin typeface="+mn-ea"/>
              <a:ea typeface="+mn-ea"/>
              <a:cs typeface="+mn-cs"/>
            </a:rPr>
            <a:t>　スポーツ振興基金：　スポーツ施設の整備事業のために取り崩したことにより、残高が減少した。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i="0">
              <a:solidFill>
                <a:schemeClr val="dk1"/>
              </a:solidFill>
              <a:effectLst/>
              <a:latin typeface="+mn-ea"/>
              <a:ea typeface="+mn-ea"/>
              <a:cs typeface="+mn-cs"/>
            </a:rPr>
            <a:t>　新型コロナウイルス対策基金：　</a:t>
          </a:r>
          <a:r>
            <a:rPr kumimoji="1" lang="ja-JP" altLang="ja-JP" sz="1300" i="0">
              <a:solidFill>
                <a:schemeClr val="dk1"/>
              </a:solidFill>
              <a:effectLst/>
              <a:latin typeface="+mn-ea"/>
              <a:ea typeface="+mn-ea"/>
              <a:cs typeface="+mn-cs"/>
            </a:rPr>
            <a:t>新型コロナウイルス対策</a:t>
          </a:r>
          <a:r>
            <a:rPr kumimoji="1" lang="ja-JP" altLang="en-US" sz="1300" i="0">
              <a:solidFill>
                <a:schemeClr val="dk1"/>
              </a:solidFill>
              <a:effectLst/>
              <a:latin typeface="+mn-ea"/>
              <a:ea typeface="+mn-ea"/>
              <a:cs typeface="+mn-cs"/>
            </a:rPr>
            <a:t>に係る</a:t>
          </a:r>
          <a:r>
            <a:rPr kumimoji="1" lang="ja-JP" altLang="ja-JP" sz="1300" i="0">
              <a:solidFill>
                <a:schemeClr val="dk1"/>
              </a:solidFill>
              <a:effectLst/>
              <a:latin typeface="+mn-ea"/>
              <a:ea typeface="+mn-ea"/>
              <a:cs typeface="+mn-cs"/>
            </a:rPr>
            <a:t>事業のため</a:t>
          </a:r>
          <a:r>
            <a:rPr kumimoji="1" lang="ja-JP" altLang="en-US" sz="1300" i="0">
              <a:solidFill>
                <a:schemeClr val="dk1"/>
              </a:solidFill>
              <a:effectLst/>
              <a:latin typeface="+mn-ea"/>
              <a:ea typeface="+mn-ea"/>
              <a:cs typeface="+mn-cs"/>
            </a:rPr>
            <a:t>の</a:t>
          </a:r>
          <a:r>
            <a:rPr kumimoji="1" lang="ja-JP" altLang="ja-JP" sz="1300" i="0">
              <a:solidFill>
                <a:schemeClr val="dk1"/>
              </a:solidFill>
              <a:effectLst/>
              <a:latin typeface="+mn-ea"/>
              <a:ea typeface="+mn-ea"/>
              <a:cs typeface="+mn-cs"/>
            </a:rPr>
            <a:t>積立額</a:t>
          </a:r>
          <a:r>
            <a:rPr kumimoji="1" lang="ja-JP" altLang="en-US" sz="1300" i="0">
              <a:solidFill>
                <a:schemeClr val="dk1"/>
              </a:solidFill>
              <a:effectLst/>
              <a:latin typeface="+mn-ea"/>
              <a:ea typeface="+mn-ea"/>
              <a:cs typeface="+mn-cs"/>
            </a:rPr>
            <a:t>が</a:t>
          </a:r>
          <a:r>
            <a:rPr kumimoji="1" lang="ja-JP" altLang="ja-JP" sz="1300" i="0">
              <a:solidFill>
                <a:schemeClr val="dk1"/>
              </a:solidFill>
              <a:effectLst/>
              <a:latin typeface="+mn-ea"/>
              <a:ea typeface="+mn-ea"/>
              <a:cs typeface="+mn-cs"/>
            </a:rPr>
            <a:t>取り崩し</a:t>
          </a:r>
          <a:r>
            <a:rPr kumimoji="1" lang="ja-JP" altLang="en-US" sz="1300" i="0">
              <a:solidFill>
                <a:schemeClr val="dk1"/>
              </a:solidFill>
              <a:effectLst/>
              <a:latin typeface="+mn-ea"/>
              <a:ea typeface="+mn-ea"/>
              <a:cs typeface="+mn-cs"/>
            </a:rPr>
            <a:t>額を上回ったため、残高が増加した。</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富岡製糸場基金：　富岡製糸場のための寄附金等を積み立てたため、残高が増加した。</a:t>
          </a:r>
        </a:p>
        <a:p>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（今後の方針）</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各基金の使途に合致する事業に対し、市の財政状況を勘案しながら活用していく。</a:t>
          </a:r>
          <a:endParaRPr kumimoji="1" lang="en-US" altLang="ja-JP" sz="1300" i="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i="0">
              <a:solidFill>
                <a:schemeClr val="dk1"/>
              </a:solidFill>
              <a:effectLst/>
              <a:latin typeface="+mn-ea"/>
              <a:ea typeface="+mn-ea"/>
              <a:cs typeface="+mn-cs"/>
            </a:rPr>
            <a:t>（増減理由）</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a:t>
          </a:r>
          <a:r>
            <a:rPr kumimoji="1" lang="ja-JP" altLang="ja-JP" sz="1300" i="0">
              <a:solidFill>
                <a:schemeClr val="dk1"/>
              </a:solidFill>
              <a:effectLst/>
              <a:latin typeface="+mn-ea"/>
              <a:ea typeface="+mn-ea"/>
              <a:cs typeface="+mn-cs"/>
            </a:rPr>
            <a:t>令和３年</a:t>
          </a:r>
          <a:r>
            <a:rPr kumimoji="1" lang="ja-JP" altLang="en-US" sz="1300" i="0">
              <a:solidFill>
                <a:schemeClr val="dk1"/>
              </a:solidFill>
              <a:effectLst/>
              <a:latin typeface="+mn-ea"/>
              <a:ea typeface="+mn-ea"/>
              <a:cs typeface="+mn-cs"/>
            </a:rPr>
            <a:t>度は、普通交付税や地方消費税交付金等の歳入増や新型コロナウイルスの影響等による事業の未執行により取り崩しがなくなり、積立額に回ったことで、残高が増加した。</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令和</a:t>
          </a:r>
          <a:r>
            <a:rPr kumimoji="1" lang="ja-JP" altLang="en-US" sz="1300" b="0" i="0" baseline="0">
              <a:solidFill>
                <a:schemeClr val="dk1"/>
              </a:solidFill>
              <a:effectLst/>
              <a:latin typeface="+mn-ea"/>
              <a:ea typeface="+mn-ea"/>
              <a:cs typeface="+mn-cs"/>
            </a:rPr>
            <a:t>４</a:t>
          </a:r>
          <a:r>
            <a:rPr kumimoji="1" lang="ja-JP" altLang="ja-JP" sz="1300" b="0" i="0" baseline="0">
              <a:solidFill>
                <a:schemeClr val="dk1"/>
              </a:solidFill>
              <a:effectLst/>
              <a:latin typeface="+mn-ea"/>
              <a:ea typeface="+mn-ea"/>
              <a:cs typeface="+mn-cs"/>
            </a:rPr>
            <a:t>年度についても、</a:t>
          </a:r>
          <a:r>
            <a:rPr kumimoji="1" lang="ja-JP" altLang="en-US" sz="1300" b="0" i="0" baseline="0">
              <a:solidFill>
                <a:schemeClr val="dk1"/>
              </a:solidFill>
              <a:effectLst/>
              <a:latin typeface="+mn-ea"/>
              <a:ea typeface="+mn-ea"/>
              <a:cs typeface="+mn-cs"/>
            </a:rPr>
            <a:t>決算剰余金等の</a:t>
          </a:r>
          <a:r>
            <a:rPr kumimoji="1" lang="ja-JP" altLang="ja-JP" sz="1300" b="0" i="0" baseline="0">
              <a:solidFill>
                <a:schemeClr val="dk1"/>
              </a:solidFill>
              <a:effectLst/>
              <a:latin typeface="+mn-ea"/>
              <a:ea typeface="+mn-ea"/>
              <a:cs typeface="+mn-cs"/>
            </a:rPr>
            <a:t>積立額が取崩額を上回ったことで、前年度に比べ増額となった。</a:t>
          </a:r>
          <a:endParaRPr lang="ja-JP" altLang="ja-JP" sz="1300" i="0">
            <a:effectLst/>
            <a:latin typeface="+mn-ea"/>
            <a:ea typeface="+mn-ea"/>
          </a:endParaRPr>
        </a:p>
        <a:p>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（今後の方針）</a:t>
          </a:r>
          <a:endParaRPr kumimoji="1" lang="en-US" altLang="ja-JP" sz="1300" i="0">
            <a:solidFill>
              <a:schemeClr val="dk1"/>
            </a:solidFill>
            <a:effectLst/>
            <a:latin typeface="+mn-ea"/>
            <a:ea typeface="+mn-ea"/>
            <a:cs typeface="+mn-cs"/>
          </a:endParaRPr>
        </a:p>
        <a:p>
          <a:r>
            <a:rPr kumimoji="1" lang="ja-JP" altLang="en-US" sz="1300" i="0">
              <a:solidFill>
                <a:schemeClr val="dk1"/>
              </a:solidFill>
              <a:effectLst/>
              <a:latin typeface="+mn-ea"/>
              <a:ea typeface="+mn-ea"/>
              <a:cs typeface="+mn-cs"/>
            </a:rPr>
            <a:t>　財政調整基金の残高は、災害など緊急時に対応可能な残高を確保したうえで運用するように努める。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令和３年度は取り崩しを行ったため減少した。令和４年度は取り崩しはせず、預金利子の積み立てを行っているため増加している。</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公共施設の老朽化に伴う借り入れにより、公債費が今後増加していく見込みであるため、財政状況に応じて基金の活用を検討していく。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2E60F02-11D3-4F0F-ADED-5448094C360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9903622-9AAE-4EA8-9314-AEAB659E404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C05CF72-1137-474C-BCA2-1DE7C0450E8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DB58903-1F0C-4B05-BDC6-BAFD07AF83AC}"/>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9FFCD48-41C2-4B84-8E43-5271DB10541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C0D3DD2-EF95-4324-8F3C-29B4D7982E12}"/>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DF03972-23B2-466E-AE4C-205D518BC687}"/>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7B3A000-2BA0-42B8-9113-4F0D755A335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6C70D8A-04B8-42A9-B3EF-A32C5E2E14EA}"/>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DB8499F-9591-4A67-8B61-35BA03E938C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46,427
45,403
122.85
24,144,054
23,176,426
842,664
12,672,854
15,450,428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6B8E6A0-B587-40D7-8FDD-080FC656BDB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12AAA61-460F-466F-850A-69E54DBBC184}"/>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6B0C8C1-DCE2-4EA4-9D44-A9FF8584FE88}"/>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7849334-7695-4CB8-8EA0-15EFD462B561}"/>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EF5FCB7-660E-46AA-B20A-B5468B103A07}"/>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2A08E42-086B-47E7-91CA-421D6E23682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39D0928-1981-4846-B504-B81083637742}"/>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AA6A2E9-7F13-4629-8A44-22F39C2319C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9A6B400-9D26-42E3-93B4-5DE52ECD2893}"/>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2DF3713-9E7C-4107-B883-3EA31FE4FEA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E68E995-36DF-4DD9-A853-AEC68A1CCE0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44C80F4-3E36-4650-B6E5-2ABF32A20333}"/>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083E148-79C6-452B-92B4-F331CF634557}"/>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BC40AEB-60F5-4CA2-82F3-FC91A595669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65111B7-CC94-41E1-8764-DD56560FD634}"/>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2CBEF68-F079-40E7-845D-E65D4833D6F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4EAD7C-8533-468C-ADDF-1E0E9CB46132}"/>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CBF69CD-762F-4680-8A51-EF2BAF5D0431}"/>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A04836B-6DC2-46FC-851E-1A8B298FEF16}"/>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88AEDF3-35FC-4147-A20C-61E544579A7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6610F0-F04F-4D6F-BE86-A81D8C11C206}"/>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25D2D79-E414-4477-B2C1-B41FAC1B123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F61DA9B-6A2E-445D-9B86-9AC2532343EF}"/>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6ADB0B4-6911-4D95-9A33-E56B3B88300E}"/>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6AD54BE-1AF9-465D-86E0-13EF1D62F96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F191785-17D9-456A-80EA-F4103F60124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6C88FD8-80B4-4CAB-961F-4D61B4D8ABB2}"/>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F084FF6-1365-4F8D-8E31-581F6F183A0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0E36638-BD81-4E6E-A4D9-6944A1AA36D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E01C820-4F06-4E44-A8DB-52525BCDF06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1BC792-C3FB-4EEB-9180-7D10659CE54D}"/>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7DDD881-BCD0-4F8A-BC80-AC48C5A9E451}"/>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14823AE-0797-45E4-9F62-F5CF4F3D1C76}"/>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FB193E3-683D-43F7-82EA-78962578B8E1}"/>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327F6AE-3DD6-4205-9631-24D593FBC52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6388A40-AA16-44F5-92B0-CCD1BBF79A4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AB3B3AB-E67C-43B8-B5C9-DFAB28D1453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令和４年度は、法人市民税の増により基準財政収入額が増加したが、公債費の償還額の増により基準財政需要額も増加したため、類似団体平均を上回ったものの、令和３年度より</a:t>
          </a:r>
          <a:r>
            <a:rPr kumimoji="1" lang="en-US" altLang="ja-JP" sz="1100">
              <a:latin typeface="+mn-ea"/>
              <a:ea typeface="+mn-ea"/>
            </a:rPr>
            <a:t>0.1</a:t>
          </a:r>
          <a:r>
            <a:rPr kumimoji="1" lang="ja-JP" altLang="en-US" sz="1100">
              <a:latin typeface="+mn-ea"/>
              <a:ea typeface="+mn-ea"/>
            </a:rPr>
            <a:t>ポイント悪化した。</a:t>
          </a:r>
        </a:p>
        <a:p>
          <a:r>
            <a:rPr kumimoji="1" lang="ja-JP" altLang="en-US" sz="1100">
              <a:latin typeface="+mn-ea"/>
              <a:ea typeface="+mn-ea"/>
            </a:rPr>
            <a:t>　今後も物価高騰による歳入減や歳出増が見込まれるため、緊急に必要な事業を峻別し、物件費を抑制する等、歳出の徹底的な見直しを実施するとともに、税収の徴収率向上対策、ふるさと納税やクラウドファンディング等の幅広い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38EF362-5944-451A-B3F2-135246322474}"/>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3D025FB-8F1D-40DF-B8E5-B790271C355A}"/>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E0B8C8C-DC0C-478B-8545-AAFF1CF820C7}"/>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96A4FE1-CC9B-42BD-8950-2C6641A0C553}"/>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F55DBF7-620D-49E9-8F75-80A47F73E3A3}"/>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765FF23-0845-4066-B35B-CA8FBEC1ECBB}"/>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D225ADA-6974-43E8-81C1-85A4C1DEE8C4}"/>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293D86B-D044-4B16-814E-2565C991A2DB}"/>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DC6AD94-19E3-4837-959F-D894016B2FF5}"/>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29A3FCA-1DBB-4E2A-BD57-B0AEDF308815}"/>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3729B83-F2C2-46D1-B055-879D4876C847}"/>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AE357D9-94A9-477E-ADF1-26AD2A73A245}"/>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C098A95-8952-4CA8-A012-03FF5B3A1333}"/>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C312B15-694E-4844-BA76-C1B4D651A3B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277DD92-F9A1-411D-AF6E-4908B1B555C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677A3607-6B6B-4487-A79F-4E428DC94C1E}"/>
            </a:ext>
          </a:extLst>
        </xdr:cNvPr>
        <xdr:cNvCxnSpPr/>
      </xdr:nvCxnSpPr>
      <xdr:spPr>
        <a:xfrm flipV="1">
          <a:off x="4514850" y="6043507"/>
          <a:ext cx="0" cy="1397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820D5470-7F51-4082-AC38-BE26CCB95744}"/>
            </a:ext>
          </a:extLst>
        </xdr:cNvPr>
        <xdr:cNvSpPr txBox="1"/>
      </xdr:nvSpPr>
      <xdr:spPr>
        <a:xfrm>
          <a:off x="4584700" y="74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183D33A3-4C85-4FCD-816F-287371479B61}"/>
            </a:ext>
          </a:extLst>
        </xdr:cNvPr>
        <xdr:cNvCxnSpPr/>
      </xdr:nvCxnSpPr>
      <xdr:spPr>
        <a:xfrm>
          <a:off x="4425950" y="7440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EAAA8E1A-D78C-405A-AE46-EABBF41DB103}"/>
            </a:ext>
          </a:extLst>
        </xdr:cNvPr>
        <xdr:cNvSpPr txBox="1"/>
      </xdr:nvSpPr>
      <xdr:spPr>
        <a:xfrm>
          <a:off x="458470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37379AAC-41DF-467A-AC63-BA6DE0CEC79E}"/>
            </a:ext>
          </a:extLst>
        </xdr:cNvPr>
        <xdr:cNvCxnSpPr/>
      </xdr:nvCxnSpPr>
      <xdr:spPr>
        <a:xfrm>
          <a:off x="442595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94AA5130-10AF-40E6-8FC4-329D1622C990}"/>
            </a:ext>
          </a:extLst>
        </xdr:cNvPr>
        <xdr:cNvCxnSpPr/>
      </xdr:nvCxnSpPr>
      <xdr:spPr>
        <a:xfrm>
          <a:off x="3752850" y="675216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68B33990-9244-4321-BCDE-DB4C03C94C02}"/>
            </a:ext>
          </a:extLst>
        </xdr:cNvPr>
        <xdr:cNvSpPr txBox="1"/>
      </xdr:nvSpPr>
      <xdr:spPr>
        <a:xfrm>
          <a:off x="4584700" y="68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DD9CC035-453E-48F0-A206-37AE3BE4A4E0}"/>
            </a:ext>
          </a:extLst>
        </xdr:cNvPr>
        <xdr:cNvSpPr/>
      </xdr:nvSpPr>
      <xdr:spPr>
        <a:xfrm>
          <a:off x="44640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EAA3E298-A2E4-4A36-8858-0BECD53E306A}"/>
            </a:ext>
          </a:extLst>
        </xdr:cNvPr>
        <xdr:cNvCxnSpPr/>
      </xdr:nvCxnSpPr>
      <xdr:spPr>
        <a:xfrm>
          <a:off x="2940050" y="673205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1F8D124D-2C32-4515-9101-0DEA82548879}"/>
            </a:ext>
          </a:extLst>
        </xdr:cNvPr>
        <xdr:cNvSpPr/>
      </xdr:nvSpPr>
      <xdr:spPr>
        <a:xfrm>
          <a:off x="370205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9231E998-B3F1-419C-AF84-1EC09C90EE29}"/>
            </a:ext>
          </a:extLst>
        </xdr:cNvPr>
        <xdr:cNvSpPr txBox="1"/>
      </xdr:nvSpPr>
      <xdr:spPr>
        <a:xfrm>
          <a:off x="34099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987AF88C-80C4-4CDF-BBB4-BCC8ECA0C313}"/>
            </a:ext>
          </a:extLst>
        </xdr:cNvPr>
        <xdr:cNvCxnSpPr/>
      </xdr:nvCxnSpPr>
      <xdr:spPr>
        <a:xfrm>
          <a:off x="2127250" y="673205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6E433484-0119-4656-A5D8-D6C5ADF6D40D}"/>
            </a:ext>
          </a:extLst>
        </xdr:cNvPr>
        <xdr:cNvSpPr/>
      </xdr:nvSpPr>
      <xdr:spPr>
        <a:xfrm>
          <a:off x="2889250"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764D59E5-7B2D-4443-87D4-0B5156BD4E95}"/>
            </a:ext>
          </a:extLst>
        </xdr:cNvPr>
        <xdr:cNvSpPr txBox="1"/>
      </xdr:nvSpPr>
      <xdr:spPr>
        <a:xfrm>
          <a:off x="2597150" y="69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55E2B0E5-31DA-407E-9E62-C0A46705FD73}"/>
            </a:ext>
          </a:extLst>
        </xdr:cNvPr>
        <xdr:cNvCxnSpPr/>
      </xdr:nvCxnSpPr>
      <xdr:spPr>
        <a:xfrm>
          <a:off x="1333500" y="673205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5107EB6C-645C-4067-BC07-0C63CDC68EF6}"/>
            </a:ext>
          </a:extLst>
        </xdr:cNvPr>
        <xdr:cNvSpPr/>
      </xdr:nvSpPr>
      <xdr:spPr>
        <a:xfrm>
          <a:off x="2095500" y="684212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4FF6BF26-9493-4AB0-BBEA-DDD58712D75F}"/>
            </a:ext>
          </a:extLst>
        </xdr:cNvPr>
        <xdr:cNvSpPr txBox="1"/>
      </xdr:nvSpPr>
      <xdr:spPr>
        <a:xfrm>
          <a:off x="1784350" y="69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BE25039B-44FE-44AC-8CCC-3D98C1A2350C}"/>
            </a:ext>
          </a:extLst>
        </xdr:cNvPr>
        <xdr:cNvSpPr/>
      </xdr:nvSpPr>
      <xdr:spPr>
        <a:xfrm>
          <a:off x="1282700" y="68220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E7D12A0B-D3DB-4362-A58D-E68CB258A018}"/>
            </a:ext>
          </a:extLst>
        </xdr:cNvPr>
        <xdr:cNvSpPr txBox="1"/>
      </xdr:nvSpPr>
      <xdr:spPr>
        <a:xfrm>
          <a:off x="971550" y="690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935CFDA-43D6-46DD-86A7-33F08098EA4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ADEF92E-B47F-4B1D-AD9F-3653C45D492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4D1BD46-1E3D-4784-84F7-4D4A689D0606}"/>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FFB53F1-C45A-48B4-9EB5-8F15A4CA30E4}"/>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F2EEE3C-BBE5-4B98-AA5A-E37180AAC718}"/>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94E39C1F-7884-4414-A95C-117B8F2F30CA}"/>
            </a:ext>
          </a:extLst>
        </xdr:cNvPr>
        <xdr:cNvSpPr/>
      </xdr:nvSpPr>
      <xdr:spPr>
        <a:xfrm>
          <a:off x="446405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8A7D80F-BB30-4D29-98F2-99DE6FFB00AB}"/>
            </a:ext>
          </a:extLst>
        </xdr:cNvPr>
        <xdr:cNvSpPr txBox="1"/>
      </xdr:nvSpPr>
      <xdr:spPr>
        <a:xfrm>
          <a:off x="45847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866E2A52-A09E-4A69-BB32-8699D8346BC3}"/>
            </a:ext>
          </a:extLst>
        </xdr:cNvPr>
        <xdr:cNvSpPr/>
      </xdr:nvSpPr>
      <xdr:spPr>
        <a:xfrm>
          <a:off x="3702050" y="670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E785AB83-8B76-48C1-8066-25659FDAE5AE}"/>
            </a:ext>
          </a:extLst>
        </xdr:cNvPr>
        <xdr:cNvSpPr txBox="1"/>
      </xdr:nvSpPr>
      <xdr:spPr>
        <a:xfrm>
          <a:off x="340995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D9AB7AF8-1959-49DB-8D3E-BD7EFF9DFD83}"/>
            </a:ext>
          </a:extLst>
        </xdr:cNvPr>
        <xdr:cNvSpPr/>
      </xdr:nvSpPr>
      <xdr:spPr>
        <a:xfrm>
          <a:off x="2889250" y="6685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CE46F22C-7EED-4E64-843B-B4FA435D6C71}"/>
            </a:ext>
          </a:extLst>
        </xdr:cNvPr>
        <xdr:cNvSpPr txBox="1"/>
      </xdr:nvSpPr>
      <xdr:spPr>
        <a:xfrm>
          <a:off x="2597150" y="64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AE51D6A0-5F9D-45FE-B224-012E74D078C3}"/>
            </a:ext>
          </a:extLst>
        </xdr:cNvPr>
        <xdr:cNvSpPr/>
      </xdr:nvSpPr>
      <xdr:spPr>
        <a:xfrm>
          <a:off x="2095500" y="66850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139FB80D-8BD8-4851-A5E9-644278DB1E99}"/>
            </a:ext>
          </a:extLst>
        </xdr:cNvPr>
        <xdr:cNvSpPr txBox="1"/>
      </xdr:nvSpPr>
      <xdr:spPr>
        <a:xfrm>
          <a:off x="1784350" y="64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AAA0982-F606-483B-ACF1-F9F53EC3F7BF}"/>
            </a:ext>
          </a:extLst>
        </xdr:cNvPr>
        <xdr:cNvSpPr/>
      </xdr:nvSpPr>
      <xdr:spPr>
        <a:xfrm>
          <a:off x="1282700" y="66850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8E9F47CF-13C3-43FF-A0CF-533EB7B7E91A}"/>
            </a:ext>
          </a:extLst>
        </xdr:cNvPr>
        <xdr:cNvSpPr txBox="1"/>
      </xdr:nvSpPr>
      <xdr:spPr>
        <a:xfrm>
          <a:off x="971550" y="64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94DBAFD-D0A2-4A75-9247-2E1C13E28418}"/>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6C8394D-6783-4ED9-9BF8-4D15EBFB6C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0AC981E-EF3A-4266-BB89-51952F27C7D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E0BAA31-FEA3-46B6-A860-FBA0A8FC8AE2}"/>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2F36EC73-F8CA-4666-8773-368059C6A70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C5358BC-0699-4119-93DF-B831EEC5B89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647E98E-14E1-410F-993E-48301B74EE5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28CFA6A-138A-4744-9219-FFCB604BB26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2C1B663-E6EB-436B-9C62-35045F898B9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D931D06-1198-4CF2-9749-FA03F3B0A7B7}"/>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69F2040-56E0-4887-8E89-8FBD682D4A9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55F7852-9F0D-4C27-9981-F5B4CC8489F2}"/>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C82EF114-D67F-4F8F-AA75-1C23C3B5575C}"/>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臨時財政対策債の大幅な減少、光熱水費・維持補修費・公債費の大幅な増加により</a:t>
          </a:r>
          <a:r>
            <a:rPr kumimoji="1" lang="en-US" altLang="ja-JP" sz="1100">
              <a:latin typeface="+mn-ea"/>
              <a:ea typeface="+mn-ea"/>
            </a:rPr>
            <a:t>7.0</a:t>
          </a:r>
          <a:r>
            <a:rPr kumimoji="1" lang="ja-JP" altLang="en-US" sz="1100">
              <a:latin typeface="+mn-ea"/>
              <a:ea typeface="+mn-ea"/>
            </a:rPr>
            <a:t>ポイント悪化し、類団平均を大きく下回った。</a:t>
          </a:r>
        </a:p>
        <a:p>
          <a:r>
            <a:rPr kumimoji="1" lang="ja-JP" altLang="en-US" sz="1100">
              <a:latin typeface="+mn-ea"/>
              <a:ea typeface="+mn-ea"/>
            </a:rPr>
            <a:t>　地方交付税等歳入の大幅な増加は見込まれないが、人件費、物件費の経常支出については増加が見込まれている。事業統合等による支出抑制を進め、効率的な行政経営に努める。また、公共施設の集約化や再配置計画を進め、 今後も、施設の維持や更新にかかる経費の削減に取り組んでいく。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A72706C-7BD5-4878-9239-9A25AB418DF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AA03F60-5B98-48EC-A147-875E9562CA7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4F82E21-13D5-4A71-8B19-CE7DE100BD6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EC14DEC2-3DF3-4D81-95B9-E97F8ED8DEDE}"/>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4481016-1E97-41FC-92F3-66AD4B552637}"/>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9CEC62D6-CA72-4B3F-B7F3-6D552C1D95AB}"/>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33154C1-CFFD-4F79-BB77-D1383963E2D1}"/>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C5DBE06C-E80A-4853-8A78-CA3B41E4D991}"/>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8B002FB1-7DBD-4D11-A746-18367BDC941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547F2C93-ACCC-4EEC-92A0-2267012898E8}"/>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5EA1AFCE-211B-47B2-B8F8-E90195640502}"/>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7BDA2497-B48B-4E83-BA1E-3A68810A036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70D33537-1EDF-4909-8301-9E373BF3FD86}"/>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F819D40-9F78-49B0-AF2B-230086288F2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9010F11-90F1-481B-8E34-2C7B13C2367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41B05A3-4C1E-4A6C-B62C-E3C31BF192B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9A40D22-E693-41C2-B432-93C8AFB14F23}"/>
            </a:ext>
          </a:extLst>
        </xdr:cNvPr>
        <xdr:cNvCxnSpPr/>
      </xdr:nvCxnSpPr>
      <xdr:spPr>
        <a:xfrm flipV="1">
          <a:off x="4514850" y="9769687"/>
          <a:ext cx="0" cy="1526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7D7EA6BE-1720-4016-9794-FF3E97B9463F}"/>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F0A0BABF-8670-4878-B090-7D532416C0E7}"/>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BBF01B0B-E42C-4DD4-846D-29ACC7146284}"/>
            </a:ext>
          </a:extLst>
        </xdr:cNvPr>
        <xdr:cNvSpPr txBox="1"/>
      </xdr:nvSpPr>
      <xdr:spPr>
        <a:xfrm>
          <a:off x="4584700" y="95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A6591CA9-1161-4833-99F3-597A3437979F}"/>
            </a:ext>
          </a:extLst>
        </xdr:cNvPr>
        <xdr:cNvCxnSpPr/>
      </xdr:nvCxnSpPr>
      <xdr:spPr>
        <a:xfrm>
          <a:off x="4425950" y="976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65</xdr:row>
      <xdr:rowOff>20744</xdr:rowOff>
    </xdr:to>
    <xdr:cxnSp macro="">
      <xdr:nvCxnSpPr>
        <xdr:cNvPr id="132" name="直線コネクタ 131">
          <a:extLst>
            <a:ext uri="{FF2B5EF4-FFF2-40B4-BE49-F238E27FC236}">
              <a16:creationId xmlns:a16="http://schemas.microsoft.com/office/drawing/2014/main" id="{28E1A4E5-014D-41C9-9F82-397367D53FB8}"/>
            </a:ext>
          </a:extLst>
        </xdr:cNvPr>
        <xdr:cNvCxnSpPr/>
      </xdr:nvCxnSpPr>
      <xdr:spPr>
        <a:xfrm>
          <a:off x="3752850" y="10369550"/>
          <a:ext cx="762000" cy="5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E49044B0-CE1E-45A5-8D18-C4474469F9BD}"/>
            </a:ext>
          </a:extLst>
        </xdr:cNvPr>
        <xdr:cNvSpPr txBox="1"/>
      </xdr:nvSpPr>
      <xdr:spPr>
        <a:xfrm>
          <a:off x="4584700" y="10401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527AC6A6-EE3A-409F-9328-C3CFE2E44457}"/>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82127</xdr:rowOff>
    </xdr:to>
    <xdr:cxnSp macro="">
      <xdr:nvCxnSpPr>
        <xdr:cNvPr id="135" name="直線コネクタ 134">
          <a:extLst>
            <a:ext uri="{FF2B5EF4-FFF2-40B4-BE49-F238E27FC236}">
              <a16:creationId xmlns:a16="http://schemas.microsoft.com/office/drawing/2014/main" id="{6B165736-F7E0-466F-B0BA-7851CE1DB47E}"/>
            </a:ext>
          </a:extLst>
        </xdr:cNvPr>
        <xdr:cNvCxnSpPr/>
      </xdr:nvCxnSpPr>
      <xdr:spPr>
        <a:xfrm flipV="1">
          <a:off x="2940050" y="10369550"/>
          <a:ext cx="812800" cy="27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FC04DD8E-0BF5-4683-854E-2AECCB1FEB00}"/>
            </a:ext>
          </a:extLst>
        </xdr:cNvPr>
        <xdr:cNvSpPr/>
      </xdr:nvSpPr>
      <xdr:spPr>
        <a:xfrm>
          <a:off x="37020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6D0ECBD6-8A8C-432A-90F3-B5046F701077}"/>
            </a:ext>
          </a:extLst>
        </xdr:cNvPr>
        <xdr:cNvSpPr txBox="1"/>
      </xdr:nvSpPr>
      <xdr:spPr>
        <a:xfrm>
          <a:off x="3409950" y="1004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63</xdr:row>
      <xdr:rowOff>106256</xdr:rowOff>
    </xdr:to>
    <xdr:cxnSp macro="">
      <xdr:nvCxnSpPr>
        <xdr:cNvPr id="138" name="直線コネクタ 137">
          <a:extLst>
            <a:ext uri="{FF2B5EF4-FFF2-40B4-BE49-F238E27FC236}">
              <a16:creationId xmlns:a16="http://schemas.microsoft.com/office/drawing/2014/main" id="{B908FBBD-1D22-4C34-874A-E838BB95FCEB}"/>
            </a:ext>
          </a:extLst>
        </xdr:cNvPr>
        <xdr:cNvCxnSpPr/>
      </xdr:nvCxnSpPr>
      <xdr:spPr>
        <a:xfrm flipV="1">
          <a:off x="2127250" y="10643447"/>
          <a:ext cx="8128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28DAEFD-85D2-4DF5-8D67-135FEE312520}"/>
            </a:ext>
          </a:extLst>
        </xdr:cNvPr>
        <xdr:cNvSpPr/>
      </xdr:nvSpPr>
      <xdr:spPr>
        <a:xfrm>
          <a:off x="2889250" y="1060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4976DCBC-2FFF-41E2-96AC-7E828A8C9142}"/>
            </a:ext>
          </a:extLst>
        </xdr:cNvPr>
        <xdr:cNvSpPr txBox="1"/>
      </xdr:nvSpPr>
      <xdr:spPr>
        <a:xfrm>
          <a:off x="2597150" y="1069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63</xdr:row>
      <xdr:rowOff>106256</xdr:rowOff>
    </xdr:to>
    <xdr:cxnSp macro="">
      <xdr:nvCxnSpPr>
        <xdr:cNvPr id="141" name="直線コネクタ 140">
          <a:extLst>
            <a:ext uri="{FF2B5EF4-FFF2-40B4-BE49-F238E27FC236}">
              <a16:creationId xmlns:a16="http://schemas.microsoft.com/office/drawing/2014/main" id="{6225F699-E003-40D2-A1AC-765BBD4DAD6D}"/>
            </a:ext>
          </a:extLst>
        </xdr:cNvPr>
        <xdr:cNvCxnSpPr/>
      </xdr:nvCxnSpPr>
      <xdr:spPr>
        <a:xfrm>
          <a:off x="1333500" y="10405957"/>
          <a:ext cx="793750" cy="2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56B1E55D-9DA0-41E8-8915-B85D2F2C730C}"/>
            </a:ext>
          </a:extLst>
        </xdr:cNvPr>
        <xdr:cNvSpPr/>
      </xdr:nvSpPr>
      <xdr:spPr>
        <a:xfrm>
          <a:off x="2095500" y="106972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641D0586-A03E-48E4-90C5-AB67993255D8}"/>
            </a:ext>
          </a:extLst>
        </xdr:cNvPr>
        <xdr:cNvSpPr txBox="1"/>
      </xdr:nvSpPr>
      <xdr:spPr>
        <a:xfrm>
          <a:off x="1784350" y="107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7E372D99-2A92-4811-89D7-41C2B4705A6C}"/>
            </a:ext>
          </a:extLst>
        </xdr:cNvPr>
        <xdr:cNvSpPr/>
      </xdr:nvSpPr>
      <xdr:spPr>
        <a:xfrm>
          <a:off x="1282700" y="1064090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41CC4E0D-796C-4FCF-80DD-9C0151E97B14}"/>
            </a:ext>
          </a:extLst>
        </xdr:cNvPr>
        <xdr:cNvSpPr txBox="1"/>
      </xdr:nvSpPr>
      <xdr:spPr>
        <a:xfrm>
          <a:off x="971550" y="1072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847F642-B6F0-403F-8FBB-6172A9F1DA95}"/>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F362425-8F62-428D-BEB0-C671A1810D3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229DC80-BC31-4249-AE0F-CF6DD0B5B77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DBE25F5-11E8-43EC-AB97-C275FA9D7FE9}"/>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CA63031-4CE3-4BD2-876B-EF51635D787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1" name="楕円 150">
          <a:extLst>
            <a:ext uri="{FF2B5EF4-FFF2-40B4-BE49-F238E27FC236}">
              <a16:creationId xmlns:a16="http://schemas.microsoft.com/office/drawing/2014/main" id="{2C022523-6406-4C0D-9FA6-430E4D1EAFC8}"/>
            </a:ext>
          </a:extLst>
        </xdr:cNvPr>
        <xdr:cNvSpPr/>
      </xdr:nvSpPr>
      <xdr:spPr>
        <a:xfrm>
          <a:off x="4464050" y="10870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2" name="財政構造の弾力性該当値テキスト">
          <a:extLst>
            <a:ext uri="{FF2B5EF4-FFF2-40B4-BE49-F238E27FC236}">
              <a16:creationId xmlns:a16="http://schemas.microsoft.com/office/drawing/2014/main" id="{AA8171D7-3C6D-4659-82E9-1A258FE84C3F}"/>
            </a:ext>
          </a:extLst>
        </xdr:cNvPr>
        <xdr:cNvSpPr txBox="1"/>
      </xdr:nvSpPr>
      <xdr:spPr>
        <a:xfrm>
          <a:off x="4584700" y="1084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8A675D41-BA79-4374-8D10-108014F7334C}"/>
            </a:ext>
          </a:extLst>
        </xdr:cNvPr>
        <xdr:cNvSpPr/>
      </xdr:nvSpPr>
      <xdr:spPr>
        <a:xfrm>
          <a:off x="3702050" y="10318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4" name="テキスト ボックス 153">
          <a:extLst>
            <a:ext uri="{FF2B5EF4-FFF2-40B4-BE49-F238E27FC236}">
              <a16:creationId xmlns:a16="http://schemas.microsoft.com/office/drawing/2014/main" id="{6E777DB8-49A0-44F5-9514-5DA0C3D2594E}"/>
            </a:ext>
          </a:extLst>
        </xdr:cNvPr>
        <xdr:cNvSpPr txBox="1"/>
      </xdr:nvSpPr>
      <xdr:spPr>
        <a:xfrm>
          <a:off x="3409950" y="104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5" name="楕円 154">
          <a:extLst>
            <a:ext uri="{FF2B5EF4-FFF2-40B4-BE49-F238E27FC236}">
              <a16:creationId xmlns:a16="http://schemas.microsoft.com/office/drawing/2014/main" id="{FEF9CC27-E681-4DF1-89F3-3180D2B8482E}"/>
            </a:ext>
          </a:extLst>
        </xdr:cNvPr>
        <xdr:cNvSpPr/>
      </xdr:nvSpPr>
      <xdr:spPr>
        <a:xfrm>
          <a:off x="2889250" y="10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143104</xdr:rowOff>
    </xdr:from>
    <xdr:ext cx="762000" cy="259045"/>
    <xdr:sp macro="" textlink="">
      <xdr:nvSpPr>
        <xdr:cNvPr id="156" name="テキスト ボックス 155">
          <a:extLst>
            <a:ext uri="{FF2B5EF4-FFF2-40B4-BE49-F238E27FC236}">
              <a16:creationId xmlns:a16="http://schemas.microsoft.com/office/drawing/2014/main" id="{DAD86DEC-0A62-419E-8253-E265D1B98984}"/>
            </a:ext>
          </a:extLst>
        </xdr:cNvPr>
        <xdr:cNvSpPr txBox="1"/>
      </xdr:nvSpPr>
      <xdr:spPr>
        <a:xfrm>
          <a:off x="2597150" y="1036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a:extLst>
            <a:ext uri="{FF2B5EF4-FFF2-40B4-BE49-F238E27FC236}">
              <a16:creationId xmlns:a16="http://schemas.microsoft.com/office/drawing/2014/main" id="{B9CBF1FB-C948-4A00-B081-431F2E2AC8FD}"/>
            </a:ext>
          </a:extLst>
        </xdr:cNvPr>
        <xdr:cNvSpPr/>
      </xdr:nvSpPr>
      <xdr:spPr>
        <a:xfrm>
          <a:off x="2095500" y="10616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8" name="テキスト ボックス 157">
          <a:extLst>
            <a:ext uri="{FF2B5EF4-FFF2-40B4-BE49-F238E27FC236}">
              <a16:creationId xmlns:a16="http://schemas.microsoft.com/office/drawing/2014/main" id="{3B5C322C-F88B-4C34-A6DF-B1AEA3A87D3F}"/>
            </a:ext>
          </a:extLst>
        </xdr:cNvPr>
        <xdr:cNvSpPr txBox="1"/>
      </xdr:nvSpPr>
      <xdr:spPr>
        <a:xfrm>
          <a:off x="1784350" y="1039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9" name="楕円 158">
          <a:extLst>
            <a:ext uri="{FF2B5EF4-FFF2-40B4-BE49-F238E27FC236}">
              <a16:creationId xmlns:a16="http://schemas.microsoft.com/office/drawing/2014/main" id="{EC918EFB-DCC7-43BD-ACB9-23B6E8CEBCB4}"/>
            </a:ext>
          </a:extLst>
        </xdr:cNvPr>
        <xdr:cNvSpPr/>
      </xdr:nvSpPr>
      <xdr:spPr>
        <a:xfrm>
          <a:off x="1282700" y="103589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0" name="テキスト ボックス 159">
          <a:extLst>
            <a:ext uri="{FF2B5EF4-FFF2-40B4-BE49-F238E27FC236}">
              <a16:creationId xmlns:a16="http://schemas.microsoft.com/office/drawing/2014/main" id="{F0A03A28-F922-4FD1-8343-FC7FF986120A}"/>
            </a:ext>
          </a:extLst>
        </xdr:cNvPr>
        <xdr:cNvSpPr txBox="1"/>
      </xdr:nvSpPr>
      <xdr:spPr>
        <a:xfrm>
          <a:off x="971550" y="1013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68C3A95-3439-47D1-8508-6B133746C389}"/>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5EA1551-F27F-4F07-A708-5520A41748B3}"/>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23C51C4-FFDE-4161-BD16-B5E82ABA7AA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1CFF593-B542-406C-A7EB-9E8E1DEA210B}"/>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839A464-8DCA-465F-BD41-28FEE88BA76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DDC0886-FE60-4ED7-93F7-92CFE10F15DC}"/>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6837B89-0BD0-4441-A736-734734275B2A}"/>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65F497-4265-49E2-BC91-980CD0E7A6F8}"/>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1C9F759-29A9-4DB3-85B1-8267F7729EBC}"/>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FD1092E-F19F-435E-89ED-1F79ED908D6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793DFEA-02EE-41F5-94F8-53D632ACAD61}"/>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F1B486AE-FF13-4F7C-B2D9-5037C6C7799C}"/>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6DA251CC-2E2E-4B57-96AB-E9761EB2A0B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職員数削減策として、民間委託を推進してきたことで物件費が増加し、学校施設を中心とした公共施設の老朽化により維持補修費も増加している。</a:t>
          </a:r>
        </a:p>
        <a:p>
          <a:r>
            <a:rPr kumimoji="1" lang="ja-JP" altLang="en-US" sz="1100">
              <a:latin typeface="+mn-ea"/>
              <a:ea typeface="+mn-ea"/>
            </a:rPr>
            <a:t>　物件費の上昇傾向が顕著であるため、今後は施設の維持管理をはじめとした経常的な委託料を精査していく。また、公共施設等総合管理計画に基づき、施設の更新・統廃合・長寿命化を計画的に行っていくことで維持補修費の圧縮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A425F88-7DA7-4C31-B5A5-26801DF3F9A4}"/>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579459E-C415-4394-BBF6-12FD9D8C2DF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47FA900C-573F-4E96-8EF4-A73E1FBE39B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1F6B24B5-DAA3-4568-8D08-89B81CC35F6B}"/>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339016B9-98E1-4DB5-8969-77EB47507C9E}"/>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38338931-9459-46AC-8B55-750912DED624}"/>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BA4E9C8F-4C2D-4D39-8A3E-035AA11CE118}"/>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64E0D423-667E-40D0-A82E-8930B9447E91}"/>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C1340506-399F-47D0-81CA-77E3D93B7387}"/>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D15C0765-D52D-46AF-9B31-EC7C3BEA6CD9}"/>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1BB3A7A3-2238-4BA3-AA0F-277299BAADD7}"/>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7DA54353-F033-40B2-9D70-10C512F78F93}"/>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5080A59F-1EAC-4937-8EA1-D9B484A25DE5}"/>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9856C85A-14A0-46FE-8670-951DF4209E62}"/>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6FDBC068-DBC5-4E1E-A76F-2339286842F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3AA0149B-1697-4F72-A098-2566846AE566}"/>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2B1AC4EE-BDD8-440D-9BB2-078880A96072}"/>
            </a:ext>
          </a:extLst>
        </xdr:cNvPr>
        <xdr:cNvCxnSpPr/>
      </xdr:nvCxnSpPr>
      <xdr:spPr>
        <a:xfrm flipV="1">
          <a:off x="4514850" y="13591537"/>
          <a:ext cx="0" cy="1474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9A52BBAC-8B59-4D77-8C03-148A4C970D83}"/>
            </a:ext>
          </a:extLst>
        </xdr:cNvPr>
        <xdr:cNvSpPr txBox="1"/>
      </xdr:nvSpPr>
      <xdr:spPr>
        <a:xfrm>
          <a:off x="4584700" y="150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9BD30424-E4A8-44FE-94E4-4CC01E6D17A5}"/>
            </a:ext>
          </a:extLst>
        </xdr:cNvPr>
        <xdr:cNvCxnSpPr/>
      </xdr:nvCxnSpPr>
      <xdr:spPr>
        <a:xfrm>
          <a:off x="4425950" y="1506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269F0404-4A06-487A-9627-8CD8C6312211}"/>
            </a:ext>
          </a:extLst>
        </xdr:cNvPr>
        <xdr:cNvSpPr txBox="1"/>
      </xdr:nvSpPr>
      <xdr:spPr>
        <a:xfrm>
          <a:off x="4584700" y="13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898B4580-DB59-4148-8B83-24198430691B}"/>
            </a:ext>
          </a:extLst>
        </xdr:cNvPr>
        <xdr:cNvCxnSpPr/>
      </xdr:nvCxnSpPr>
      <xdr:spPr>
        <a:xfrm>
          <a:off x="4425950" y="1359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132279</xdr:rowOff>
    </xdr:from>
    <xdr:to>
      <xdr:col>23</xdr:col>
      <xdr:colOff>133350</xdr:colOff>
      <xdr:row>83</xdr:row>
      <xdr:rowOff>119185</xdr:rowOff>
    </xdr:to>
    <xdr:cxnSp macro="">
      <xdr:nvCxnSpPr>
        <xdr:cNvPr id="195" name="直線コネクタ 194">
          <a:extLst>
            <a:ext uri="{FF2B5EF4-FFF2-40B4-BE49-F238E27FC236}">
              <a16:creationId xmlns:a16="http://schemas.microsoft.com/office/drawing/2014/main" id="{488D78A0-13C4-41EE-AF3D-A546FE24AD6B}"/>
            </a:ext>
          </a:extLst>
        </xdr:cNvPr>
        <xdr:cNvCxnSpPr/>
      </xdr:nvCxnSpPr>
      <xdr:spPr>
        <a:xfrm>
          <a:off x="3752850" y="13878759"/>
          <a:ext cx="762000" cy="1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96B21FAA-4655-4E2B-B66D-A1504939F7A1}"/>
            </a:ext>
          </a:extLst>
        </xdr:cNvPr>
        <xdr:cNvSpPr txBox="1"/>
      </xdr:nvSpPr>
      <xdr:spPr>
        <a:xfrm>
          <a:off x="4584700" y="1404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69874CEB-4FA4-4F10-809A-127725DF39EC}"/>
            </a:ext>
          </a:extLst>
        </xdr:cNvPr>
        <xdr:cNvSpPr/>
      </xdr:nvSpPr>
      <xdr:spPr>
        <a:xfrm>
          <a:off x="4464050" y="1407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79353</xdr:rowOff>
    </xdr:from>
    <xdr:to>
      <xdr:col>19</xdr:col>
      <xdr:colOff>133350</xdr:colOff>
      <xdr:row>82</xdr:row>
      <xdr:rowOff>132279</xdr:rowOff>
    </xdr:to>
    <xdr:cxnSp macro="">
      <xdr:nvCxnSpPr>
        <xdr:cNvPr id="198" name="直線コネクタ 197">
          <a:extLst>
            <a:ext uri="{FF2B5EF4-FFF2-40B4-BE49-F238E27FC236}">
              <a16:creationId xmlns:a16="http://schemas.microsoft.com/office/drawing/2014/main" id="{702BA993-42A8-400E-9CF4-33405A41A108}"/>
            </a:ext>
          </a:extLst>
        </xdr:cNvPr>
        <xdr:cNvCxnSpPr/>
      </xdr:nvCxnSpPr>
      <xdr:spPr>
        <a:xfrm>
          <a:off x="2940050" y="13825833"/>
          <a:ext cx="8128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BA98FB87-9BFC-4634-8EDA-DD9B4497304E}"/>
            </a:ext>
          </a:extLst>
        </xdr:cNvPr>
        <xdr:cNvSpPr/>
      </xdr:nvSpPr>
      <xdr:spPr>
        <a:xfrm>
          <a:off x="3702050" y="14013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4A553178-8C14-48A3-8924-9410F4E8CECF}"/>
            </a:ext>
          </a:extLst>
        </xdr:cNvPr>
        <xdr:cNvSpPr txBox="1"/>
      </xdr:nvSpPr>
      <xdr:spPr>
        <a:xfrm>
          <a:off x="3409950" y="1409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32838</xdr:rowOff>
    </xdr:from>
    <xdr:to>
      <xdr:col>15</xdr:col>
      <xdr:colOff>82550</xdr:colOff>
      <xdr:row>82</xdr:row>
      <xdr:rowOff>79353</xdr:rowOff>
    </xdr:to>
    <xdr:cxnSp macro="">
      <xdr:nvCxnSpPr>
        <xdr:cNvPr id="201" name="直線コネクタ 200">
          <a:extLst>
            <a:ext uri="{FF2B5EF4-FFF2-40B4-BE49-F238E27FC236}">
              <a16:creationId xmlns:a16="http://schemas.microsoft.com/office/drawing/2014/main" id="{366E8165-0347-47AC-A7C2-23C962ADBA71}"/>
            </a:ext>
          </a:extLst>
        </xdr:cNvPr>
        <xdr:cNvCxnSpPr/>
      </xdr:nvCxnSpPr>
      <xdr:spPr>
        <a:xfrm>
          <a:off x="2127250" y="13779318"/>
          <a:ext cx="8128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5C18FCAB-ED9A-4668-8F4E-5700CB43AFB8}"/>
            </a:ext>
          </a:extLst>
        </xdr:cNvPr>
        <xdr:cNvSpPr/>
      </xdr:nvSpPr>
      <xdr:spPr>
        <a:xfrm>
          <a:off x="2889250" y="139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E827B13B-B408-4DBB-B125-B7A2D1714B29}"/>
            </a:ext>
          </a:extLst>
        </xdr:cNvPr>
        <xdr:cNvSpPr txBox="1"/>
      </xdr:nvSpPr>
      <xdr:spPr>
        <a:xfrm>
          <a:off x="2597150" y="140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113126</xdr:rowOff>
    </xdr:from>
    <xdr:to>
      <xdr:col>11</xdr:col>
      <xdr:colOff>31750</xdr:colOff>
      <xdr:row>82</xdr:row>
      <xdr:rowOff>32838</xdr:rowOff>
    </xdr:to>
    <xdr:cxnSp macro="">
      <xdr:nvCxnSpPr>
        <xdr:cNvPr id="204" name="直線コネクタ 203">
          <a:extLst>
            <a:ext uri="{FF2B5EF4-FFF2-40B4-BE49-F238E27FC236}">
              <a16:creationId xmlns:a16="http://schemas.microsoft.com/office/drawing/2014/main" id="{10A5C50B-E44A-4A79-9682-A2D8CA3E1D5A}"/>
            </a:ext>
          </a:extLst>
        </xdr:cNvPr>
        <xdr:cNvCxnSpPr/>
      </xdr:nvCxnSpPr>
      <xdr:spPr>
        <a:xfrm>
          <a:off x="1333500" y="13691966"/>
          <a:ext cx="793750" cy="8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27A19259-5D7C-4CC6-AA1F-56576F2EBA18}"/>
            </a:ext>
          </a:extLst>
        </xdr:cNvPr>
        <xdr:cNvSpPr/>
      </xdr:nvSpPr>
      <xdr:spPr>
        <a:xfrm>
          <a:off x="2095500" y="13795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FAC3D6FE-256E-4B10-99A2-48939CB27743}"/>
            </a:ext>
          </a:extLst>
        </xdr:cNvPr>
        <xdr:cNvSpPr txBox="1"/>
      </xdr:nvSpPr>
      <xdr:spPr>
        <a:xfrm>
          <a:off x="1784350" y="1388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A57A27D9-5E11-4EC3-8877-9D9997A56ACB}"/>
            </a:ext>
          </a:extLst>
        </xdr:cNvPr>
        <xdr:cNvSpPr/>
      </xdr:nvSpPr>
      <xdr:spPr>
        <a:xfrm>
          <a:off x="1282700" y="13753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A39787F0-5145-4CC7-A24A-9F69B4227D8E}"/>
            </a:ext>
          </a:extLst>
        </xdr:cNvPr>
        <xdr:cNvSpPr txBox="1"/>
      </xdr:nvSpPr>
      <xdr:spPr>
        <a:xfrm>
          <a:off x="971550" y="1383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AB5147B-89D9-4F9C-A44E-A169A9C65215}"/>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C32504A-BD1D-47AC-BB37-35209D51EFB9}"/>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3F432A4-EDFF-4615-9A4F-391FA981696D}"/>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8233C96-4DD0-4AC5-A8EE-ECA55CE233E4}"/>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A983999-7997-4C82-B720-716A309E2635}"/>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68385</xdr:rowOff>
    </xdr:from>
    <xdr:to>
      <xdr:col>23</xdr:col>
      <xdr:colOff>184150</xdr:colOff>
      <xdr:row>83</xdr:row>
      <xdr:rowOff>169985</xdr:rowOff>
    </xdr:to>
    <xdr:sp macro="" textlink="">
      <xdr:nvSpPr>
        <xdr:cNvPr id="214" name="楕円 213">
          <a:extLst>
            <a:ext uri="{FF2B5EF4-FFF2-40B4-BE49-F238E27FC236}">
              <a16:creationId xmlns:a16="http://schemas.microsoft.com/office/drawing/2014/main" id="{3B88FE32-36C0-48B0-BF9C-DAD93A6EEB99}"/>
            </a:ext>
          </a:extLst>
        </xdr:cNvPr>
        <xdr:cNvSpPr/>
      </xdr:nvSpPr>
      <xdr:spPr>
        <a:xfrm>
          <a:off x="4464050" y="139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84912</xdr:rowOff>
    </xdr:from>
    <xdr:ext cx="762000" cy="259045"/>
    <xdr:sp macro="" textlink="">
      <xdr:nvSpPr>
        <xdr:cNvPr id="215" name="人件費・物件費等の状況該当値テキスト">
          <a:extLst>
            <a:ext uri="{FF2B5EF4-FFF2-40B4-BE49-F238E27FC236}">
              <a16:creationId xmlns:a16="http://schemas.microsoft.com/office/drawing/2014/main" id="{1349A9D0-BD2E-433E-8A52-35EFC7FD44BF}"/>
            </a:ext>
          </a:extLst>
        </xdr:cNvPr>
        <xdr:cNvSpPr txBox="1"/>
      </xdr:nvSpPr>
      <xdr:spPr>
        <a:xfrm>
          <a:off x="4584700" y="1383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81479</xdr:rowOff>
    </xdr:from>
    <xdr:to>
      <xdr:col>19</xdr:col>
      <xdr:colOff>184150</xdr:colOff>
      <xdr:row>83</xdr:row>
      <xdr:rowOff>11629</xdr:rowOff>
    </xdr:to>
    <xdr:sp macro="" textlink="">
      <xdr:nvSpPr>
        <xdr:cNvPr id="216" name="楕円 215">
          <a:extLst>
            <a:ext uri="{FF2B5EF4-FFF2-40B4-BE49-F238E27FC236}">
              <a16:creationId xmlns:a16="http://schemas.microsoft.com/office/drawing/2014/main" id="{C2246B75-343D-4113-AD41-40A87E81CB5A}"/>
            </a:ext>
          </a:extLst>
        </xdr:cNvPr>
        <xdr:cNvSpPr/>
      </xdr:nvSpPr>
      <xdr:spPr>
        <a:xfrm>
          <a:off x="3702050" y="13827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21806</xdr:rowOff>
    </xdr:from>
    <xdr:ext cx="736600" cy="259045"/>
    <xdr:sp macro="" textlink="">
      <xdr:nvSpPr>
        <xdr:cNvPr id="217" name="テキスト ボックス 216">
          <a:extLst>
            <a:ext uri="{FF2B5EF4-FFF2-40B4-BE49-F238E27FC236}">
              <a16:creationId xmlns:a16="http://schemas.microsoft.com/office/drawing/2014/main" id="{DB53874A-58EF-47AF-8444-DF857FF72A87}"/>
            </a:ext>
          </a:extLst>
        </xdr:cNvPr>
        <xdr:cNvSpPr txBox="1"/>
      </xdr:nvSpPr>
      <xdr:spPr>
        <a:xfrm>
          <a:off x="3409950" y="1360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28553</xdr:rowOff>
    </xdr:from>
    <xdr:to>
      <xdr:col>15</xdr:col>
      <xdr:colOff>133350</xdr:colOff>
      <xdr:row>82</xdr:row>
      <xdr:rowOff>130153</xdr:rowOff>
    </xdr:to>
    <xdr:sp macro="" textlink="">
      <xdr:nvSpPr>
        <xdr:cNvPr id="218" name="楕円 217">
          <a:extLst>
            <a:ext uri="{FF2B5EF4-FFF2-40B4-BE49-F238E27FC236}">
              <a16:creationId xmlns:a16="http://schemas.microsoft.com/office/drawing/2014/main" id="{AF4A68F4-4B9A-4FC1-8B48-42E5E7502802}"/>
            </a:ext>
          </a:extLst>
        </xdr:cNvPr>
        <xdr:cNvSpPr/>
      </xdr:nvSpPr>
      <xdr:spPr>
        <a:xfrm>
          <a:off x="2889250" y="137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140330</xdr:rowOff>
    </xdr:from>
    <xdr:ext cx="762000" cy="259045"/>
    <xdr:sp macro="" textlink="">
      <xdr:nvSpPr>
        <xdr:cNvPr id="219" name="テキスト ボックス 218">
          <a:extLst>
            <a:ext uri="{FF2B5EF4-FFF2-40B4-BE49-F238E27FC236}">
              <a16:creationId xmlns:a16="http://schemas.microsoft.com/office/drawing/2014/main" id="{5671C75E-FFCE-4E34-88BC-3641E388E626}"/>
            </a:ext>
          </a:extLst>
        </xdr:cNvPr>
        <xdr:cNvSpPr txBox="1"/>
      </xdr:nvSpPr>
      <xdr:spPr>
        <a:xfrm>
          <a:off x="2597150" y="135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153488</xdr:rowOff>
    </xdr:from>
    <xdr:to>
      <xdr:col>11</xdr:col>
      <xdr:colOff>82550</xdr:colOff>
      <xdr:row>82</xdr:row>
      <xdr:rowOff>83638</xdr:rowOff>
    </xdr:to>
    <xdr:sp macro="" textlink="">
      <xdr:nvSpPr>
        <xdr:cNvPr id="220" name="楕円 219">
          <a:extLst>
            <a:ext uri="{FF2B5EF4-FFF2-40B4-BE49-F238E27FC236}">
              <a16:creationId xmlns:a16="http://schemas.microsoft.com/office/drawing/2014/main" id="{E69CA0BD-77B6-4CCB-80A4-B5BCEDE00A23}"/>
            </a:ext>
          </a:extLst>
        </xdr:cNvPr>
        <xdr:cNvSpPr/>
      </xdr:nvSpPr>
      <xdr:spPr>
        <a:xfrm>
          <a:off x="2095500" y="137323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93815</xdr:rowOff>
    </xdr:from>
    <xdr:ext cx="762000" cy="259045"/>
    <xdr:sp macro="" textlink="">
      <xdr:nvSpPr>
        <xdr:cNvPr id="221" name="テキスト ボックス 220">
          <a:extLst>
            <a:ext uri="{FF2B5EF4-FFF2-40B4-BE49-F238E27FC236}">
              <a16:creationId xmlns:a16="http://schemas.microsoft.com/office/drawing/2014/main" id="{33702FA5-3CB6-4287-B433-FA493C65502B}"/>
            </a:ext>
          </a:extLst>
        </xdr:cNvPr>
        <xdr:cNvSpPr txBox="1"/>
      </xdr:nvSpPr>
      <xdr:spPr>
        <a:xfrm>
          <a:off x="1784350" y="135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62326</xdr:rowOff>
    </xdr:from>
    <xdr:to>
      <xdr:col>7</xdr:col>
      <xdr:colOff>31750</xdr:colOff>
      <xdr:row>81</xdr:row>
      <xdr:rowOff>163926</xdr:rowOff>
    </xdr:to>
    <xdr:sp macro="" textlink="">
      <xdr:nvSpPr>
        <xdr:cNvPr id="222" name="楕円 221">
          <a:extLst>
            <a:ext uri="{FF2B5EF4-FFF2-40B4-BE49-F238E27FC236}">
              <a16:creationId xmlns:a16="http://schemas.microsoft.com/office/drawing/2014/main" id="{CE321346-5003-4AAD-BF18-ED61EF8B0345}"/>
            </a:ext>
          </a:extLst>
        </xdr:cNvPr>
        <xdr:cNvSpPr/>
      </xdr:nvSpPr>
      <xdr:spPr>
        <a:xfrm>
          <a:off x="1282700" y="13641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2653</xdr:rowOff>
    </xdr:from>
    <xdr:ext cx="762000" cy="259045"/>
    <xdr:sp macro="" textlink="">
      <xdr:nvSpPr>
        <xdr:cNvPr id="223" name="テキスト ボックス 222">
          <a:extLst>
            <a:ext uri="{FF2B5EF4-FFF2-40B4-BE49-F238E27FC236}">
              <a16:creationId xmlns:a16="http://schemas.microsoft.com/office/drawing/2014/main" id="{2A11C421-82FD-42CE-99D9-2C14DC1FF838}"/>
            </a:ext>
          </a:extLst>
        </xdr:cNvPr>
        <xdr:cNvSpPr txBox="1"/>
      </xdr:nvSpPr>
      <xdr:spPr>
        <a:xfrm>
          <a:off x="971550" y="134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F128EB99-5853-44EA-ADC5-DB93C898B058}"/>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1BB9DA05-8080-4D3D-955B-498AC752E81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294FAF3F-7479-4592-95F0-25B1EAC1440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37E3F8A8-9AD4-438A-92F7-DD241A65D3FC}"/>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E6417882-5364-487F-AADF-683424100B89}"/>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C4A158E3-1151-47DC-8C9C-FD55C39988F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293032A-75C1-4371-A4FF-C181EDA2466B}"/>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8454FEF2-C4C0-4460-87FD-69E173CBCEDE}"/>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ADB57809-3F0F-4FF5-BC67-4F6EBB25EC94}"/>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8CF3892E-6449-4864-AA0F-A9E1A9EAAA32}"/>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3D59D720-55F5-4D3D-A3CB-AE1706054B86}"/>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A53BF8D2-2F67-4917-9F17-F964F0F8F99C}"/>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A9D14A80-A0C5-4E6D-A415-4D05AF63CF94}"/>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国の給与制度の総合的見直し内容を踏まえ、平成</a:t>
          </a:r>
          <a:r>
            <a:rPr kumimoji="1" lang="en-US" altLang="ja-JP" sz="1100">
              <a:latin typeface="+mn-ea"/>
              <a:ea typeface="+mn-ea"/>
            </a:rPr>
            <a:t>28</a:t>
          </a:r>
          <a:r>
            <a:rPr kumimoji="1" lang="ja-JP" altLang="en-US" sz="1100">
              <a:latin typeface="+mn-ea"/>
              <a:ea typeface="+mn-ea"/>
            </a:rPr>
            <a:t>年度には一般行政職の給料表について平均</a:t>
          </a:r>
          <a:r>
            <a:rPr kumimoji="1" lang="en-US" altLang="ja-JP" sz="1100">
              <a:latin typeface="+mn-ea"/>
              <a:ea typeface="+mn-ea"/>
            </a:rPr>
            <a:t>2</a:t>
          </a:r>
          <a:r>
            <a:rPr kumimoji="1" lang="ja-JP" altLang="en-US" sz="1100">
              <a:latin typeface="+mn-ea"/>
              <a:ea typeface="+mn-ea"/>
            </a:rPr>
            <a:t>パーセントの引き下げを行い、他の給料表についても一般行政職給料表との均衡を踏まえて見直しを実施した。</a:t>
          </a:r>
        </a:p>
        <a:p>
          <a:r>
            <a:rPr kumimoji="1" lang="ja-JP" altLang="en-US" sz="1100">
              <a:latin typeface="+mn-ea"/>
              <a:ea typeface="+mn-ea"/>
            </a:rPr>
            <a:t>　今後も地域民間企業の平均給与や近隣市町村の状況、国の制度を踏まえ、給与の適正化に努める。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52400B2C-699F-4F8F-B7B3-A90ED0B89A5E}"/>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D756AAF1-64A7-44CC-8833-EE16A54CD6EC}"/>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1D2667B9-CE2E-42EF-9653-6B26AEF364B3}"/>
            </a:ext>
          </a:extLst>
        </xdr:cNvPr>
        <xdr:cNvCxnSpPr/>
      </xdr:nvCxnSpPr>
      <xdr:spPr>
        <a:xfrm>
          <a:off x="11664950" y="15166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36671E85-49F5-49C4-8958-3323430E6FAA}"/>
            </a:ext>
          </a:extLst>
        </xdr:cNvPr>
        <xdr:cNvSpPr txBox="1"/>
      </xdr:nvSpPr>
      <xdr:spPr>
        <a:xfrm>
          <a:off x="10979150" y="150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CAF6B61B-9EBB-49E2-BDD2-A9F66CE20892}"/>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83A6E4DF-6936-4278-9A12-E1026A67CC9E}"/>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BAF062C9-733F-4F04-AEFE-D935935FC00D}"/>
            </a:ext>
          </a:extLst>
        </xdr:cNvPr>
        <xdr:cNvCxnSpPr/>
      </xdr:nvCxnSpPr>
      <xdr:spPr>
        <a:xfrm>
          <a:off x="11664950" y="145789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842996-DA1C-4943-9767-66EBF7F93EDB}"/>
            </a:ext>
          </a:extLst>
        </xdr:cNvPr>
        <xdr:cNvSpPr txBox="1"/>
      </xdr:nvSpPr>
      <xdr:spPr>
        <a:xfrm>
          <a:off x="10979150" y="144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9AB068DB-2ED6-4C40-8092-20402B95BBDE}"/>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22C9798A-1FF6-4FEB-AF6E-C44404DF3F8A}"/>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22B873-D070-414C-97FB-9C0A06FA2970}"/>
            </a:ext>
          </a:extLst>
        </xdr:cNvPr>
        <xdr:cNvCxnSpPr/>
      </xdr:nvCxnSpPr>
      <xdr:spPr>
        <a:xfrm>
          <a:off x="11664950" y="139871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60064703-AB61-43E9-A973-CB6A6B3732F7}"/>
            </a:ext>
          </a:extLst>
        </xdr:cNvPr>
        <xdr:cNvSpPr txBox="1"/>
      </xdr:nvSpPr>
      <xdr:spPr>
        <a:xfrm>
          <a:off x="10979150" y="138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12CEB2AA-C20B-444C-84A0-C71430DA2D6F}"/>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CA1C8639-C493-4B57-AFD5-B3B1F0C7E8CD}"/>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EECD8226-3EF8-4491-8CA0-16EC7AC2FD2E}"/>
            </a:ext>
          </a:extLst>
        </xdr:cNvPr>
        <xdr:cNvCxnSpPr/>
      </xdr:nvCxnSpPr>
      <xdr:spPr>
        <a:xfrm>
          <a:off x="11664950" y="133991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A36E89E9-06CE-402A-8BA6-9477ADBF9DD1}"/>
            </a:ext>
          </a:extLst>
        </xdr:cNvPr>
        <xdr:cNvSpPr txBox="1"/>
      </xdr:nvSpPr>
      <xdr:spPr>
        <a:xfrm>
          <a:off x="10979150" y="1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88B3391-5076-40E2-9AE9-1304C429DB2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D94A04D1-14A6-4DAF-9731-11A3E993A5B9}"/>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58725B24-5E39-4E79-B366-B9B052D77DB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2A974796-7084-477E-B76A-2CABF9999313}"/>
            </a:ext>
          </a:extLst>
        </xdr:cNvPr>
        <xdr:cNvCxnSpPr/>
      </xdr:nvCxnSpPr>
      <xdr:spPr>
        <a:xfrm flipV="1">
          <a:off x="15474950" y="135763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BCDCB5-321A-4726-BD85-5EBA567CA1BF}"/>
            </a:ext>
          </a:extLst>
        </xdr:cNvPr>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B0158B29-6674-454A-8C4E-A6F23028357C}"/>
            </a:ext>
          </a:extLst>
        </xdr:cNvPr>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83BA422D-8032-4614-9521-85FF32CD0759}"/>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A17618E7-B01A-4E93-A8BF-89990D0A73D5}"/>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26194</xdr:rowOff>
    </xdr:to>
    <xdr:cxnSp macro="">
      <xdr:nvCxnSpPr>
        <xdr:cNvPr id="261" name="直線コネクタ 260">
          <a:extLst>
            <a:ext uri="{FF2B5EF4-FFF2-40B4-BE49-F238E27FC236}">
              <a16:creationId xmlns:a16="http://schemas.microsoft.com/office/drawing/2014/main" id="{49A717B9-29D5-458B-A8CA-AB2BCE60883D}"/>
            </a:ext>
          </a:extLst>
        </xdr:cNvPr>
        <xdr:cNvCxnSpPr/>
      </xdr:nvCxnSpPr>
      <xdr:spPr>
        <a:xfrm flipV="1">
          <a:off x="14712950" y="14428153"/>
          <a:ext cx="762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D75A670-A8C1-4347-A725-40F8803E461E}"/>
            </a:ext>
          </a:extLst>
        </xdr:cNvPr>
        <xdr:cNvSpPr txBox="1"/>
      </xdr:nvSpPr>
      <xdr:spPr>
        <a:xfrm>
          <a:off x="15563850" y="14007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59F6CDFF-90AF-4EA1-92A3-80955667CFE4}"/>
            </a:ext>
          </a:extLst>
        </xdr:cNvPr>
        <xdr:cNvSpPr/>
      </xdr:nvSpPr>
      <xdr:spPr>
        <a:xfrm>
          <a:off x="15427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26194</xdr:rowOff>
    </xdr:from>
    <xdr:to>
      <xdr:col>77</xdr:col>
      <xdr:colOff>44450</xdr:colOff>
      <xdr:row>86</xdr:row>
      <xdr:rowOff>86519</xdr:rowOff>
    </xdr:to>
    <xdr:cxnSp macro="">
      <xdr:nvCxnSpPr>
        <xdr:cNvPr id="264" name="直線コネクタ 263">
          <a:extLst>
            <a:ext uri="{FF2B5EF4-FFF2-40B4-BE49-F238E27FC236}">
              <a16:creationId xmlns:a16="http://schemas.microsoft.com/office/drawing/2014/main" id="{E718CC49-5B89-4087-B554-1A89624B0293}"/>
            </a:ext>
          </a:extLst>
        </xdr:cNvPr>
        <xdr:cNvCxnSpPr/>
      </xdr:nvCxnSpPr>
      <xdr:spPr>
        <a:xfrm flipV="1">
          <a:off x="13903960" y="14443234"/>
          <a:ext cx="80899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DB590A73-32EC-417A-9C97-0B1593DF1E98}"/>
            </a:ext>
          </a:extLst>
        </xdr:cNvPr>
        <xdr:cNvSpPr/>
      </xdr:nvSpPr>
      <xdr:spPr>
        <a:xfrm>
          <a:off x="14665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63723AAF-2E60-4836-B745-C85DE9F6457E}"/>
            </a:ext>
          </a:extLst>
        </xdr:cNvPr>
        <xdr:cNvSpPr txBox="1"/>
      </xdr:nvSpPr>
      <xdr:spPr>
        <a:xfrm>
          <a:off x="14370050" y="1393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167481</xdr:rowOff>
    </xdr:from>
    <xdr:to>
      <xdr:col>72</xdr:col>
      <xdr:colOff>203200</xdr:colOff>
      <xdr:row>86</xdr:row>
      <xdr:rowOff>86519</xdr:rowOff>
    </xdr:to>
    <xdr:cxnSp macro="">
      <xdr:nvCxnSpPr>
        <xdr:cNvPr id="267" name="直線コネクタ 266">
          <a:extLst>
            <a:ext uri="{FF2B5EF4-FFF2-40B4-BE49-F238E27FC236}">
              <a16:creationId xmlns:a16="http://schemas.microsoft.com/office/drawing/2014/main" id="{D3365F00-01EE-474D-B421-910B5D8C0D8A}"/>
            </a:ext>
          </a:extLst>
        </xdr:cNvPr>
        <xdr:cNvCxnSpPr/>
      </xdr:nvCxnSpPr>
      <xdr:spPr>
        <a:xfrm>
          <a:off x="13106400" y="14416881"/>
          <a:ext cx="79756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B48596D4-701E-4492-A849-12E0CF33512D}"/>
            </a:ext>
          </a:extLst>
        </xdr:cNvPr>
        <xdr:cNvSpPr/>
      </xdr:nvSpPr>
      <xdr:spPr>
        <a:xfrm>
          <a:off x="13868400" y="14188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FD4FD9B1-1459-42FB-A298-B2C8C03319F5}"/>
            </a:ext>
          </a:extLst>
        </xdr:cNvPr>
        <xdr:cNvSpPr txBox="1"/>
      </xdr:nvSpPr>
      <xdr:spPr>
        <a:xfrm>
          <a:off x="1355725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46831</xdr:rowOff>
    </xdr:from>
    <xdr:to>
      <xdr:col>68</xdr:col>
      <xdr:colOff>152400</xdr:colOff>
      <xdr:row>85</xdr:row>
      <xdr:rowOff>167481</xdr:rowOff>
    </xdr:to>
    <xdr:cxnSp macro="">
      <xdr:nvCxnSpPr>
        <xdr:cNvPr id="270" name="直線コネクタ 269">
          <a:extLst>
            <a:ext uri="{FF2B5EF4-FFF2-40B4-BE49-F238E27FC236}">
              <a16:creationId xmlns:a16="http://schemas.microsoft.com/office/drawing/2014/main" id="{F1937BB6-FF7F-4142-815F-CF7044E8229F}"/>
            </a:ext>
          </a:extLst>
        </xdr:cNvPr>
        <xdr:cNvCxnSpPr/>
      </xdr:nvCxnSpPr>
      <xdr:spPr>
        <a:xfrm>
          <a:off x="12293600" y="14296231"/>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8A9F9458-686F-4C49-8462-4717C0BB34D2}"/>
            </a:ext>
          </a:extLst>
        </xdr:cNvPr>
        <xdr:cNvSpPr/>
      </xdr:nvSpPr>
      <xdr:spPr>
        <a:xfrm>
          <a:off x="13055600" y="141889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E7C0A41A-3193-4739-884B-2CEB8FB30FDA}"/>
            </a:ext>
          </a:extLst>
        </xdr:cNvPr>
        <xdr:cNvSpPr txBox="1"/>
      </xdr:nvSpPr>
      <xdr:spPr>
        <a:xfrm>
          <a:off x="1276350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3C6E0E8E-CC6D-4D64-B21E-A3674A394E60}"/>
            </a:ext>
          </a:extLst>
        </xdr:cNvPr>
        <xdr:cNvSpPr/>
      </xdr:nvSpPr>
      <xdr:spPr>
        <a:xfrm>
          <a:off x="12242800" y="14219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C290F82E-3F6B-4952-B0C0-8A24C4E20B8E}"/>
            </a:ext>
          </a:extLst>
        </xdr:cNvPr>
        <xdr:cNvSpPr txBox="1"/>
      </xdr:nvSpPr>
      <xdr:spPr>
        <a:xfrm>
          <a:off x="11950700" y="139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FA5A7F4-6ABB-40DA-AEC9-53523160B691}"/>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62767A8-8F0A-43E2-A9AC-5EB080AB3F89}"/>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8522EE7-F416-4423-AD6F-57D253A882F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CABFCC2-10B5-441D-B35F-1C50AF68DC33}"/>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C42CF596-054F-4A82-A349-FC5BFC658FF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80" name="楕円 279">
          <a:extLst>
            <a:ext uri="{FF2B5EF4-FFF2-40B4-BE49-F238E27FC236}">
              <a16:creationId xmlns:a16="http://schemas.microsoft.com/office/drawing/2014/main" id="{6709BEA3-8C25-4F66-8630-04607B23055E}"/>
            </a:ext>
          </a:extLst>
        </xdr:cNvPr>
        <xdr:cNvSpPr/>
      </xdr:nvSpPr>
      <xdr:spPr>
        <a:xfrm>
          <a:off x="15427960" y="143811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81" name="給与水準   （国との比較）該当値テキスト">
          <a:extLst>
            <a:ext uri="{FF2B5EF4-FFF2-40B4-BE49-F238E27FC236}">
              <a16:creationId xmlns:a16="http://schemas.microsoft.com/office/drawing/2014/main" id="{5B97D4C4-DA44-48E5-89C6-2E7937C9CA69}"/>
            </a:ext>
          </a:extLst>
        </xdr:cNvPr>
        <xdr:cNvSpPr txBox="1"/>
      </xdr:nvSpPr>
      <xdr:spPr>
        <a:xfrm>
          <a:off x="1556385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146844</xdr:rowOff>
    </xdr:from>
    <xdr:to>
      <xdr:col>77</xdr:col>
      <xdr:colOff>95250</xdr:colOff>
      <xdr:row>86</xdr:row>
      <xdr:rowOff>76994</xdr:rowOff>
    </xdr:to>
    <xdr:sp macro="" textlink="">
      <xdr:nvSpPr>
        <xdr:cNvPr id="282" name="楕円 281">
          <a:extLst>
            <a:ext uri="{FF2B5EF4-FFF2-40B4-BE49-F238E27FC236}">
              <a16:creationId xmlns:a16="http://schemas.microsoft.com/office/drawing/2014/main" id="{98F1DAE5-81BF-4DDD-B4BC-BEB1BD02BA8F}"/>
            </a:ext>
          </a:extLst>
        </xdr:cNvPr>
        <xdr:cNvSpPr/>
      </xdr:nvSpPr>
      <xdr:spPr>
        <a:xfrm>
          <a:off x="14665960" y="143962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61771</xdr:rowOff>
    </xdr:from>
    <xdr:ext cx="736600" cy="259045"/>
    <xdr:sp macro="" textlink="">
      <xdr:nvSpPr>
        <xdr:cNvPr id="283" name="テキスト ボックス 282">
          <a:extLst>
            <a:ext uri="{FF2B5EF4-FFF2-40B4-BE49-F238E27FC236}">
              <a16:creationId xmlns:a16="http://schemas.microsoft.com/office/drawing/2014/main" id="{D86D3684-FCE7-42B4-8392-0868EC134FFB}"/>
            </a:ext>
          </a:extLst>
        </xdr:cNvPr>
        <xdr:cNvSpPr txBox="1"/>
      </xdr:nvSpPr>
      <xdr:spPr>
        <a:xfrm>
          <a:off x="14370050" y="14478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35719</xdr:rowOff>
    </xdr:from>
    <xdr:to>
      <xdr:col>73</xdr:col>
      <xdr:colOff>44450</xdr:colOff>
      <xdr:row>86</xdr:row>
      <xdr:rowOff>137319</xdr:rowOff>
    </xdr:to>
    <xdr:sp macro="" textlink="">
      <xdr:nvSpPr>
        <xdr:cNvPr id="284" name="楕円 283">
          <a:extLst>
            <a:ext uri="{FF2B5EF4-FFF2-40B4-BE49-F238E27FC236}">
              <a16:creationId xmlns:a16="http://schemas.microsoft.com/office/drawing/2014/main" id="{11F3B8F6-A612-4081-BCDA-015EEFB09EC3}"/>
            </a:ext>
          </a:extLst>
        </xdr:cNvPr>
        <xdr:cNvSpPr/>
      </xdr:nvSpPr>
      <xdr:spPr>
        <a:xfrm>
          <a:off x="13868400" y="144527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122096</xdr:rowOff>
    </xdr:from>
    <xdr:ext cx="762000" cy="259045"/>
    <xdr:sp macro="" textlink="">
      <xdr:nvSpPr>
        <xdr:cNvPr id="285" name="テキスト ボックス 284">
          <a:extLst>
            <a:ext uri="{FF2B5EF4-FFF2-40B4-BE49-F238E27FC236}">
              <a16:creationId xmlns:a16="http://schemas.microsoft.com/office/drawing/2014/main" id="{E5B29E56-1517-4FE8-899D-51D553D93D2A}"/>
            </a:ext>
          </a:extLst>
        </xdr:cNvPr>
        <xdr:cNvSpPr txBox="1"/>
      </xdr:nvSpPr>
      <xdr:spPr>
        <a:xfrm>
          <a:off x="13557250" y="1453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a:extLst>
            <a:ext uri="{FF2B5EF4-FFF2-40B4-BE49-F238E27FC236}">
              <a16:creationId xmlns:a16="http://schemas.microsoft.com/office/drawing/2014/main" id="{89C32760-25EB-4439-A82F-5AE45BB4D732}"/>
            </a:ext>
          </a:extLst>
        </xdr:cNvPr>
        <xdr:cNvSpPr/>
      </xdr:nvSpPr>
      <xdr:spPr>
        <a:xfrm>
          <a:off x="13055600" y="1436608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a:extLst>
            <a:ext uri="{FF2B5EF4-FFF2-40B4-BE49-F238E27FC236}">
              <a16:creationId xmlns:a16="http://schemas.microsoft.com/office/drawing/2014/main" id="{FF6A617B-0F8E-4D7E-AECF-16FCB12382CC}"/>
            </a:ext>
          </a:extLst>
        </xdr:cNvPr>
        <xdr:cNvSpPr txBox="1"/>
      </xdr:nvSpPr>
      <xdr:spPr>
        <a:xfrm>
          <a:off x="12763500" y="144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88" name="楕円 287">
          <a:extLst>
            <a:ext uri="{FF2B5EF4-FFF2-40B4-BE49-F238E27FC236}">
              <a16:creationId xmlns:a16="http://schemas.microsoft.com/office/drawing/2014/main" id="{65218C99-B8D4-4274-BB84-0B9A5112995D}"/>
            </a:ext>
          </a:extLst>
        </xdr:cNvPr>
        <xdr:cNvSpPr/>
      </xdr:nvSpPr>
      <xdr:spPr>
        <a:xfrm>
          <a:off x="12242800" y="14249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82408</xdr:rowOff>
    </xdr:from>
    <xdr:ext cx="762000" cy="259045"/>
    <xdr:sp macro="" textlink="">
      <xdr:nvSpPr>
        <xdr:cNvPr id="289" name="テキスト ボックス 288">
          <a:extLst>
            <a:ext uri="{FF2B5EF4-FFF2-40B4-BE49-F238E27FC236}">
              <a16:creationId xmlns:a16="http://schemas.microsoft.com/office/drawing/2014/main" id="{6B12BE7E-C74B-4940-AD7C-95F51CBA92EB}"/>
            </a:ext>
          </a:extLst>
        </xdr:cNvPr>
        <xdr:cNvSpPr txBox="1"/>
      </xdr:nvSpPr>
      <xdr:spPr>
        <a:xfrm>
          <a:off x="11950700" y="1433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A8E6171-19CB-4F24-B759-9706FFF697C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184D7A87-F7FD-4DF4-B438-39F87F9AD3A8}"/>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D5AB790D-BB1E-4606-9631-175557A38728}"/>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5D85B026-5F7A-405D-B70D-0B6764202D4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D95C36E-8795-476B-8B8E-4030DA7A6B52}"/>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5815243-6348-4F6D-910B-461352FC889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F5C3E2D-9EA8-4821-9860-947FDDA46E2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E6B265C-97F6-4FAC-AE93-FE3A69B1365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829E399-B104-4F50-83BC-00B2F392D58D}"/>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8B461FCE-6EEF-4D09-82D2-FBE36B2EE08C}"/>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C5E8F738-5A1D-4ECF-9611-19F4F0470F1F}"/>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73E276A5-D36C-4EB7-99EE-70B3CC430BD8}"/>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687FC91-1509-417A-8D2F-17865209C7A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「職員定数管理計画」を策定し、計画的に職員数の削減を図った結果、類似団体平均を下回る値で推移している。</a:t>
          </a:r>
        </a:p>
        <a:p>
          <a:r>
            <a:rPr kumimoji="1" lang="ja-JP" altLang="en-US" sz="1100">
              <a:latin typeface="+mn-ea"/>
              <a:ea typeface="+mn-ea"/>
            </a:rPr>
            <a:t>　引き続き、住民サービスを低下させることなく将来の人口減少を見込んだコンパクトな組織となるよう、適正な職員定数の管理に努める。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864FA14A-3A11-4467-9E8F-245E8868710E}"/>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AE3A38C9-51B6-43A9-B85C-C1B0A1FC650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F7606908-331C-492A-A2F6-6AFC8DD4EA6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6428799-10D9-4E65-9932-BC34BB80FB88}"/>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E765EFC3-1275-47D6-A783-28BE54CFF5B5}"/>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970F16E2-E202-4CEE-99BB-0BB8CF8ED02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45CE5F7-11F1-475E-89E3-F897AC41C1C9}"/>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6D1743F-DDA7-4724-BD13-E72A3E19F903}"/>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89128E0D-FC2C-42C3-A444-4567F17C5D7E}"/>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176FB889-E0D2-4E9E-B134-AEEAC14E426D}"/>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83C5B78-A8CB-4CCF-B3DF-A9F8368969A2}"/>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5E5C1368-5B33-4B64-92A5-DFA3098450CD}"/>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B71431F3-3169-4B1A-B888-8082B3AC785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22352BE-DA7C-4D58-BA9B-8FE51A71D6B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BB053D3A-F9DA-4662-8307-C6C4DDB25B1C}"/>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4940877F-F3B2-42A0-B9E0-3C890F2614AE}"/>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A9EA1C46-76FE-433B-A1F3-4CBD95693D15}"/>
            </a:ext>
          </a:extLst>
        </xdr:cNvPr>
        <xdr:cNvCxnSpPr/>
      </xdr:nvCxnSpPr>
      <xdr:spPr>
        <a:xfrm flipV="1">
          <a:off x="15474950" y="10025945"/>
          <a:ext cx="0" cy="1390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68655B6-8C56-45AA-97D8-8F6EAA7D6D80}"/>
            </a:ext>
          </a:extLst>
        </xdr:cNvPr>
        <xdr:cNvSpPr txBox="1"/>
      </xdr:nvSpPr>
      <xdr:spPr>
        <a:xfrm>
          <a:off x="15563850" y="113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38475A62-17F3-49F8-8CA0-24CF4416FA7D}"/>
            </a:ext>
          </a:extLst>
        </xdr:cNvPr>
        <xdr:cNvCxnSpPr/>
      </xdr:nvCxnSpPr>
      <xdr:spPr>
        <a:xfrm>
          <a:off x="15405100" y="11416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A23BB624-AB60-45B1-9FC9-4500FDF6810F}"/>
            </a:ext>
          </a:extLst>
        </xdr:cNvPr>
        <xdr:cNvSpPr txBox="1"/>
      </xdr:nvSpPr>
      <xdr:spPr>
        <a:xfrm>
          <a:off x="15563850" y="97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A360D594-7772-44E5-9BFC-7D213BD10414}"/>
            </a:ext>
          </a:extLst>
        </xdr:cNvPr>
        <xdr:cNvCxnSpPr/>
      </xdr:nvCxnSpPr>
      <xdr:spPr>
        <a:xfrm>
          <a:off x="15405100" y="100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151554</xdr:rowOff>
    </xdr:to>
    <xdr:cxnSp macro="">
      <xdr:nvCxnSpPr>
        <xdr:cNvPr id="324" name="直線コネクタ 323">
          <a:extLst>
            <a:ext uri="{FF2B5EF4-FFF2-40B4-BE49-F238E27FC236}">
              <a16:creationId xmlns:a16="http://schemas.microsoft.com/office/drawing/2014/main" id="{24E7493D-D64C-44BC-900E-8AFFDA22F45F}"/>
            </a:ext>
          </a:extLst>
        </xdr:cNvPr>
        <xdr:cNvCxnSpPr/>
      </xdr:nvCxnSpPr>
      <xdr:spPr>
        <a:xfrm>
          <a:off x="14712950" y="10345420"/>
          <a:ext cx="762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894F3668-792D-49AC-9897-33FC851A3E59}"/>
            </a:ext>
          </a:extLst>
        </xdr:cNvPr>
        <xdr:cNvSpPr txBox="1"/>
      </xdr:nvSpPr>
      <xdr:spPr>
        <a:xfrm>
          <a:off x="15563850" y="10467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1870C633-EDA4-4444-96F2-3EDACA5753C7}"/>
            </a:ext>
          </a:extLst>
        </xdr:cNvPr>
        <xdr:cNvSpPr/>
      </xdr:nvSpPr>
      <xdr:spPr>
        <a:xfrm>
          <a:off x="15427960" y="104959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104634</xdr:rowOff>
    </xdr:from>
    <xdr:to>
      <xdr:col>77</xdr:col>
      <xdr:colOff>44450</xdr:colOff>
      <xdr:row>61</xdr:row>
      <xdr:rowOff>119380</xdr:rowOff>
    </xdr:to>
    <xdr:cxnSp macro="">
      <xdr:nvCxnSpPr>
        <xdr:cNvPr id="327" name="直線コネクタ 326">
          <a:extLst>
            <a:ext uri="{FF2B5EF4-FFF2-40B4-BE49-F238E27FC236}">
              <a16:creationId xmlns:a16="http://schemas.microsoft.com/office/drawing/2014/main" id="{31E0F761-4B36-4E4B-851F-E4BB80259623}"/>
            </a:ext>
          </a:extLst>
        </xdr:cNvPr>
        <xdr:cNvCxnSpPr/>
      </xdr:nvCxnSpPr>
      <xdr:spPr>
        <a:xfrm>
          <a:off x="13903960" y="10330674"/>
          <a:ext cx="80899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57A03BC-C040-4189-B10B-2B2D3DC1FEDC}"/>
            </a:ext>
          </a:extLst>
        </xdr:cNvPr>
        <xdr:cNvSpPr/>
      </xdr:nvSpPr>
      <xdr:spPr>
        <a:xfrm>
          <a:off x="14665960" y="1048787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7C4E6751-0D26-407B-923A-41164F708E8D}"/>
            </a:ext>
          </a:extLst>
        </xdr:cNvPr>
        <xdr:cNvSpPr txBox="1"/>
      </xdr:nvSpPr>
      <xdr:spPr>
        <a:xfrm>
          <a:off x="14370050" y="1057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85866</xdr:rowOff>
    </xdr:from>
    <xdr:to>
      <xdr:col>72</xdr:col>
      <xdr:colOff>203200</xdr:colOff>
      <xdr:row>61</xdr:row>
      <xdr:rowOff>104634</xdr:rowOff>
    </xdr:to>
    <xdr:cxnSp macro="">
      <xdr:nvCxnSpPr>
        <xdr:cNvPr id="330" name="直線コネクタ 329">
          <a:extLst>
            <a:ext uri="{FF2B5EF4-FFF2-40B4-BE49-F238E27FC236}">
              <a16:creationId xmlns:a16="http://schemas.microsoft.com/office/drawing/2014/main" id="{B81CBB4C-758C-471E-A391-C6ACC3C0079A}"/>
            </a:ext>
          </a:extLst>
        </xdr:cNvPr>
        <xdr:cNvCxnSpPr/>
      </xdr:nvCxnSpPr>
      <xdr:spPr>
        <a:xfrm>
          <a:off x="13106400" y="10311906"/>
          <a:ext cx="79756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67EBFFED-247E-466E-92B1-F0AA7D5C6A35}"/>
            </a:ext>
          </a:extLst>
        </xdr:cNvPr>
        <xdr:cNvSpPr/>
      </xdr:nvSpPr>
      <xdr:spPr>
        <a:xfrm>
          <a:off x="13868400" y="10443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D6D63294-855F-4FF8-A109-5326291A6079}"/>
            </a:ext>
          </a:extLst>
        </xdr:cNvPr>
        <xdr:cNvSpPr txBox="1"/>
      </xdr:nvSpPr>
      <xdr:spPr>
        <a:xfrm>
          <a:off x="13557250" y="105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72461</xdr:rowOff>
    </xdr:from>
    <xdr:to>
      <xdr:col>68</xdr:col>
      <xdr:colOff>152400</xdr:colOff>
      <xdr:row>61</xdr:row>
      <xdr:rowOff>85866</xdr:rowOff>
    </xdr:to>
    <xdr:cxnSp macro="">
      <xdr:nvCxnSpPr>
        <xdr:cNvPr id="333" name="直線コネクタ 332">
          <a:extLst>
            <a:ext uri="{FF2B5EF4-FFF2-40B4-BE49-F238E27FC236}">
              <a16:creationId xmlns:a16="http://schemas.microsoft.com/office/drawing/2014/main" id="{F03410C3-92EB-4EF9-AB7E-84DDA0A77F1A}"/>
            </a:ext>
          </a:extLst>
        </xdr:cNvPr>
        <xdr:cNvCxnSpPr/>
      </xdr:nvCxnSpPr>
      <xdr:spPr>
        <a:xfrm>
          <a:off x="12293600" y="10298501"/>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B2333704-6484-440B-B0B0-854DEC18C11B}"/>
            </a:ext>
          </a:extLst>
        </xdr:cNvPr>
        <xdr:cNvSpPr/>
      </xdr:nvSpPr>
      <xdr:spPr>
        <a:xfrm>
          <a:off x="13055600" y="1041414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E54AC83D-6AE0-428F-A099-760E33154F1F}"/>
            </a:ext>
          </a:extLst>
        </xdr:cNvPr>
        <xdr:cNvSpPr txBox="1"/>
      </xdr:nvSpPr>
      <xdr:spPr>
        <a:xfrm>
          <a:off x="12763500" y="105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3BD53184-922E-4C6F-A4AA-73E444BDD0BF}"/>
            </a:ext>
          </a:extLst>
        </xdr:cNvPr>
        <xdr:cNvSpPr/>
      </xdr:nvSpPr>
      <xdr:spPr>
        <a:xfrm>
          <a:off x="12242800" y="103884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3979A23B-D5B4-4283-98D4-6F574C072874}"/>
            </a:ext>
          </a:extLst>
        </xdr:cNvPr>
        <xdr:cNvSpPr txBox="1"/>
      </xdr:nvSpPr>
      <xdr:spPr>
        <a:xfrm>
          <a:off x="11950700" y="1047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3CD5FAB-AD8B-44F7-BC1F-07844AB640B6}"/>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69867B4-66A3-49FC-B72B-EA7909AA748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5C2CE6E6-FAD0-4A32-B481-850DC1BAB0D7}"/>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A312936-3469-4F3D-B1E8-3F43DF092B3E}"/>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E52D84ED-E10F-42DE-853C-2ACDC3477EE1}"/>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43" name="楕円 342">
          <a:extLst>
            <a:ext uri="{FF2B5EF4-FFF2-40B4-BE49-F238E27FC236}">
              <a16:creationId xmlns:a16="http://schemas.microsoft.com/office/drawing/2014/main" id="{FCC4D38F-DA8D-4EE7-8B82-C56124E053CF}"/>
            </a:ext>
          </a:extLst>
        </xdr:cNvPr>
        <xdr:cNvSpPr/>
      </xdr:nvSpPr>
      <xdr:spPr>
        <a:xfrm>
          <a:off x="15427960" y="103267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117281</xdr:rowOff>
    </xdr:from>
    <xdr:ext cx="762000" cy="259045"/>
    <xdr:sp macro="" textlink="">
      <xdr:nvSpPr>
        <xdr:cNvPr id="344" name="定員管理の状況該当値テキスト">
          <a:extLst>
            <a:ext uri="{FF2B5EF4-FFF2-40B4-BE49-F238E27FC236}">
              <a16:creationId xmlns:a16="http://schemas.microsoft.com/office/drawing/2014/main" id="{2A6D9E85-8576-45F3-B227-19B54BBEB51D}"/>
            </a:ext>
          </a:extLst>
        </xdr:cNvPr>
        <xdr:cNvSpPr txBox="1"/>
      </xdr:nvSpPr>
      <xdr:spPr>
        <a:xfrm>
          <a:off x="15563850" y="1017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5" name="楕円 344">
          <a:extLst>
            <a:ext uri="{FF2B5EF4-FFF2-40B4-BE49-F238E27FC236}">
              <a16:creationId xmlns:a16="http://schemas.microsoft.com/office/drawing/2014/main" id="{C7C0DD92-9440-4E3F-B706-6783C55DD94A}"/>
            </a:ext>
          </a:extLst>
        </xdr:cNvPr>
        <xdr:cNvSpPr/>
      </xdr:nvSpPr>
      <xdr:spPr>
        <a:xfrm>
          <a:off x="14665960" y="102946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6" name="テキスト ボックス 345">
          <a:extLst>
            <a:ext uri="{FF2B5EF4-FFF2-40B4-BE49-F238E27FC236}">
              <a16:creationId xmlns:a16="http://schemas.microsoft.com/office/drawing/2014/main" id="{9733C206-8B24-47FD-887E-5BFAB2544749}"/>
            </a:ext>
          </a:extLst>
        </xdr:cNvPr>
        <xdr:cNvSpPr txBox="1"/>
      </xdr:nvSpPr>
      <xdr:spPr>
        <a:xfrm>
          <a:off x="14370050" y="10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53834</xdr:rowOff>
    </xdr:from>
    <xdr:to>
      <xdr:col>73</xdr:col>
      <xdr:colOff>44450</xdr:colOff>
      <xdr:row>61</xdr:row>
      <xdr:rowOff>155434</xdr:rowOff>
    </xdr:to>
    <xdr:sp macro="" textlink="">
      <xdr:nvSpPr>
        <xdr:cNvPr id="347" name="楕円 346">
          <a:extLst>
            <a:ext uri="{FF2B5EF4-FFF2-40B4-BE49-F238E27FC236}">
              <a16:creationId xmlns:a16="http://schemas.microsoft.com/office/drawing/2014/main" id="{C5410FD7-F616-4AD2-A96E-621736F7EAEA}"/>
            </a:ext>
          </a:extLst>
        </xdr:cNvPr>
        <xdr:cNvSpPr/>
      </xdr:nvSpPr>
      <xdr:spPr>
        <a:xfrm>
          <a:off x="13868400" y="102798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165611</xdr:rowOff>
    </xdr:from>
    <xdr:ext cx="762000" cy="259045"/>
    <xdr:sp macro="" textlink="">
      <xdr:nvSpPr>
        <xdr:cNvPr id="348" name="テキスト ボックス 347">
          <a:extLst>
            <a:ext uri="{FF2B5EF4-FFF2-40B4-BE49-F238E27FC236}">
              <a16:creationId xmlns:a16="http://schemas.microsoft.com/office/drawing/2014/main" id="{8CD53FF0-4BF2-4121-B828-18E429405076}"/>
            </a:ext>
          </a:extLst>
        </xdr:cNvPr>
        <xdr:cNvSpPr txBox="1"/>
      </xdr:nvSpPr>
      <xdr:spPr>
        <a:xfrm>
          <a:off x="13557250" y="1005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35066</xdr:rowOff>
    </xdr:from>
    <xdr:to>
      <xdr:col>68</xdr:col>
      <xdr:colOff>203200</xdr:colOff>
      <xdr:row>61</xdr:row>
      <xdr:rowOff>136666</xdr:rowOff>
    </xdr:to>
    <xdr:sp macro="" textlink="">
      <xdr:nvSpPr>
        <xdr:cNvPr id="349" name="楕円 348">
          <a:extLst>
            <a:ext uri="{FF2B5EF4-FFF2-40B4-BE49-F238E27FC236}">
              <a16:creationId xmlns:a16="http://schemas.microsoft.com/office/drawing/2014/main" id="{C07AA13A-72A8-4FBE-97FD-BCE54AADC1A2}"/>
            </a:ext>
          </a:extLst>
        </xdr:cNvPr>
        <xdr:cNvSpPr/>
      </xdr:nvSpPr>
      <xdr:spPr>
        <a:xfrm>
          <a:off x="13055600" y="1026110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146843</xdr:rowOff>
    </xdr:from>
    <xdr:ext cx="762000" cy="259045"/>
    <xdr:sp macro="" textlink="">
      <xdr:nvSpPr>
        <xdr:cNvPr id="350" name="テキスト ボックス 349">
          <a:extLst>
            <a:ext uri="{FF2B5EF4-FFF2-40B4-BE49-F238E27FC236}">
              <a16:creationId xmlns:a16="http://schemas.microsoft.com/office/drawing/2014/main" id="{C7BD6ECB-45A7-446D-A31E-629EF2A0E81C}"/>
            </a:ext>
          </a:extLst>
        </xdr:cNvPr>
        <xdr:cNvSpPr txBox="1"/>
      </xdr:nvSpPr>
      <xdr:spPr>
        <a:xfrm>
          <a:off x="12763500" y="100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21661</xdr:rowOff>
    </xdr:from>
    <xdr:to>
      <xdr:col>64</xdr:col>
      <xdr:colOff>152400</xdr:colOff>
      <xdr:row>61</xdr:row>
      <xdr:rowOff>123261</xdr:rowOff>
    </xdr:to>
    <xdr:sp macro="" textlink="">
      <xdr:nvSpPr>
        <xdr:cNvPr id="351" name="楕円 350">
          <a:extLst>
            <a:ext uri="{FF2B5EF4-FFF2-40B4-BE49-F238E27FC236}">
              <a16:creationId xmlns:a16="http://schemas.microsoft.com/office/drawing/2014/main" id="{FAC63903-AACE-4DF2-98FF-6B5198906789}"/>
            </a:ext>
          </a:extLst>
        </xdr:cNvPr>
        <xdr:cNvSpPr/>
      </xdr:nvSpPr>
      <xdr:spPr>
        <a:xfrm>
          <a:off x="12242800" y="102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133438</xdr:rowOff>
    </xdr:from>
    <xdr:ext cx="762000" cy="259045"/>
    <xdr:sp macro="" textlink="">
      <xdr:nvSpPr>
        <xdr:cNvPr id="352" name="テキスト ボックス 351">
          <a:extLst>
            <a:ext uri="{FF2B5EF4-FFF2-40B4-BE49-F238E27FC236}">
              <a16:creationId xmlns:a16="http://schemas.microsoft.com/office/drawing/2014/main" id="{C6751860-DF5E-407D-BA75-59E3729EED21}"/>
            </a:ext>
          </a:extLst>
        </xdr:cNvPr>
        <xdr:cNvSpPr txBox="1"/>
      </xdr:nvSpPr>
      <xdr:spPr>
        <a:xfrm>
          <a:off x="11950700" y="1002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A57C41FF-696E-4349-A991-BEA49573D798}"/>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FE23710-E770-4349-B470-41EAD9226469}"/>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A2A159D-9E65-43DF-B6E0-50CA2D623E6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D9EA8DD7-A9FE-46F3-ABBE-CC167923FB4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6C53DF37-084B-4220-95C6-3FE9CD2A692E}"/>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C83774D-8A94-406C-BD34-C63A7FEC6D92}"/>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BEF9E94F-60C2-427C-9D9E-96D6C141297D}"/>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4DCCB892-D175-4C8A-859C-2A6285F34156}"/>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ACCE86E1-BE24-46EB-8F21-F031283266A9}"/>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1CA723AF-B5B0-4562-9C90-52AB7697909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F2ECF4B-B80F-4B9E-B7F4-BC739A123962}"/>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5686C614-1E72-43FB-88D4-864B4BAD50F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C044EE69-A8A0-4789-A55D-2961D505DA4B}"/>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合併以後、「新規起債の抑制」、「返済額以上の借入をしない」、「高利の地方債は繰上返済や借換をする」などの方針のもと地方債の削減に努めてきた結果、年々改善してきており、類似団体平均を下回っている。</a:t>
          </a:r>
        </a:p>
        <a:p>
          <a:r>
            <a:rPr kumimoji="1" lang="ja-JP" altLang="en-US" sz="1100">
              <a:latin typeface="+mn-ea"/>
              <a:ea typeface="+mn-ea"/>
            </a:rPr>
            <a:t>　しかしながら、今後は学校の統廃合による施設更新などの大規模事業をはじめ、公共施設の老朽化に伴った地方債の借入により地方債残高が上昇してくることから、事業実施の適正化を図り、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8A83B261-8D22-4101-9D57-8E71E4891FB5}"/>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F9778876-9781-4279-B227-C502D9909F3B}"/>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8A113294-44FD-40B8-92BD-97285013E8C1}"/>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BB6655FF-7150-4814-B186-3E9447E15F39}"/>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24988082-ED63-49CD-B0AA-73124193D8EE}"/>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24152DDD-628C-4387-AFED-BF2BE7F78743}"/>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7B8EF10-3826-410D-B431-4DB9C5FB6FEA}"/>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AD91C077-9D0B-4128-8E3C-D39A2062BFF9}"/>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F1FFB01F-8DD2-4405-B63F-3FC4A79BD7E7}"/>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D83DFCB3-2BCC-4D45-93EB-3BB299E5F0C3}"/>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608D2C91-A3BF-4083-8089-F1A1A46F3AC5}"/>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5B4AB800-CE15-42B8-B3E7-4D4B49258B66}"/>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FEEB3DA0-A7F9-402A-A376-0172ED9D665C}"/>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98D4F4FD-10C1-4F10-8DE5-DD9E818D13CE}"/>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25EB675F-F5C6-4374-A877-48483FA6A96B}"/>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A94E89D2-B6E2-4195-BE53-F8AF57A9EAA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287DA93D-3382-4707-82DD-2509124B33A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B9C00068-97F6-4425-81E1-5FC7875ED20D}"/>
            </a:ext>
          </a:extLst>
        </xdr:cNvPr>
        <xdr:cNvCxnSpPr/>
      </xdr:nvCxnSpPr>
      <xdr:spPr>
        <a:xfrm flipV="1">
          <a:off x="15474950" y="5989864"/>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8E9BB1F3-295E-4E47-8632-220C2D9453E0}"/>
            </a:ext>
          </a:extLst>
        </xdr:cNvPr>
        <xdr:cNvSpPr txBox="1"/>
      </xdr:nvSpPr>
      <xdr:spPr>
        <a:xfrm>
          <a:off x="1556385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9D0CDC19-2EF8-46A4-9823-570F9CF7F456}"/>
            </a:ext>
          </a:extLst>
        </xdr:cNvPr>
        <xdr:cNvCxnSpPr/>
      </xdr:nvCxnSpPr>
      <xdr:spPr>
        <a:xfrm>
          <a:off x="1540510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16803974-8BC9-4C07-9F03-B515F335F4A8}"/>
            </a:ext>
          </a:extLst>
        </xdr:cNvPr>
        <xdr:cNvSpPr txBox="1"/>
      </xdr:nvSpPr>
      <xdr:spPr>
        <a:xfrm>
          <a:off x="1556385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272D218-104C-4C8B-9FED-B8249E2E169B}"/>
            </a:ext>
          </a:extLst>
        </xdr:cNvPr>
        <xdr:cNvCxnSpPr/>
      </xdr:nvCxnSpPr>
      <xdr:spPr>
        <a:xfrm>
          <a:off x="1540510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40</xdr:row>
      <xdr:rowOff>149981</xdr:rowOff>
    </xdr:to>
    <xdr:cxnSp macro="">
      <xdr:nvCxnSpPr>
        <xdr:cNvPr id="388" name="直線コネクタ 387">
          <a:extLst>
            <a:ext uri="{FF2B5EF4-FFF2-40B4-BE49-F238E27FC236}">
              <a16:creationId xmlns:a16="http://schemas.microsoft.com/office/drawing/2014/main" id="{1D201F90-8897-4850-B16C-C74E06D833D6}"/>
            </a:ext>
          </a:extLst>
        </xdr:cNvPr>
        <xdr:cNvCxnSpPr/>
      </xdr:nvCxnSpPr>
      <xdr:spPr>
        <a:xfrm>
          <a:off x="14712950" y="6844091"/>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7AD03BC1-1679-41EC-B9EE-1C9B831801EF}"/>
            </a:ext>
          </a:extLst>
        </xdr:cNvPr>
        <xdr:cNvSpPr txBox="1"/>
      </xdr:nvSpPr>
      <xdr:spPr>
        <a:xfrm>
          <a:off x="15563850" y="685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344B3B67-8CB7-401B-A9E7-94ED239C4E5B}"/>
            </a:ext>
          </a:extLst>
        </xdr:cNvPr>
        <xdr:cNvSpPr/>
      </xdr:nvSpPr>
      <xdr:spPr>
        <a:xfrm>
          <a:off x="15427960" y="6881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40</xdr:row>
      <xdr:rowOff>161472</xdr:rowOff>
    </xdr:to>
    <xdr:cxnSp macro="">
      <xdr:nvCxnSpPr>
        <xdr:cNvPr id="391" name="直線コネクタ 390">
          <a:extLst>
            <a:ext uri="{FF2B5EF4-FFF2-40B4-BE49-F238E27FC236}">
              <a16:creationId xmlns:a16="http://schemas.microsoft.com/office/drawing/2014/main" id="{FD5FE90F-400F-4881-BC12-6717837FB52F}"/>
            </a:ext>
          </a:extLst>
        </xdr:cNvPr>
        <xdr:cNvCxnSpPr/>
      </xdr:nvCxnSpPr>
      <xdr:spPr>
        <a:xfrm flipV="1">
          <a:off x="13903960" y="6844091"/>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6CDDC749-5B81-4ED3-B05F-572F18AA6D2A}"/>
            </a:ext>
          </a:extLst>
        </xdr:cNvPr>
        <xdr:cNvSpPr/>
      </xdr:nvSpPr>
      <xdr:spPr>
        <a:xfrm>
          <a:off x="14665960" y="68737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B8FE50C1-9BE8-4EC6-81DC-E1F761F2E23B}"/>
            </a:ext>
          </a:extLst>
        </xdr:cNvPr>
        <xdr:cNvSpPr txBox="1"/>
      </xdr:nvSpPr>
      <xdr:spPr>
        <a:xfrm>
          <a:off x="14370050" y="695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24493</xdr:rowOff>
    </xdr:to>
    <xdr:cxnSp macro="">
      <xdr:nvCxnSpPr>
        <xdr:cNvPr id="394" name="直線コネクタ 393">
          <a:extLst>
            <a:ext uri="{FF2B5EF4-FFF2-40B4-BE49-F238E27FC236}">
              <a16:creationId xmlns:a16="http://schemas.microsoft.com/office/drawing/2014/main" id="{7014160E-2797-4885-BAE3-58E6A65BDF25}"/>
            </a:ext>
          </a:extLst>
        </xdr:cNvPr>
        <xdr:cNvCxnSpPr/>
      </xdr:nvCxnSpPr>
      <xdr:spPr>
        <a:xfrm flipV="1">
          <a:off x="13106400" y="6867072"/>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5438E60E-F252-42D2-B56D-42210FB6635A}"/>
            </a:ext>
          </a:extLst>
        </xdr:cNvPr>
        <xdr:cNvSpPr/>
      </xdr:nvSpPr>
      <xdr:spPr>
        <a:xfrm>
          <a:off x="13868400" y="6904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B382FEA8-1B94-41F5-9E04-C28C09ED784C}"/>
            </a:ext>
          </a:extLst>
        </xdr:cNvPr>
        <xdr:cNvSpPr txBox="1"/>
      </xdr:nvSpPr>
      <xdr:spPr>
        <a:xfrm>
          <a:off x="13557250" y="699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24493</xdr:rowOff>
    </xdr:to>
    <xdr:cxnSp macro="">
      <xdr:nvCxnSpPr>
        <xdr:cNvPr id="397" name="直線コネクタ 396">
          <a:extLst>
            <a:ext uri="{FF2B5EF4-FFF2-40B4-BE49-F238E27FC236}">
              <a16:creationId xmlns:a16="http://schemas.microsoft.com/office/drawing/2014/main" id="{C7CACFA3-E80A-445A-9B18-D522F67A6753}"/>
            </a:ext>
          </a:extLst>
        </xdr:cNvPr>
        <xdr:cNvCxnSpPr/>
      </xdr:nvCxnSpPr>
      <xdr:spPr>
        <a:xfrm>
          <a:off x="12293600" y="689773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B319CCF4-51A6-4A63-AD99-11351AB21185}"/>
            </a:ext>
          </a:extLst>
        </xdr:cNvPr>
        <xdr:cNvSpPr/>
      </xdr:nvSpPr>
      <xdr:spPr>
        <a:xfrm>
          <a:off x="13055600" y="697332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321C16FB-EA93-48CF-BC1A-43C68E09B59C}"/>
            </a:ext>
          </a:extLst>
        </xdr:cNvPr>
        <xdr:cNvSpPr txBox="1"/>
      </xdr:nvSpPr>
      <xdr:spPr>
        <a:xfrm>
          <a:off x="12763500" y="705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538CE67B-1DD1-460F-92B5-77A7A59E6204}"/>
            </a:ext>
          </a:extLst>
        </xdr:cNvPr>
        <xdr:cNvSpPr/>
      </xdr:nvSpPr>
      <xdr:spPr>
        <a:xfrm>
          <a:off x="1224280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486048A6-9790-4A10-A575-683F785E7E5D}"/>
            </a:ext>
          </a:extLst>
        </xdr:cNvPr>
        <xdr:cNvSpPr txBox="1"/>
      </xdr:nvSpPr>
      <xdr:spPr>
        <a:xfrm>
          <a:off x="1195070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2951AEE-8973-441F-8CB4-4781095A9D7E}"/>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A7B629E-A13E-432F-92AD-923850B3789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6D2B5253-4C64-4157-8D0D-8B7718AFD5D7}"/>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B2685AEA-FCAA-4716-BC90-ED985B94427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E0185480-8389-46EA-937A-6FE9CC0EDAFB}"/>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7" name="楕円 406">
          <a:extLst>
            <a:ext uri="{FF2B5EF4-FFF2-40B4-BE49-F238E27FC236}">
              <a16:creationId xmlns:a16="http://schemas.microsoft.com/office/drawing/2014/main" id="{660A4F17-8792-4FB1-8B89-DAB8BE5B5401}"/>
            </a:ext>
          </a:extLst>
        </xdr:cNvPr>
        <xdr:cNvSpPr/>
      </xdr:nvSpPr>
      <xdr:spPr>
        <a:xfrm>
          <a:off x="15427960" y="68047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115708</xdr:rowOff>
    </xdr:from>
    <xdr:ext cx="762000" cy="259045"/>
    <xdr:sp macro="" textlink="">
      <xdr:nvSpPr>
        <xdr:cNvPr id="408" name="公債費負担の状況該当値テキスト">
          <a:extLst>
            <a:ext uri="{FF2B5EF4-FFF2-40B4-BE49-F238E27FC236}">
              <a16:creationId xmlns:a16="http://schemas.microsoft.com/office/drawing/2014/main" id="{D12210B3-F7F6-44C6-A5F8-A63FF9FC6873}"/>
            </a:ext>
          </a:extLst>
        </xdr:cNvPr>
        <xdr:cNvSpPr txBox="1"/>
      </xdr:nvSpPr>
      <xdr:spPr>
        <a:xfrm>
          <a:off x="15563850" y="66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9" name="楕円 408">
          <a:extLst>
            <a:ext uri="{FF2B5EF4-FFF2-40B4-BE49-F238E27FC236}">
              <a16:creationId xmlns:a16="http://schemas.microsoft.com/office/drawing/2014/main" id="{65DB25BC-C628-471A-8216-7209EA0DDE52}"/>
            </a:ext>
          </a:extLst>
        </xdr:cNvPr>
        <xdr:cNvSpPr/>
      </xdr:nvSpPr>
      <xdr:spPr>
        <a:xfrm>
          <a:off x="14665960" y="67932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410" name="テキスト ボックス 409">
          <a:extLst>
            <a:ext uri="{FF2B5EF4-FFF2-40B4-BE49-F238E27FC236}">
              <a16:creationId xmlns:a16="http://schemas.microsoft.com/office/drawing/2014/main" id="{7FAA3817-5E08-48D4-90D6-11DE99AB8C03}"/>
            </a:ext>
          </a:extLst>
        </xdr:cNvPr>
        <xdr:cNvSpPr txBox="1"/>
      </xdr:nvSpPr>
      <xdr:spPr>
        <a:xfrm>
          <a:off x="14370050" y="656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11" name="楕円 410">
          <a:extLst>
            <a:ext uri="{FF2B5EF4-FFF2-40B4-BE49-F238E27FC236}">
              <a16:creationId xmlns:a16="http://schemas.microsoft.com/office/drawing/2014/main" id="{5FEFE88E-6142-4E12-B8F3-6C1E932A57EC}"/>
            </a:ext>
          </a:extLst>
        </xdr:cNvPr>
        <xdr:cNvSpPr/>
      </xdr:nvSpPr>
      <xdr:spPr>
        <a:xfrm>
          <a:off x="13868400" y="68162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12" name="テキスト ボックス 411">
          <a:extLst>
            <a:ext uri="{FF2B5EF4-FFF2-40B4-BE49-F238E27FC236}">
              <a16:creationId xmlns:a16="http://schemas.microsoft.com/office/drawing/2014/main" id="{6A6CC71A-4602-4232-A6AB-59CF1D928E5C}"/>
            </a:ext>
          </a:extLst>
        </xdr:cNvPr>
        <xdr:cNvSpPr txBox="1"/>
      </xdr:nvSpPr>
      <xdr:spPr>
        <a:xfrm>
          <a:off x="135572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3" name="楕円 412">
          <a:extLst>
            <a:ext uri="{FF2B5EF4-FFF2-40B4-BE49-F238E27FC236}">
              <a16:creationId xmlns:a16="http://schemas.microsoft.com/office/drawing/2014/main" id="{21E738D2-0A88-4F28-8C81-2DEBF46ADC05}"/>
            </a:ext>
          </a:extLst>
        </xdr:cNvPr>
        <xdr:cNvSpPr/>
      </xdr:nvSpPr>
      <xdr:spPr>
        <a:xfrm>
          <a:off x="13055600" y="68507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4" name="テキスト ボックス 413">
          <a:extLst>
            <a:ext uri="{FF2B5EF4-FFF2-40B4-BE49-F238E27FC236}">
              <a16:creationId xmlns:a16="http://schemas.microsoft.com/office/drawing/2014/main" id="{6C969371-1B56-431E-BCD9-F50911801EA8}"/>
            </a:ext>
          </a:extLst>
        </xdr:cNvPr>
        <xdr:cNvSpPr txBox="1"/>
      </xdr:nvSpPr>
      <xdr:spPr>
        <a:xfrm>
          <a:off x="1276350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5" name="楕円 414">
          <a:extLst>
            <a:ext uri="{FF2B5EF4-FFF2-40B4-BE49-F238E27FC236}">
              <a16:creationId xmlns:a16="http://schemas.microsoft.com/office/drawing/2014/main" id="{BA672EC5-F3B8-4B17-BDA9-27CC2C05C796}"/>
            </a:ext>
          </a:extLst>
        </xdr:cNvPr>
        <xdr:cNvSpPr/>
      </xdr:nvSpPr>
      <xdr:spPr>
        <a:xfrm>
          <a:off x="12242800" y="6850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6" name="テキスト ボックス 415">
          <a:extLst>
            <a:ext uri="{FF2B5EF4-FFF2-40B4-BE49-F238E27FC236}">
              <a16:creationId xmlns:a16="http://schemas.microsoft.com/office/drawing/2014/main" id="{270EB23F-1FAE-401A-BE08-D32EAE5E4A82}"/>
            </a:ext>
          </a:extLst>
        </xdr:cNvPr>
        <xdr:cNvSpPr txBox="1"/>
      </xdr:nvSpPr>
      <xdr:spPr>
        <a:xfrm>
          <a:off x="1195070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D11E6FBD-FD35-4D8A-B085-503A1C2BE65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A6553C0D-9AB6-4234-B97B-15F97A62020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2366E689-608D-4257-845F-04D63941FF5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A1646CA6-0B30-480A-8CAC-5A9503AED5EA}"/>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9F0953E8-70FB-454F-8183-8150B7914757}"/>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136BBA4D-E975-4F3A-A82D-7B27422D943F}"/>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6741D607-D4F6-4527-ABD2-00AE2DEA6FA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5DC6D9CE-20ED-4ACD-A24F-581FC2632665}"/>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B66D0ACA-2900-4329-AF7D-7274A3ECE7F3}"/>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739753F7-00A9-41C4-90C4-40DF85414FF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2441435D-D362-4EF7-885E-B24D021FD85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126050C4-1C7D-4662-B070-768B7E08DE08}"/>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5B2CC340-A4BA-42CB-B7BF-5FFE7C76A6AC}"/>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平均を大幅に下回っている。主な要因としては、公営企業や一部事務組合などにおける大規模事業に係る地方債や高利の地方債の償還終了、職員数削減に伴う退職手当負担見込額の減、充当可能財源としての基金が確保できていることなどがあげられる。</a:t>
          </a:r>
        </a:p>
        <a:p>
          <a:r>
            <a:rPr kumimoji="1" lang="ja-JP" altLang="en-US" sz="1100">
              <a:latin typeface="+mn-ea"/>
              <a:ea typeface="+mn-ea"/>
            </a:rPr>
            <a:t>　しかし、公共施設の老朽化に伴う大規模事業が今後見込まれるため、緊急度・住民ニーズを的確に把握した事業の選択により、必要な更新投資と財政の健全化のバランスを図る。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70F097B3-7739-4C31-B19A-909C23ECE30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144243D0-7ED3-4AF0-87D0-5714FF34B7E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D6768C94-94EF-4B45-A091-A565A3A86353}"/>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4F619679-5AA6-4B06-BF81-D2B9E798050B}"/>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FA0C82F9-6CB7-4D13-BBD0-721D25F29F59}"/>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49FBBF3D-F39A-48CF-A51F-55A86D1E1D90}"/>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89EE4BA9-273A-4CFE-8D26-B1448D6E8489}"/>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9C758EDD-B464-41C6-A1E6-BBC22065C71B}"/>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69401E8C-9EEE-4225-884D-8E491C31AB9B}"/>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F9A4495E-2AFE-430B-88F6-057665F4260D}"/>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9981947A-71AA-4934-9592-7722A686449B}"/>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638CBA6A-4C95-46B2-9EF1-BA1E9D131E5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53B66027-6D37-45E3-90E9-87E54DB9158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360513C-01D9-4700-8EB8-2AE36072F4D0}"/>
            </a:ext>
          </a:extLst>
        </xdr:cNvPr>
        <xdr:cNvCxnSpPr/>
      </xdr:nvCxnSpPr>
      <xdr:spPr>
        <a:xfrm flipV="1">
          <a:off x="15474950" y="2397760"/>
          <a:ext cx="0" cy="110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1D10EA6C-C34C-4395-9F6C-29D9B9C8A735}"/>
            </a:ext>
          </a:extLst>
        </xdr:cNvPr>
        <xdr:cNvSpPr txBox="1"/>
      </xdr:nvSpPr>
      <xdr:spPr>
        <a:xfrm>
          <a:off x="15563850"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51EE362F-FC89-4B97-8CEE-116B1315F737}"/>
            </a:ext>
          </a:extLst>
        </xdr:cNvPr>
        <xdr:cNvCxnSpPr/>
      </xdr:nvCxnSpPr>
      <xdr:spPr>
        <a:xfrm>
          <a:off x="15405100" y="350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75F15B47-C1FF-40A8-9A96-C5A839DCD8DB}"/>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7181D4D9-AD86-46CF-BA46-BA1F255263A1}"/>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8C8DF50B-0D43-4271-97E2-1904A3BE6898}"/>
            </a:ext>
          </a:extLst>
        </xdr:cNvPr>
        <xdr:cNvSpPr txBox="1"/>
      </xdr:nvSpPr>
      <xdr:spPr>
        <a:xfrm>
          <a:off x="15563850" y="2403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44CFF8BC-7E6B-46AD-BD19-7B4757BCCF8C}"/>
            </a:ext>
          </a:extLst>
        </xdr:cNvPr>
        <xdr:cNvSpPr/>
      </xdr:nvSpPr>
      <xdr:spPr>
        <a:xfrm>
          <a:off x="15427960" y="2431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4DB36C0E-AF73-4EAB-9464-862FB25D8725}"/>
            </a:ext>
          </a:extLst>
        </xdr:cNvPr>
        <xdr:cNvSpPr/>
      </xdr:nvSpPr>
      <xdr:spPr>
        <a:xfrm>
          <a:off x="14665960" y="24680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5D8207B5-3A46-40B6-9DBD-067C61134818}"/>
            </a:ext>
          </a:extLst>
        </xdr:cNvPr>
        <xdr:cNvSpPr txBox="1"/>
      </xdr:nvSpPr>
      <xdr:spPr>
        <a:xfrm>
          <a:off x="14370050" y="224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8A66021D-BD67-4A25-8307-82609B241DAB}"/>
            </a:ext>
          </a:extLst>
        </xdr:cNvPr>
        <xdr:cNvSpPr/>
      </xdr:nvSpPr>
      <xdr:spPr>
        <a:xfrm>
          <a:off x="13868400" y="2523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C9F0022C-DB81-422C-B83C-8134F4A37E7F}"/>
            </a:ext>
          </a:extLst>
        </xdr:cNvPr>
        <xdr:cNvSpPr txBox="1"/>
      </xdr:nvSpPr>
      <xdr:spPr>
        <a:xfrm>
          <a:off x="13557250" y="22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4C397BA2-7C1D-4A67-BB3F-373635F87109}"/>
            </a:ext>
          </a:extLst>
        </xdr:cNvPr>
        <xdr:cNvSpPr/>
      </xdr:nvSpPr>
      <xdr:spPr>
        <a:xfrm>
          <a:off x="13055600" y="258300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FCF3BF40-6E4D-4ECA-8417-32F507963DBA}"/>
            </a:ext>
          </a:extLst>
        </xdr:cNvPr>
        <xdr:cNvSpPr txBox="1"/>
      </xdr:nvSpPr>
      <xdr:spPr>
        <a:xfrm>
          <a:off x="12763500" y="23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9FEB024F-2C9F-4905-B6C6-53B4D3EC5717}"/>
            </a:ext>
          </a:extLst>
        </xdr:cNvPr>
        <xdr:cNvSpPr/>
      </xdr:nvSpPr>
      <xdr:spPr>
        <a:xfrm>
          <a:off x="12242800" y="2597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558178A6-C810-4793-8089-70AC35BDD399}"/>
            </a:ext>
          </a:extLst>
        </xdr:cNvPr>
        <xdr:cNvSpPr txBox="1"/>
      </xdr:nvSpPr>
      <xdr:spPr>
        <a:xfrm>
          <a:off x="11950700" y="23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AEBC836-BCFD-49D6-A189-FA0595010CD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3DB1F76-B756-4591-948E-8E5E8F25F2C7}"/>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C2AF191-8810-4EDB-AAE0-12710BEE7BD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D448F96-71CF-4F3A-B39B-A0B6506A3B5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129227F-8A94-4362-861B-216FFACDD64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46,427
45,403
122.85
24,144,054
23,176,426
842,664
12,672,854
15,450,428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職員定数管理計画などに基づき、計画的に職員数を削減し、職員人件費の圧縮を図っていることから、類似団体平均を下回っている。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年度については、</a:t>
          </a:r>
          <a:r>
            <a:rPr kumimoji="1" lang="ja-JP" altLang="en-US" sz="1100" b="0" i="0" baseline="0">
              <a:solidFill>
                <a:schemeClr val="dk1"/>
              </a:solidFill>
              <a:effectLst/>
              <a:latin typeface="+mn-lt"/>
              <a:ea typeface="+mn-ea"/>
              <a:cs typeface="+mn-cs"/>
            </a:rPr>
            <a:t>会計年度任用職員報酬</a:t>
          </a:r>
          <a:r>
            <a:rPr kumimoji="1" lang="ja-JP" altLang="ja-JP" sz="1100" b="0" i="0" baseline="0">
              <a:solidFill>
                <a:schemeClr val="dk1"/>
              </a:solidFill>
              <a:effectLst/>
              <a:latin typeface="+mn-lt"/>
              <a:ea typeface="+mn-ea"/>
              <a:cs typeface="+mn-cs"/>
            </a:rPr>
            <a:t>職手当の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により、前年比で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今後も将来の人口減少を見込みながら、職員定数を管理し、人件費の抑制に努める。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37</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37</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3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165100</xdr:rowOff>
    </xdr:from>
    <xdr:to>
      <xdr:col>6</xdr:col>
      <xdr:colOff>171450</xdr:colOff>
      <xdr:row>35</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類似団体平均を上回って推移しているのは、委託料をはじめとする経常的な一般管理経費の硬直化が起きているためである。令和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年度については、</a:t>
          </a:r>
          <a:r>
            <a:rPr kumimoji="1" lang="ja-JP" altLang="en-US" sz="1100" b="0" i="0" baseline="0">
              <a:solidFill>
                <a:schemeClr val="dk1"/>
              </a:solidFill>
              <a:effectLst/>
              <a:latin typeface="+mn-lt"/>
              <a:ea typeface="+mn-ea"/>
              <a:cs typeface="+mn-cs"/>
            </a:rPr>
            <a:t>光熱水費の大幅な増により</a:t>
          </a:r>
          <a:r>
            <a:rPr kumimoji="1" lang="ja-JP" altLang="ja-JP" sz="1100" b="0" i="0" baseline="0">
              <a:solidFill>
                <a:schemeClr val="dk1"/>
              </a:solidFill>
              <a:effectLst/>
              <a:latin typeface="+mn-lt"/>
              <a:ea typeface="+mn-ea"/>
              <a:cs typeface="+mn-cs"/>
            </a:rPr>
            <a:t>、前年比で</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、施設の維持管理をはじめとした経常的な委託料を契約方法から見直すなど経費の節減と合理化に努めていく。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464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130810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19</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454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19</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75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年度については、</a:t>
          </a:r>
          <a:r>
            <a:rPr kumimoji="1" lang="ja-JP" altLang="en-US" sz="1100" b="0" i="0" baseline="0">
              <a:solidFill>
                <a:schemeClr val="dk1"/>
              </a:solidFill>
              <a:effectLst/>
              <a:latin typeface="+mn-lt"/>
              <a:ea typeface="+mn-ea"/>
              <a:cs typeface="+mn-cs"/>
            </a:rPr>
            <a:t>児童手当の減により、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類似団体平均値よりも高い値で推移しているため、扶助費の支給内容の検証と見直しを図り、財政を圧迫する上昇傾向に歯止めをかけるように努める。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59</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44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令和３年度</a:t>
          </a:r>
          <a:r>
            <a:rPr kumimoji="1" lang="ja-JP" altLang="en-US" sz="1100" b="0" i="0" baseline="0">
              <a:solidFill>
                <a:schemeClr val="dk1"/>
              </a:solidFill>
              <a:effectLst/>
              <a:latin typeface="+mn-lt"/>
              <a:ea typeface="+mn-ea"/>
              <a:cs typeface="+mn-cs"/>
            </a:rPr>
            <a:t>に引き続き令和４年度も</a:t>
          </a:r>
          <a:r>
            <a:rPr kumimoji="1" lang="ja-JP" altLang="ja-JP" sz="1100" b="0" i="0" baseline="0">
              <a:solidFill>
                <a:schemeClr val="dk1"/>
              </a:solidFill>
              <a:effectLst/>
              <a:latin typeface="+mn-lt"/>
              <a:ea typeface="+mn-ea"/>
              <a:cs typeface="+mn-cs"/>
            </a:rPr>
            <a:t>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a:t>
          </a:r>
          <a:r>
            <a:rPr kumimoji="1" lang="ja-JP" altLang="en-US" sz="1100" b="0" i="0" baseline="0">
              <a:solidFill>
                <a:schemeClr val="dk1"/>
              </a:solidFill>
              <a:effectLst/>
              <a:latin typeface="+mn-lt"/>
              <a:ea typeface="+mn-ea"/>
              <a:cs typeface="+mn-cs"/>
            </a:rPr>
            <a:t>道路の</a:t>
          </a:r>
          <a:r>
            <a:rPr kumimoji="1" lang="ja-JP" altLang="ja-JP" sz="1100" b="0" i="0" baseline="0">
              <a:solidFill>
                <a:schemeClr val="dk1"/>
              </a:solidFill>
              <a:effectLst/>
              <a:latin typeface="+mn-lt"/>
              <a:ea typeface="+mn-ea"/>
              <a:cs typeface="+mn-cs"/>
            </a:rPr>
            <a:t>維持管理経費</a:t>
          </a:r>
          <a:r>
            <a:rPr kumimoji="1" lang="ja-JP" altLang="en-US" sz="1100" b="0" i="0" baseline="0">
              <a:solidFill>
                <a:schemeClr val="dk1"/>
              </a:solidFill>
              <a:effectLst/>
              <a:latin typeface="+mn-lt"/>
              <a:ea typeface="+mn-ea"/>
              <a:cs typeface="+mn-cs"/>
            </a:rPr>
            <a:t>の大幅な</a:t>
          </a:r>
          <a:r>
            <a:rPr kumimoji="1" lang="ja-JP" altLang="ja-JP" sz="1100" b="0" i="0" baseline="0">
              <a:solidFill>
                <a:schemeClr val="dk1"/>
              </a:solidFill>
              <a:effectLst/>
              <a:latin typeface="+mn-lt"/>
              <a:ea typeface="+mn-ea"/>
              <a:cs typeface="+mn-cs"/>
            </a:rPr>
            <a:t>増加や、社会保障関係経費の増加により、各特別会計への繰出金が多額となっていることが挙げられる。今後は、施設の更新・統廃合・長寿命化を計画的に行うことで維持修繕費の圧縮や、各特別会計の適正化を図り普通会計の負担額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3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概ね類似団体平均の近似値で推移している。令和元年度から下水道会計への繰出金を補助費等で計上しているためポイントが上昇している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富岡地域医療企業団への負担金の増により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ポイント悪化</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現在支給している補助金・負担金の必要性や補助内容などを精査し、必要性の低い補助金や負担金の見直し・廃止を行うよう検討していく。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8890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65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65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xdr:rowOff>
    </xdr:from>
    <xdr:to>
      <xdr:col>73</xdr:col>
      <xdr:colOff>180975</xdr:colOff>
      <xdr:row>36</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81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129540</xdr:rowOff>
    </xdr:from>
    <xdr:to>
      <xdr:col>82</xdr:col>
      <xdr:colOff>158750</xdr:colOff>
      <xdr:row>36</xdr:row>
      <xdr:rowOff>59690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146067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129540</xdr:rowOff>
    </xdr:from>
    <xdr:to>
      <xdr:col>74</xdr:col>
      <xdr:colOff>31750</xdr:colOff>
      <xdr:row>36</xdr:row>
      <xdr:rowOff>59690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69867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合併以後、起債の抑制方針に基づいて地方債の削減に努めてきた結果、類似団体平均よりも低い値で推移してきたが、令和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年度から合併特例債の大型償還が開始され</a:t>
          </a:r>
          <a:r>
            <a:rPr kumimoji="1" lang="ja-JP" altLang="en-US" sz="1100" b="0" i="0" baseline="0">
              <a:solidFill>
                <a:schemeClr val="dk1"/>
              </a:solidFill>
              <a:effectLst/>
              <a:latin typeface="+mn-lt"/>
              <a:ea typeface="+mn-ea"/>
              <a:cs typeface="+mn-cs"/>
            </a:rPr>
            <a:t>たため、</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ポイント悪化している</a:t>
          </a:r>
          <a:r>
            <a:rPr kumimoji="1" lang="ja-JP" altLang="ja-JP" sz="1100" b="0" i="0" baseline="0">
              <a:solidFill>
                <a:schemeClr val="dk1"/>
              </a:solidFill>
              <a:effectLst/>
              <a:latin typeface="+mn-lt"/>
              <a:ea typeface="+mn-ea"/>
              <a:cs typeface="+mn-cs"/>
            </a:rPr>
            <a:t>。今後も公共施設等の老朽化に伴う地方債の借入が見込まれるため、緊急度・住民ニーズを的確に把握した事業選択により、必要最小限の借入に努めると共に、低金利である公的資金の借入を検討する。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532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56135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56135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663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公債費以外に係る経常収支比率が類似団体平均を上回っているのは、物件費、扶助費等が平均を上回っていることが要因である。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今後も行財政改革を推進し、経常経費の削減に努める。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800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800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897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26321</xdr:rowOff>
    </xdr:from>
    <xdr:to>
      <xdr:col>29</xdr:col>
      <xdr:colOff>127000</xdr:colOff>
      <xdr:row>17</xdr:row>
      <xdr:rowOff>41480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88596"/>
          <a:ext cx="647700" cy="1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26321</xdr:rowOff>
    </xdr:from>
    <xdr:to>
      <xdr:col>26</xdr:col>
      <xdr:colOff>50800</xdr:colOff>
      <xdr:row>17</xdr:row>
      <xdr:rowOff>31736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88596"/>
          <a:ext cx="698500" cy="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31736</xdr:rowOff>
    </xdr:from>
    <xdr:to>
      <xdr:col>22</xdr:col>
      <xdr:colOff>114300</xdr:colOff>
      <xdr:row>17</xdr:row>
      <xdr:rowOff>132434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94011"/>
          <a:ext cx="698500" cy="10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132434</xdr:rowOff>
    </xdr:from>
    <xdr:to>
      <xdr:col>18</xdr:col>
      <xdr:colOff>177800</xdr:colOff>
      <xdr:row>17</xdr:row>
      <xdr:rowOff>137020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4709"/>
          <a:ext cx="698500" cy="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162130</xdr:rowOff>
    </xdr:from>
    <xdr:to>
      <xdr:col>29</xdr:col>
      <xdr:colOff>177800</xdr:colOff>
      <xdr:row>17</xdr:row>
      <xdr:rowOff>92280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134207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146971</xdr:rowOff>
    </xdr:from>
    <xdr:to>
      <xdr:col>26</xdr:col>
      <xdr:colOff>101600</xdr:colOff>
      <xdr:row>17</xdr:row>
      <xdr:rowOff>77121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61898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2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152386</xdr:rowOff>
    </xdr:from>
    <xdr:to>
      <xdr:col>22</xdr:col>
      <xdr:colOff>165100</xdr:colOff>
      <xdr:row>17</xdr:row>
      <xdr:rowOff>82536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4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67313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2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81634</xdr:rowOff>
    </xdr:from>
    <xdr:to>
      <xdr:col>19</xdr:col>
      <xdr:colOff>38100</xdr:colOff>
      <xdr:row>18</xdr:row>
      <xdr:rowOff>11784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168011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86220</xdr:rowOff>
    </xdr:from>
    <xdr:to>
      <xdr:col>15</xdr:col>
      <xdr:colOff>101600</xdr:colOff>
      <xdr:row>18</xdr:row>
      <xdr:rowOff>16370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13386</xdr:rowOff>
    </xdr:from>
    <xdr:to>
      <xdr:col>29</xdr:col>
      <xdr:colOff>127000</xdr:colOff>
      <xdr:row>36</xdr:row>
      <xdr:rowOff>91861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66636"/>
          <a:ext cx="647700" cy="7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91861</xdr:rowOff>
    </xdr:from>
    <xdr:to>
      <xdr:col>26</xdr:col>
      <xdr:colOff>50800</xdr:colOff>
      <xdr:row>36</xdr:row>
      <xdr:rowOff>97413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45111"/>
          <a:ext cx="6985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97413</xdr:rowOff>
    </xdr:from>
    <xdr:to>
      <xdr:col>22</xdr:col>
      <xdr:colOff>114300</xdr:colOff>
      <xdr:row>36</xdr:row>
      <xdr:rowOff>98589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50663"/>
          <a:ext cx="698500" cy="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98589</xdr:rowOff>
    </xdr:from>
    <xdr:to>
      <xdr:col>18</xdr:col>
      <xdr:colOff>177800</xdr:colOff>
      <xdr:row>36</xdr:row>
      <xdr:rowOff>107700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051839"/>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305486</xdr:rowOff>
    </xdr:from>
    <xdr:to>
      <xdr:col>29</xdr:col>
      <xdr:colOff>177800</xdr:colOff>
      <xdr:row>36</xdr:row>
      <xdr:rowOff>64186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277563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41061</xdr:rowOff>
    </xdr:from>
    <xdr:to>
      <xdr:col>26</xdr:col>
      <xdr:colOff>101600</xdr:colOff>
      <xdr:row>36</xdr:row>
      <xdr:rowOff>142661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9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127438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8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46613</xdr:rowOff>
    </xdr:from>
    <xdr:to>
      <xdr:col>22</xdr:col>
      <xdr:colOff>165100</xdr:colOff>
      <xdr:row>36</xdr:row>
      <xdr:rowOff>148213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9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132990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8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47789</xdr:rowOff>
    </xdr:from>
    <xdr:to>
      <xdr:col>19</xdr:col>
      <xdr:colOff>38100</xdr:colOff>
      <xdr:row>36</xdr:row>
      <xdr:rowOff>149389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0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134166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56900</xdr:rowOff>
    </xdr:from>
    <xdr:to>
      <xdr:col>15</xdr:col>
      <xdr:colOff>101600</xdr:colOff>
      <xdr:row>36</xdr:row>
      <xdr:rowOff>158500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1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143277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9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46,427
45,403
122.85
24,144,054
23,176,426
842,664
12,672,854
15,450,428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116317</xdr:rowOff>
    </xdr:from>
    <xdr:to>
      <xdr:col>24</xdr:col>
      <xdr:colOff>63500</xdr:colOff>
      <xdr:row>36</xdr:row>
      <xdr:rowOff>152877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8517"/>
          <a:ext cx="8382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152877</xdr:rowOff>
    </xdr:from>
    <xdr:to>
      <xdr:col>19</xdr:col>
      <xdr:colOff>177800</xdr:colOff>
      <xdr:row>37</xdr:row>
      <xdr:rowOff>18019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5077"/>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18019</xdr:rowOff>
    </xdr:from>
    <xdr:to>
      <xdr:col>15</xdr:col>
      <xdr:colOff>50800</xdr:colOff>
      <xdr:row>38</xdr:row>
      <xdr:rowOff>17660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1669"/>
          <a:ext cx="889000" cy="1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148958</xdr:rowOff>
    </xdr:from>
    <xdr:to>
      <xdr:col>10</xdr:col>
      <xdr:colOff>114300</xdr:colOff>
      <xdr:row>38</xdr:row>
      <xdr:rowOff>17660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2608"/>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65517</xdr:rowOff>
    </xdr:from>
    <xdr:to>
      <xdr:col>24</xdr:col>
      <xdr:colOff>114300</xdr:colOff>
      <xdr:row>36</xdr:row>
      <xdr:rowOff>167117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43944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102077</xdr:rowOff>
    </xdr:from>
    <xdr:to>
      <xdr:col>20</xdr:col>
      <xdr:colOff>38100</xdr:colOff>
      <xdr:row>37</xdr:row>
      <xdr:rowOff>32227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23354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138669</xdr:rowOff>
    </xdr:from>
    <xdr:to>
      <xdr:col>15</xdr:col>
      <xdr:colOff>101600</xdr:colOff>
      <xdr:row>37</xdr:row>
      <xdr:rowOff>68819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59946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138310</xdr:rowOff>
    </xdr:from>
    <xdr:to>
      <xdr:col>10</xdr:col>
      <xdr:colOff>165100</xdr:colOff>
      <xdr:row>38</xdr:row>
      <xdr:rowOff>68460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59587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98158</xdr:rowOff>
    </xdr:from>
    <xdr:to>
      <xdr:col>6</xdr:col>
      <xdr:colOff>38100</xdr:colOff>
      <xdr:row>38</xdr:row>
      <xdr:rowOff>28308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19435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128599</xdr:rowOff>
    </xdr:from>
    <xdr:to>
      <xdr:col>24</xdr:col>
      <xdr:colOff>63500</xdr:colOff>
      <xdr:row>57</xdr:row>
      <xdr:rowOff>78737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9799"/>
          <a:ext cx="838200" cy="1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78737</xdr:rowOff>
    </xdr:from>
    <xdr:to>
      <xdr:col>19</xdr:col>
      <xdr:colOff>177800</xdr:colOff>
      <xdr:row>57</xdr:row>
      <xdr:rowOff>132147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1387"/>
          <a:ext cx="889000" cy="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86052</xdr:rowOff>
    </xdr:from>
    <xdr:to>
      <xdr:col>15</xdr:col>
      <xdr:colOff>50800</xdr:colOff>
      <xdr:row>57</xdr:row>
      <xdr:rowOff>132147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8702"/>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86052</xdr:rowOff>
    </xdr:from>
    <xdr:to>
      <xdr:col>10</xdr:col>
      <xdr:colOff>114300</xdr:colOff>
      <xdr:row>57</xdr:row>
      <xdr:rowOff>147975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8702"/>
          <a:ext cx="889000" cy="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77799</xdr:rowOff>
    </xdr:from>
    <xdr:to>
      <xdr:col>24</xdr:col>
      <xdr:colOff>114300</xdr:colOff>
      <xdr:row>57</xdr:row>
      <xdr:rowOff>7949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100676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27937</xdr:rowOff>
    </xdr:from>
    <xdr:to>
      <xdr:col>20</xdr:col>
      <xdr:colOff>38100</xdr:colOff>
      <xdr:row>57</xdr:row>
      <xdr:rowOff>129537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120664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81347</xdr:rowOff>
    </xdr:from>
    <xdr:to>
      <xdr:col>15</xdr:col>
      <xdr:colOff>101600</xdr:colOff>
      <xdr:row>58</xdr:row>
      <xdr:rowOff>11497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35252</xdr:rowOff>
    </xdr:from>
    <xdr:to>
      <xdr:col>10</xdr:col>
      <xdr:colOff>165100</xdr:colOff>
      <xdr:row>57</xdr:row>
      <xdr:rowOff>136852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153379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97175</xdr:rowOff>
    </xdr:from>
    <xdr:to>
      <xdr:col>6</xdr:col>
      <xdr:colOff>38100</xdr:colOff>
      <xdr:row>58</xdr:row>
      <xdr:rowOff>27325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18452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71486</xdr:rowOff>
    </xdr:from>
    <xdr:to>
      <xdr:col>24</xdr:col>
      <xdr:colOff>63500</xdr:colOff>
      <xdr:row>77</xdr:row>
      <xdr:rowOff>160959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73136"/>
          <a:ext cx="838200" cy="8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160959</xdr:rowOff>
    </xdr:from>
    <xdr:to>
      <xdr:col>19</xdr:col>
      <xdr:colOff>177800</xdr:colOff>
      <xdr:row>77</xdr:row>
      <xdr:rowOff>163978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2609"/>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151016</xdr:rowOff>
    </xdr:from>
    <xdr:to>
      <xdr:col>15</xdr:col>
      <xdr:colOff>50800</xdr:colOff>
      <xdr:row>77</xdr:row>
      <xdr:rowOff>163978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5266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151016</xdr:rowOff>
    </xdr:from>
    <xdr:to>
      <xdr:col>10</xdr:col>
      <xdr:colOff>114300</xdr:colOff>
      <xdr:row>78</xdr:row>
      <xdr:rowOff>46980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2666"/>
          <a:ext cx="889000" cy="6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20686</xdr:rowOff>
    </xdr:from>
    <xdr:to>
      <xdr:col>24</xdr:col>
      <xdr:colOff>114300</xdr:colOff>
      <xdr:row>77</xdr:row>
      <xdr:rowOff>122286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43563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110159</xdr:rowOff>
    </xdr:from>
    <xdr:to>
      <xdr:col>20</xdr:col>
      <xdr:colOff>38100</xdr:colOff>
      <xdr:row>78</xdr:row>
      <xdr:rowOff>40309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31436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113178</xdr:rowOff>
    </xdr:from>
    <xdr:to>
      <xdr:col>15</xdr:col>
      <xdr:colOff>101600</xdr:colOff>
      <xdr:row>78</xdr:row>
      <xdr:rowOff>43328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100216</xdr:rowOff>
    </xdr:from>
    <xdr:to>
      <xdr:col>10</xdr:col>
      <xdr:colOff>165100</xdr:colOff>
      <xdr:row>78</xdr:row>
      <xdr:rowOff>30366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46893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167630</xdr:rowOff>
    </xdr:from>
    <xdr:to>
      <xdr:col>6</xdr:col>
      <xdr:colOff>38100</xdr:colOff>
      <xdr:row>78</xdr:row>
      <xdr:rowOff>97780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88907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29527</xdr:rowOff>
    </xdr:from>
    <xdr:to>
      <xdr:col>24</xdr:col>
      <xdr:colOff>63500</xdr:colOff>
      <xdr:row>96</xdr:row>
      <xdr:rowOff>30899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17277"/>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29527</xdr:rowOff>
    </xdr:from>
    <xdr:to>
      <xdr:col>19</xdr:col>
      <xdr:colOff>177800</xdr:colOff>
      <xdr:row>96</xdr:row>
      <xdr:rowOff>168173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17277"/>
          <a:ext cx="889000" cy="3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168173</xdr:rowOff>
    </xdr:from>
    <xdr:to>
      <xdr:col>15</xdr:col>
      <xdr:colOff>50800</xdr:colOff>
      <xdr:row>97</xdr:row>
      <xdr:rowOff>59322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27373"/>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59322</xdr:rowOff>
    </xdr:from>
    <xdr:to>
      <xdr:col>10</xdr:col>
      <xdr:colOff>114300</xdr:colOff>
      <xdr:row>97</xdr:row>
      <xdr:rowOff>96634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9972"/>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151549</xdr:rowOff>
    </xdr:from>
    <xdr:to>
      <xdr:col>24</xdr:col>
      <xdr:colOff>114300</xdr:colOff>
      <xdr:row>96</xdr:row>
      <xdr:rowOff>81699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2976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9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150177</xdr:rowOff>
    </xdr:from>
    <xdr:to>
      <xdr:col>20</xdr:col>
      <xdr:colOff>38100</xdr:colOff>
      <xdr:row>95</xdr:row>
      <xdr:rowOff>80327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96854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4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117373</xdr:rowOff>
    </xdr:from>
    <xdr:to>
      <xdr:col>15</xdr:col>
      <xdr:colOff>101600</xdr:colOff>
      <xdr:row>97</xdr:row>
      <xdr:rowOff>47523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64050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8522</xdr:rowOff>
    </xdr:from>
    <xdr:to>
      <xdr:col>10</xdr:col>
      <xdr:colOff>165100</xdr:colOff>
      <xdr:row>97</xdr:row>
      <xdr:rowOff>110122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126649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45834</xdr:rowOff>
    </xdr:from>
    <xdr:to>
      <xdr:col>6</xdr:col>
      <xdr:colOff>38100</xdr:colOff>
      <xdr:row>97</xdr:row>
      <xdr:rowOff>147434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163961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63489</xdr:rowOff>
    </xdr:from>
    <xdr:to>
      <xdr:col>55</xdr:col>
      <xdr:colOff>0</xdr:colOff>
      <xdr:row>37</xdr:row>
      <xdr:rowOff>163833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07139"/>
          <a:ext cx="838200" cy="10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121358</xdr:rowOff>
    </xdr:from>
    <xdr:to>
      <xdr:col>50</xdr:col>
      <xdr:colOff>114300</xdr:colOff>
      <xdr:row>37</xdr:row>
      <xdr:rowOff>163833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64858"/>
          <a:ext cx="889000" cy="12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121358</xdr:rowOff>
    </xdr:from>
    <xdr:to>
      <xdr:col>45</xdr:col>
      <xdr:colOff>177800</xdr:colOff>
      <xdr:row>37</xdr:row>
      <xdr:rowOff>148648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64858"/>
          <a:ext cx="889000" cy="12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148648</xdr:rowOff>
    </xdr:from>
    <xdr:to>
      <xdr:col>41</xdr:col>
      <xdr:colOff>50800</xdr:colOff>
      <xdr:row>38</xdr:row>
      <xdr:rowOff>27969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2298"/>
          <a:ext cx="889000" cy="5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12689</xdr:rowOff>
    </xdr:from>
    <xdr:to>
      <xdr:col>55</xdr:col>
      <xdr:colOff>50800</xdr:colOff>
      <xdr:row>37</xdr:row>
      <xdr:rowOff>114289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162566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113034</xdr:rowOff>
    </xdr:from>
    <xdr:to>
      <xdr:col>50</xdr:col>
      <xdr:colOff>165100</xdr:colOff>
      <xdr:row>38</xdr:row>
      <xdr:rowOff>43183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56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34310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70558</xdr:rowOff>
    </xdr:from>
    <xdr:to>
      <xdr:col>46</xdr:col>
      <xdr:colOff>38100</xdr:colOff>
      <xdr:row>31</xdr:row>
      <xdr:rowOff>708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163285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0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97848</xdr:rowOff>
    </xdr:from>
    <xdr:to>
      <xdr:col>41</xdr:col>
      <xdr:colOff>101600</xdr:colOff>
      <xdr:row>38</xdr:row>
      <xdr:rowOff>27998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19125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148619</xdr:rowOff>
    </xdr:from>
    <xdr:to>
      <xdr:col>36</xdr:col>
      <xdr:colOff>165100</xdr:colOff>
      <xdr:row>38</xdr:row>
      <xdr:rowOff>78769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69896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98902</xdr:rowOff>
    </xdr:from>
    <xdr:to>
      <xdr:col>55</xdr:col>
      <xdr:colOff>0</xdr:colOff>
      <xdr:row>57</xdr:row>
      <xdr:rowOff>66243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00102"/>
          <a:ext cx="838200" cy="1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61184</xdr:rowOff>
    </xdr:from>
    <xdr:to>
      <xdr:col>50</xdr:col>
      <xdr:colOff>114300</xdr:colOff>
      <xdr:row>57</xdr:row>
      <xdr:rowOff>66243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319484"/>
          <a:ext cx="889000" cy="5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61184</xdr:rowOff>
    </xdr:from>
    <xdr:to>
      <xdr:col>45</xdr:col>
      <xdr:colOff>177800</xdr:colOff>
      <xdr:row>54</xdr:row>
      <xdr:rowOff>75364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19484"/>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75364</xdr:rowOff>
    </xdr:from>
    <xdr:to>
      <xdr:col>41</xdr:col>
      <xdr:colOff>50800</xdr:colOff>
      <xdr:row>55</xdr:row>
      <xdr:rowOff>68004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33664"/>
          <a:ext cx="889000" cy="1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48102</xdr:rowOff>
    </xdr:from>
    <xdr:to>
      <xdr:col>55</xdr:col>
      <xdr:colOff>50800</xdr:colOff>
      <xdr:row>56</xdr:row>
      <xdr:rowOff>149702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26529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15443</xdr:rowOff>
    </xdr:from>
    <xdr:to>
      <xdr:col>50</xdr:col>
      <xdr:colOff>165100</xdr:colOff>
      <xdr:row>57</xdr:row>
      <xdr:rowOff>117043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108170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10384</xdr:rowOff>
    </xdr:from>
    <xdr:to>
      <xdr:col>46</xdr:col>
      <xdr:colOff>38100</xdr:colOff>
      <xdr:row>54</xdr:row>
      <xdr:rowOff>111984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128511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04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24564</xdr:rowOff>
    </xdr:from>
    <xdr:to>
      <xdr:col>41</xdr:col>
      <xdr:colOff>101600</xdr:colOff>
      <xdr:row>54</xdr:row>
      <xdr:rowOff>126164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142691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0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17204</xdr:rowOff>
    </xdr:from>
    <xdr:to>
      <xdr:col>36</xdr:col>
      <xdr:colOff>165100</xdr:colOff>
      <xdr:row>55</xdr:row>
      <xdr:rowOff>118804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135331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2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158054</xdr:rowOff>
    </xdr:from>
    <xdr:to>
      <xdr:col>55</xdr:col>
      <xdr:colOff>0</xdr:colOff>
      <xdr:row>79</xdr:row>
      <xdr:rowOff>39039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31154"/>
          <a:ext cx="838200" cy="5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161102</xdr:rowOff>
    </xdr:from>
    <xdr:to>
      <xdr:col>50</xdr:col>
      <xdr:colOff>114300</xdr:colOff>
      <xdr:row>79</xdr:row>
      <xdr:rowOff>39039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34202"/>
          <a:ext cx="889000" cy="4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161102</xdr:rowOff>
    </xdr:from>
    <xdr:to>
      <xdr:col>45</xdr:col>
      <xdr:colOff>177800</xdr:colOff>
      <xdr:row>79</xdr:row>
      <xdr:rowOff>51003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34202"/>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51003</xdr:rowOff>
    </xdr:from>
    <xdr:to>
      <xdr:col>41</xdr:col>
      <xdr:colOff>50800</xdr:colOff>
      <xdr:row>79</xdr:row>
      <xdr:rowOff>86916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9555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107254</xdr:rowOff>
    </xdr:from>
    <xdr:to>
      <xdr:col>55</xdr:col>
      <xdr:colOff>50800</xdr:colOff>
      <xdr:row>79</xdr:row>
      <xdr:rowOff>37404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22181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159689</xdr:rowOff>
    </xdr:from>
    <xdr:to>
      <xdr:col>50</xdr:col>
      <xdr:colOff>165100</xdr:colOff>
      <xdr:row>79</xdr:row>
      <xdr:rowOff>89839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80966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110302</xdr:rowOff>
    </xdr:from>
    <xdr:to>
      <xdr:col>46</xdr:col>
      <xdr:colOff>38100</xdr:colOff>
      <xdr:row>79</xdr:row>
      <xdr:rowOff>40452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31579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203</xdr:rowOff>
    </xdr:from>
    <xdr:to>
      <xdr:col>41</xdr:col>
      <xdr:colOff>101600</xdr:colOff>
      <xdr:row>79</xdr:row>
      <xdr:rowOff>101803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92930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3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36116</xdr:rowOff>
    </xdr:from>
    <xdr:to>
      <xdr:col>36</xdr:col>
      <xdr:colOff>165100</xdr:colOff>
      <xdr:row>79</xdr:row>
      <xdr:rowOff>137716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128843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7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20957</xdr:rowOff>
    </xdr:from>
    <xdr:to>
      <xdr:col>55</xdr:col>
      <xdr:colOff>0</xdr:colOff>
      <xdr:row>97</xdr:row>
      <xdr:rowOff>27487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80157"/>
          <a:ext cx="838200" cy="17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116855</xdr:rowOff>
    </xdr:from>
    <xdr:to>
      <xdr:col>50</xdr:col>
      <xdr:colOff>114300</xdr:colOff>
      <xdr:row>97</xdr:row>
      <xdr:rowOff>27487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5890255"/>
          <a:ext cx="889000" cy="76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147887</xdr:rowOff>
    </xdr:from>
    <xdr:to>
      <xdr:col>45</xdr:col>
      <xdr:colOff>177800</xdr:colOff>
      <xdr:row>92</xdr:row>
      <xdr:rowOff>116855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5749837"/>
          <a:ext cx="889000" cy="1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147887</xdr:rowOff>
    </xdr:from>
    <xdr:to>
      <xdr:col>41</xdr:col>
      <xdr:colOff>50800</xdr:colOff>
      <xdr:row>93</xdr:row>
      <xdr:rowOff>134485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5749837"/>
          <a:ext cx="889000" cy="3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141607</xdr:rowOff>
    </xdr:from>
    <xdr:to>
      <xdr:col>55</xdr:col>
      <xdr:colOff>50800</xdr:colOff>
      <xdr:row>96</xdr:row>
      <xdr:rowOff>71757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164484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148137</xdr:rowOff>
    </xdr:from>
    <xdr:to>
      <xdr:col>50</xdr:col>
      <xdr:colOff>165100</xdr:colOff>
      <xdr:row>97</xdr:row>
      <xdr:rowOff>78287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0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66055</xdr:rowOff>
    </xdr:from>
    <xdr:to>
      <xdr:col>46</xdr:col>
      <xdr:colOff>38100</xdr:colOff>
      <xdr:row>92</xdr:row>
      <xdr:rowOff>167655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8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61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97087</xdr:rowOff>
    </xdr:from>
    <xdr:to>
      <xdr:col>41</xdr:col>
      <xdr:colOff>101600</xdr:colOff>
      <xdr:row>92</xdr:row>
      <xdr:rowOff>27237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6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43764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4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83685</xdr:rowOff>
    </xdr:from>
    <xdr:to>
      <xdr:col>36</xdr:col>
      <xdr:colOff>165100</xdr:colOff>
      <xdr:row>94</xdr:row>
      <xdr:rowOff>13835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0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30362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80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124247</xdr:rowOff>
    </xdr:from>
    <xdr:to>
      <xdr:col>85</xdr:col>
      <xdr:colOff>127000</xdr:colOff>
      <xdr:row>38</xdr:row>
      <xdr:rowOff>66091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67897"/>
          <a:ext cx="8382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167726</xdr:rowOff>
    </xdr:from>
    <xdr:to>
      <xdr:col>81</xdr:col>
      <xdr:colOff>50800</xdr:colOff>
      <xdr:row>37</xdr:row>
      <xdr:rowOff>124247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168476"/>
          <a:ext cx="889000" cy="29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167726</xdr:rowOff>
    </xdr:from>
    <xdr:to>
      <xdr:col>76</xdr:col>
      <xdr:colOff>114300</xdr:colOff>
      <xdr:row>38</xdr:row>
      <xdr:rowOff>56261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168476"/>
          <a:ext cx="889000" cy="40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56261</xdr:rowOff>
    </xdr:from>
    <xdr:to>
      <xdr:col>71</xdr:col>
      <xdr:colOff>177800</xdr:colOff>
      <xdr:row>38</xdr:row>
      <xdr:rowOff>82733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71361"/>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15291</xdr:rowOff>
    </xdr:from>
    <xdr:to>
      <xdr:col>85</xdr:col>
      <xdr:colOff>177800</xdr:colOff>
      <xdr:row>38</xdr:row>
      <xdr:rowOff>116891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101668</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73447</xdr:rowOff>
    </xdr:from>
    <xdr:to>
      <xdr:col>81</xdr:col>
      <xdr:colOff>101600</xdr:colOff>
      <xdr:row>38</xdr:row>
      <xdr:rowOff>3597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20124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116926</xdr:rowOff>
    </xdr:from>
    <xdr:to>
      <xdr:col>76</xdr:col>
      <xdr:colOff>165100</xdr:colOff>
      <xdr:row>36</xdr:row>
      <xdr:rowOff>47076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1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63603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8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xdr:rowOff>
    </xdr:from>
    <xdr:to>
      <xdr:col>72</xdr:col>
      <xdr:colOff>38100</xdr:colOff>
      <xdr:row>38</xdr:row>
      <xdr:rowOff>107061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98188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31933</xdr:rowOff>
    </xdr:from>
    <xdr:to>
      <xdr:col>67</xdr:col>
      <xdr:colOff>101600</xdr:colOff>
      <xdr:row>38</xdr:row>
      <xdr:rowOff>133533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124660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3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149937</xdr:rowOff>
    </xdr:from>
    <xdr:to>
      <xdr:col>85</xdr:col>
      <xdr:colOff>127000</xdr:colOff>
      <xdr:row>76</xdr:row>
      <xdr:rowOff>26963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08687"/>
          <a:ext cx="8382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26963</xdr:rowOff>
    </xdr:from>
    <xdr:to>
      <xdr:col>81</xdr:col>
      <xdr:colOff>50800</xdr:colOff>
      <xdr:row>76</xdr:row>
      <xdr:rowOff>66636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57163"/>
          <a:ext cx="889000" cy="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66636</xdr:rowOff>
    </xdr:from>
    <xdr:to>
      <xdr:col>76</xdr:col>
      <xdr:colOff>114300</xdr:colOff>
      <xdr:row>76</xdr:row>
      <xdr:rowOff>88342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96836"/>
          <a:ext cx="8890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88342</xdr:rowOff>
    </xdr:from>
    <xdr:to>
      <xdr:col>71</xdr:col>
      <xdr:colOff>177800</xdr:colOff>
      <xdr:row>76</xdr:row>
      <xdr:rowOff>152476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18542"/>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99137</xdr:rowOff>
    </xdr:from>
    <xdr:to>
      <xdr:col>85</xdr:col>
      <xdr:colOff>177800</xdr:colOff>
      <xdr:row>76</xdr:row>
      <xdr:rowOff>29287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77564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147613</xdr:rowOff>
    </xdr:from>
    <xdr:to>
      <xdr:col>81</xdr:col>
      <xdr:colOff>101600</xdr:colOff>
      <xdr:row>76</xdr:row>
      <xdr:rowOff>77763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68890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15836</xdr:rowOff>
    </xdr:from>
    <xdr:to>
      <xdr:col>76</xdr:col>
      <xdr:colOff>165100</xdr:colOff>
      <xdr:row>76</xdr:row>
      <xdr:rowOff>117436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108563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37542</xdr:rowOff>
    </xdr:from>
    <xdr:to>
      <xdr:col>72</xdr:col>
      <xdr:colOff>38100</xdr:colOff>
      <xdr:row>76</xdr:row>
      <xdr:rowOff>139142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101676</xdr:rowOff>
    </xdr:from>
    <xdr:to>
      <xdr:col>67</xdr:col>
      <xdr:colOff>101600</xdr:colOff>
      <xdr:row>77</xdr:row>
      <xdr:rowOff>31826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22953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39332</xdr:rowOff>
    </xdr:from>
    <xdr:to>
      <xdr:col>85</xdr:col>
      <xdr:colOff>127000</xdr:colOff>
      <xdr:row>98</xdr:row>
      <xdr:rowOff>73203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41432"/>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39332</xdr:rowOff>
    </xdr:from>
    <xdr:to>
      <xdr:col>81</xdr:col>
      <xdr:colOff>50800</xdr:colOff>
      <xdr:row>99</xdr:row>
      <xdr:rowOff>10630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1432"/>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10261</xdr:rowOff>
    </xdr:from>
    <xdr:to>
      <xdr:col>76</xdr:col>
      <xdr:colOff>114300</xdr:colOff>
      <xdr:row>99</xdr:row>
      <xdr:rowOff>10630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83811"/>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109055</xdr:rowOff>
    </xdr:from>
    <xdr:to>
      <xdr:col>71</xdr:col>
      <xdr:colOff>177800</xdr:colOff>
      <xdr:row>99</xdr:row>
      <xdr:rowOff>10261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568255"/>
          <a:ext cx="889000" cy="4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22403</xdr:rowOff>
    </xdr:from>
    <xdr:to>
      <xdr:col>85</xdr:col>
      <xdr:colOff>177800</xdr:colOff>
      <xdr:row>98</xdr:row>
      <xdr:rowOff>124003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159982</xdr:rowOff>
    </xdr:from>
    <xdr:to>
      <xdr:col>81</xdr:col>
      <xdr:colOff>101600</xdr:colOff>
      <xdr:row>98</xdr:row>
      <xdr:rowOff>90132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81259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131280</xdr:rowOff>
    </xdr:from>
    <xdr:to>
      <xdr:col>76</xdr:col>
      <xdr:colOff>165100</xdr:colOff>
      <xdr:row>99</xdr:row>
      <xdr:rowOff>61430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52557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130911</xdr:rowOff>
    </xdr:from>
    <xdr:to>
      <xdr:col>72</xdr:col>
      <xdr:colOff>38100</xdr:colOff>
      <xdr:row>99</xdr:row>
      <xdr:rowOff>61061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52188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58255</xdr:rowOff>
    </xdr:from>
    <xdr:to>
      <xdr:col>67</xdr:col>
      <xdr:colOff>101600</xdr:colOff>
      <xdr:row>96</xdr:row>
      <xdr:rowOff>159855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4932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2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31148</xdr:rowOff>
    </xdr:from>
    <xdr:to>
      <xdr:col>116</xdr:col>
      <xdr:colOff>63500</xdr:colOff>
      <xdr:row>38</xdr:row>
      <xdr:rowOff>67659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46248"/>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31148</xdr:rowOff>
    </xdr:from>
    <xdr:to>
      <xdr:col>111</xdr:col>
      <xdr:colOff>177800</xdr:colOff>
      <xdr:row>39</xdr:row>
      <xdr:rowOff>64654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46248"/>
          <a:ext cx="889000" cy="20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64654</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51204"/>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16859</xdr:rowOff>
    </xdr:from>
    <xdr:to>
      <xdr:col>116</xdr:col>
      <xdr:colOff>114300</xdr:colOff>
      <xdr:row>38</xdr:row>
      <xdr:rowOff>118459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39735</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8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151798</xdr:rowOff>
    </xdr:from>
    <xdr:to>
      <xdr:col>112</xdr:col>
      <xdr:colOff>38100</xdr:colOff>
      <xdr:row>38</xdr:row>
      <xdr:rowOff>81948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98475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7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13854</xdr:rowOff>
    </xdr:from>
    <xdr:to>
      <xdr:col>107</xdr:col>
      <xdr:colOff>101600</xdr:colOff>
      <xdr:row>39</xdr:row>
      <xdr:rowOff>115454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106581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7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51232</xdr:rowOff>
    </xdr:from>
    <xdr:to>
      <xdr:col>116</xdr:col>
      <xdr:colOff>63500</xdr:colOff>
      <xdr:row>59</xdr:row>
      <xdr:rowOff>43269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95332"/>
          <a:ext cx="838200" cy="1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144349</xdr:rowOff>
    </xdr:from>
    <xdr:to>
      <xdr:col>111</xdr:col>
      <xdr:colOff>177800</xdr:colOff>
      <xdr:row>58</xdr:row>
      <xdr:rowOff>51232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16999"/>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144349</xdr:rowOff>
    </xdr:from>
    <xdr:to>
      <xdr:col>107</xdr:col>
      <xdr:colOff>50800</xdr:colOff>
      <xdr:row>57</xdr:row>
      <xdr:rowOff>145796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1699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144425</xdr:rowOff>
    </xdr:from>
    <xdr:to>
      <xdr:col>102</xdr:col>
      <xdr:colOff>114300</xdr:colOff>
      <xdr:row>57</xdr:row>
      <xdr:rowOff>145796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1707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163919</xdr:rowOff>
    </xdr:from>
    <xdr:to>
      <xdr:col>116</xdr:col>
      <xdr:colOff>114300</xdr:colOff>
      <xdr:row>59</xdr:row>
      <xdr:rowOff>94069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78846</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2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432</xdr:rowOff>
    </xdr:from>
    <xdr:to>
      <xdr:col>112</xdr:col>
      <xdr:colOff>38100</xdr:colOff>
      <xdr:row>58</xdr:row>
      <xdr:rowOff>102032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93159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93549</xdr:rowOff>
    </xdr:from>
    <xdr:to>
      <xdr:col>107</xdr:col>
      <xdr:colOff>101600</xdr:colOff>
      <xdr:row>58</xdr:row>
      <xdr:rowOff>23699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40226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4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94996</xdr:rowOff>
    </xdr:from>
    <xdr:to>
      <xdr:col>102</xdr:col>
      <xdr:colOff>165100</xdr:colOff>
      <xdr:row>58</xdr:row>
      <xdr:rowOff>25146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41673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4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93625</xdr:rowOff>
    </xdr:from>
    <xdr:to>
      <xdr:col>98</xdr:col>
      <xdr:colOff>38100</xdr:colOff>
      <xdr:row>58</xdr:row>
      <xdr:rowOff>23775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40302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4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42145</xdr:rowOff>
    </xdr:from>
    <xdr:to>
      <xdr:col>116</xdr:col>
      <xdr:colOff>63500</xdr:colOff>
      <xdr:row>77</xdr:row>
      <xdr:rowOff>63424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43795"/>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63424</xdr:rowOff>
    </xdr:from>
    <xdr:to>
      <xdr:col>111</xdr:col>
      <xdr:colOff>177800</xdr:colOff>
      <xdr:row>77</xdr:row>
      <xdr:rowOff>64663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6507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64663</xdr:rowOff>
    </xdr:from>
    <xdr:to>
      <xdr:col>107</xdr:col>
      <xdr:colOff>50800</xdr:colOff>
      <xdr:row>77</xdr:row>
      <xdr:rowOff>87618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66313"/>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100000</xdr:rowOff>
    </xdr:from>
    <xdr:to>
      <xdr:col>102</xdr:col>
      <xdr:colOff>114300</xdr:colOff>
      <xdr:row>77</xdr:row>
      <xdr:rowOff>87618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3020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162795</xdr:rowOff>
    </xdr:from>
    <xdr:to>
      <xdr:col>116</xdr:col>
      <xdr:colOff>114300</xdr:colOff>
      <xdr:row>77</xdr:row>
      <xdr:rowOff>92945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141222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12624</xdr:rowOff>
    </xdr:from>
    <xdr:to>
      <xdr:col>112</xdr:col>
      <xdr:colOff>38100</xdr:colOff>
      <xdr:row>77</xdr:row>
      <xdr:rowOff>114224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105351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13863</xdr:rowOff>
    </xdr:from>
    <xdr:to>
      <xdr:col>107</xdr:col>
      <xdr:colOff>101600</xdr:colOff>
      <xdr:row>77</xdr:row>
      <xdr:rowOff>115463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106590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36818</xdr:rowOff>
    </xdr:from>
    <xdr:to>
      <xdr:col>102</xdr:col>
      <xdr:colOff>165100</xdr:colOff>
      <xdr:row>77</xdr:row>
      <xdr:rowOff>138418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129545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49200</xdr:rowOff>
    </xdr:from>
    <xdr:to>
      <xdr:col>98</xdr:col>
      <xdr:colOff>38100</xdr:colOff>
      <xdr:row>76</xdr:row>
      <xdr:rowOff>150800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141927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7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a:t>
          </a:r>
          <a:r>
            <a:rPr kumimoji="1" lang="ja-JP" altLang="en-US" sz="1100" b="0" i="0" baseline="0">
              <a:solidFill>
                <a:schemeClr val="dk1"/>
              </a:solidFill>
              <a:effectLst/>
              <a:latin typeface="+mn-lt"/>
              <a:ea typeface="+mn-ea"/>
              <a:cs typeface="+mn-cs"/>
            </a:rPr>
            <a:t>体</a:t>
          </a:r>
          <a:r>
            <a:rPr kumimoji="1" lang="ja-JP" altLang="ja-JP" sz="1100" b="0" i="0" baseline="0">
              <a:solidFill>
                <a:schemeClr val="dk1"/>
              </a:solidFill>
              <a:effectLst/>
              <a:latin typeface="+mn-lt"/>
              <a:ea typeface="+mn-ea"/>
              <a:cs typeface="+mn-cs"/>
            </a:rPr>
            <a:t>平均を下回っている性質としては、</a:t>
          </a:r>
          <a:r>
            <a:rPr kumimoji="1" lang="ja-JP" altLang="en-US" sz="1100" b="0" i="0" baseline="0">
              <a:solidFill>
                <a:schemeClr val="dk1"/>
              </a:solidFill>
              <a:effectLst/>
              <a:latin typeface="+mn-lt"/>
              <a:ea typeface="+mn-ea"/>
              <a:cs typeface="+mn-cs"/>
            </a:rPr>
            <a:t>①</a:t>
          </a:r>
          <a:r>
            <a:rPr kumimoji="1" lang="ja-JP" altLang="ja-JP" sz="1100" b="0" i="0" baseline="0">
              <a:solidFill>
                <a:schemeClr val="dk1"/>
              </a:solidFill>
              <a:effectLst/>
              <a:latin typeface="+mn-lt"/>
              <a:ea typeface="+mn-ea"/>
              <a:cs typeface="+mn-cs"/>
            </a:rPr>
            <a:t>補助費等、</a:t>
          </a:r>
          <a:r>
            <a:rPr kumimoji="1" lang="ja-JP" altLang="en-US" sz="1100" b="0" i="0" baseline="0">
              <a:solidFill>
                <a:schemeClr val="dk1"/>
              </a:solidFill>
              <a:effectLst/>
              <a:latin typeface="+mn-lt"/>
              <a:ea typeface="+mn-ea"/>
              <a:cs typeface="+mn-cs"/>
            </a:rPr>
            <a:t>②</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、③公債費</a:t>
          </a:r>
          <a:r>
            <a:rPr kumimoji="1" lang="ja-JP" altLang="ja-JP" sz="1100" b="0" i="0" baseline="0">
              <a:solidFill>
                <a:schemeClr val="dk1"/>
              </a:solidFill>
              <a:effectLst/>
              <a:latin typeface="+mn-lt"/>
              <a:ea typeface="+mn-ea"/>
              <a:cs typeface="+mn-cs"/>
            </a:rPr>
            <a:t>が挙げられる。まず、類似団体と比較し補助費等</a:t>
          </a:r>
          <a:r>
            <a:rPr kumimoji="1" lang="ja-JP" altLang="en-US" sz="1100" b="0" i="0" baseline="0">
              <a:solidFill>
                <a:schemeClr val="dk1"/>
              </a:solidFill>
              <a:effectLst/>
              <a:latin typeface="+mn-lt"/>
              <a:ea typeface="+mn-ea"/>
              <a:cs typeface="+mn-cs"/>
            </a:rPr>
            <a:t>が少ないのは</a:t>
          </a:r>
          <a:r>
            <a:rPr kumimoji="1" lang="ja-JP" altLang="ja-JP" sz="1100" b="0" i="0" baseline="0">
              <a:solidFill>
                <a:schemeClr val="dk1"/>
              </a:solidFill>
              <a:effectLst/>
              <a:latin typeface="+mn-lt"/>
              <a:ea typeface="+mn-ea"/>
              <a:cs typeface="+mn-cs"/>
            </a:rPr>
            <a:t>、補助金・負担金の必要性や補助内容などを精査し、圧縮に努めた結果であると考えられる。</a:t>
          </a:r>
          <a:r>
            <a:rPr kumimoji="1" lang="ja-JP" altLang="en-US" sz="1100" b="0" i="0" baseline="0">
              <a:solidFill>
                <a:schemeClr val="dk1"/>
              </a:solidFill>
              <a:effectLst/>
              <a:latin typeface="+mn-lt"/>
              <a:ea typeface="+mn-ea"/>
              <a:cs typeface="+mn-cs"/>
            </a:rPr>
            <a:t>次に</a:t>
          </a:r>
          <a:r>
            <a:rPr kumimoji="1" lang="ja-JP" altLang="ja-JP" sz="1100" b="0" i="0" baseline="0">
              <a:solidFill>
                <a:schemeClr val="dk1"/>
              </a:solidFill>
              <a:effectLst/>
              <a:latin typeface="+mn-lt"/>
              <a:ea typeface="+mn-ea"/>
              <a:cs typeface="+mn-cs"/>
            </a:rPr>
            <a:t>人件費については、計画的に職員数を管理し、職員人件費の圧縮を図っていることが継続的に類似団体平均を下回る要因となっている。</a:t>
          </a:r>
          <a:r>
            <a:rPr kumimoji="1" lang="ja-JP" altLang="en-US" sz="1100" b="0" i="0" baseline="0">
              <a:solidFill>
                <a:schemeClr val="dk1"/>
              </a:solidFill>
              <a:effectLst/>
              <a:latin typeface="+mn-lt"/>
              <a:ea typeface="+mn-ea"/>
              <a:cs typeface="+mn-cs"/>
            </a:rPr>
            <a:t>そして、公債費については、</a:t>
          </a:r>
          <a:r>
            <a:rPr kumimoji="1" lang="ja-JP" altLang="ja-JP" sz="1100" b="0" i="0" baseline="0">
              <a:solidFill>
                <a:schemeClr val="dk1"/>
              </a:solidFill>
              <a:effectLst/>
              <a:latin typeface="+mn-lt"/>
              <a:ea typeface="+mn-ea"/>
              <a:cs typeface="+mn-cs"/>
            </a:rPr>
            <a:t>起債の抑制方針に基づいて地方債の削減に努めてきた結果</a:t>
          </a:r>
          <a:r>
            <a:rPr kumimoji="1" lang="ja-JP" altLang="en-US" sz="1100" b="0" i="0" baseline="0">
              <a:solidFill>
                <a:schemeClr val="dk1"/>
              </a:solidFill>
              <a:effectLst/>
              <a:latin typeface="+mn-lt"/>
              <a:ea typeface="+mn-ea"/>
              <a:cs typeface="+mn-cs"/>
            </a:rPr>
            <a:t>であると考えられる。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類似団平均を上回っている性質としては、</a:t>
          </a:r>
          <a:r>
            <a:rPr kumimoji="1" lang="ja-JP" altLang="en-US" sz="1100" b="0" i="0" baseline="0">
              <a:solidFill>
                <a:schemeClr val="dk1"/>
              </a:solidFill>
              <a:effectLst/>
              <a:latin typeface="+mn-lt"/>
              <a:ea typeface="+mn-ea"/>
              <a:cs typeface="+mn-cs"/>
            </a:rPr>
            <a:t>普通建設事業費（更新）が挙げられる。子育て健康プラザ整備事業により昨年度より大幅に事業費が増加した。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体として類似団平均を下回っているが、今後は学校の統廃合による施設更新などの大規模事業が見込まれるため、普通建設事業費や公債費の上昇が見込まれる。また、上昇傾向にある物件費についても委託料等の精査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46,427
45,403
122.85
24,144,054
23,176,426
842,664
12,672,854
15,450,428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124841</xdr:rowOff>
    </xdr:from>
    <xdr:to>
      <xdr:col>24</xdr:col>
      <xdr:colOff>63500</xdr:colOff>
      <xdr:row>36</xdr:row>
      <xdr:rowOff>159131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70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124841</xdr:rowOff>
    </xdr:from>
    <xdr:to>
      <xdr:col>19</xdr:col>
      <xdr:colOff>177800</xdr:colOff>
      <xdr:row>37</xdr:row>
      <xdr:rowOff>36830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7041"/>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113792</xdr:rowOff>
    </xdr:from>
    <xdr:to>
      <xdr:col>15</xdr:col>
      <xdr:colOff>50800</xdr:colOff>
      <xdr:row>37</xdr:row>
      <xdr:rowOff>36830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5992"/>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113792</xdr:rowOff>
    </xdr:from>
    <xdr:to>
      <xdr:col>10</xdr:col>
      <xdr:colOff>114300</xdr:colOff>
      <xdr:row>36</xdr:row>
      <xdr:rowOff>150749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5992"/>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108331</xdr:rowOff>
    </xdr:from>
    <xdr:to>
      <xdr:col>24</xdr:col>
      <xdr:colOff>114300</xdr:colOff>
      <xdr:row>37</xdr:row>
      <xdr:rowOff>38481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86758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74041</xdr:rowOff>
    </xdr:from>
    <xdr:to>
      <xdr:col>20</xdr:col>
      <xdr:colOff>38100</xdr:colOff>
      <xdr:row>37</xdr:row>
      <xdr:rowOff>4191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166768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62992</xdr:rowOff>
    </xdr:from>
    <xdr:to>
      <xdr:col>10</xdr:col>
      <xdr:colOff>165100</xdr:colOff>
      <xdr:row>36</xdr:row>
      <xdr:rowOff>164592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155719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99949</xdr:rowOff>
    </xdr:from>
    <xdr:to>
      <xdr:col>6</xdr:col>
      <xdr:colOff>38100</xdr:colOff>
      <xdr:row>37</xdr:row>
      <xdr:rowOff>30099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21226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50185</xdr:rowOff>
    </xdr:from>
    <xdr:to>
      <xdr:col>24</xdr:col>
      <xdr:colOff>63500</xdr:colOff>
      <xdr:row>57</xdr:row>
      <xdr:rowOff>66379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22835"/>
          <a:ext cx="838200"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84123</xdr:rowOff>
    </xdr:from>
    <xdr:to>
      <xdr:col>19</xdr:col>
      <xdr:colOff>177800</xdr:colOff>
      <xdr:row>57</xdr:row>
      <xdr:rowOff>66379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42423"/>
          <a:ext cx="889000" cy="4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84123</xdr:rowOff>
    </xdr:from>
    <xdr:to>
      <xdr:col>15</xdr:col>
      <xdr:colOff>50800</xdr:colOff>
      <xdr:row>57</xdr:row>
      <xdr:rowOff>86167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42423"/>
          <a:ext cx="889000" cy="5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113498</xdr:rowOff>
    </xdr:from>
    <xdr:to>
      <xdr:col>10</xdr:col>
      <xdr:colOff>114300</xdr:colOff>
      <xdr:row>57</xdr:row>
      <xdr:rowOff>86167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14698"/>
          <a:ext cx="889000" cy="1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170835</xdr:rowOff>
    </xdr:from>
    <xdr:to>
      <xdr:col>24</xdr:col>
      <xdr:colOff>114300</xdr:colOff>
      <xdr:row>57</xdr:row>
      <xdr:rowOff>100985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85762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15579</xdr:rowOff>
    </xdr:from>
    <xdr:to>
      <xdr:col>20</xdr:col>
      <xdr:colOff>38100</xdr:colOff>
      <xdr:row>57</xdr:row>
      <xdr:rowOff>117179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108306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33323</xdr:rowOff>
    </xdr:from>
    <xdr:to>
      <xdr:col>15</xdr:col>
      <xdr:colOff>101600</xdr:colOff>
      <xdr:row>54</xdr:row>
      <xdr:rowOff>134923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126050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8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35367</xdr:rowOff>
    </xdr:from>
    <xdr:to>
      <xdr:col>10</xdr:col>
      <xdr:colOff>165100</xdr:colOff>
      <xdr:row>57</xdr:row>
      <xdr:rowOff>136967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128094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62698</xdr:rowOff>
    </xdr:from>
    <xdr:to>
      <xdr:col>6</xdr:col>
      <xdr:colOff>38100</xdr:colOff>
      <xdr:row>56</xdr:row>
      <xdr:rowOff>164298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4848</xdr:rowOff>
    </xdr:from>
    <xdr:to>
      <xdr:col>24</xdr:col>
      <xdr:colOff>63500</xdr:colOff>
      <xdr:row>77</xdr:row>
      <xdr:rowOff>106302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6498"/>
          <a:ext cx="838200" cy="1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4848</xdr:rowOff>
    </xdr:from>
    <xdr:to>
      <xdr:col>19</xdr:col>
      <xdr:colOff>177800</xdr:colOff>
      <xdr:row>77</xdr:row>
      <xdr:rowOff>105747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6498"/>
          <a:ext cx="889000" cy="10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105747</xdr:rowOff>
    </xdr:from>
    <xdr:to>
      <xdr:col>15</xdr:col>
      <xdr:colOff>50800</xdr:colOff>
      <xdr:row>78</xdr:row>
      <xdr:rowOff>146483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7397"/>
          <a:ext cx="889000" cy="2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146483</xdr:rowOff>
    </xdr:from>
    <xdr:to>
      <xdr:col>10</xdr:col>
      <xdr:colOff>114300</xdr:colOff>
      <xdr:row>79</xdr:row>
      <xdr:rowOff>11206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19583"/>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55502</xdr:rowOff>
    </xdr:from>
    <xdr:to>
      <xdr:col>24</xdr:col>
      <xdr:colOff>114300</xdr:colOff>
      <xdr:row>77</xdr:row>
      <xdr:rowOff>157102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33929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125498</xdr:rowOff>
    </xdr:from>
    <xdr:to>
      <xdr:col>20</xdr:col>
      <xdr:colOff>38100</xdr:colOff>
      <xdr:row>77</xdr:row>
      <xdr:rowOff>55648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46775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54947</xdr:rowOff>
    </xdr:from>
    <xdr:to>
      <xdr:col>15</xdr:col>
      <xdr:colOff>101600</xdr:colOff>
      <xdr:row>77</xdr:row>
      <xdr:rowOff>156547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147674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95683</xdr:rowOff>
    </xdr:from>
    <xdr:to>
      <xdr:col>10</xdr:col>
      <xdr:colOff>165100</xdr:colOff>
      <xdr:row>79</xdr:row>
      <xdr:rowOff>25833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16960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131856</xdr:rowOff>
    </xdr:from>
    <xdr:to>
      <xdr:col>6</xdr:col>
      <xdr:colOff>38100</xdr:colOff>
      <xdr:row>79</xdr:row>
      <xdr:rowOff>62006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53133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155071</xdr:rowOff>
    </xdr:from>
    <xdr:to>
      <xdr:col>24</xdr:col>
      <xdr:colOff>63500</xdr:colOff>
      <xdr:row>98</xdr:row>
      <xdr:rowOff>87460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4271"/>
          <a:ext cx="838200" cy="27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25302</xdr:rowOff>
    </xdr:from>
    <xdr:to>
      <xdr:col>19</xdr:col>
      <xdr:colOff>177800</xdr:colOff>
      <xdr:row>98</xdr:row>
      <xdr:rowOff>87460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55952"/>
          <a:ext cx="889000" cy="2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25302</xdr:rowOff>
    </xdr:from>
    <xdr:to>
      <xdr:col>15</xdr:col>
      <xdr:colOff>50800</xdr:colOff>
      <xdr:row>97</xdr:row>
      <xdr:rowOff>91106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55952"/>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91106</xdr:rowOff>
    </xdr:from>
    <xdr:to>
      <xdr:col>10</xdr:col>
      <xdr:colOff>114300</xdr:colOff>
      <xdr:row>98</xdr:row>
      <xdr:rowOff>112987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1756"/>
          <a:ext cx="889000" cy="19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104271</xdr:rowOff>
    </xdr:from>
    <xdr:to>
      <xdr:col>24</xdr:col>
      <xdr:colOff>114300</xdr:colOff>
      <xdr:row>97</xdr:row>
      <xdr:rowOff>34421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127148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36660</xdr:rowOff>
    </xdr:from>
    <xdr:to>
      <xdr:col>20</xdr:col>
      <xdr:colOff>38100</xdr:colOff>
      <xdr:row>98</xdr:row>
      <xdr:rowOff>138260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129387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145952</xdr:rowOff>
    </xdr:from>
    <xdr:to>
      <xdr:col>15</xdr:col>
      <xdr:colOff>101600</xdr:colOff>
      <xdr:row>97</xdr:row>
      <xdr:rowOff>76102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40306</xdr:rowOff>
    </xdr:from>
    <xdr:to>
      <xdr:col>10</xdr:col>
      <xdr:colOff>165100</xdr:colOff>
      <xdr:row>97</xdr:row>
      <xdr:rowOff>141906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158433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62187</xdr:rowOff>
    </xdr:from>
    <xdr:to>
      <xdr:col>6</xdr:col>
      <xdr:colOff>38100</xdr:colOff>
      <xdr:row>98</xdr:row>
      <xdr:rowOff>163787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127943</xdr:rowOff>
    </xdr:from>
    <xdr:to>
      <xdr:col>55</xdr:col>
      <xdr:colOff>0</xdr:colOff>
      <xdr:row>37</xdr:row>
      <xdr:rowOff>164846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71593"/>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164846</xdr:rowOff>
    </xdr:from>
    <xdr:to>
      <xdr:col>50</xdr:col>
      <xdr:colOff>114300</xdr:colOff>
      <xdr:row>38</xdr:row>
      <xdr:rowOff>14949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08496"/>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14949</xdr:rowOff>
    </xdr:from>
    <xdr:to>
      <xdr:col>45</xdr:col>
      <xdr:colOff>177800</xdr:colOff>
      <xdr:row>38</xdr:row>
      <xdr:rowOff>28012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300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170071</xdr:rowOff>
    </xdr:from>
    <xdr:to>
      <xdr:col>41</xdr:col>
      <xdr:colOff>50800</xdr:colOff>
      <xdr:row>38</xdr:row>
      <xdr:rowOff>28012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1372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77143</xdr:rowOff>
    </xdr:from>
    <xdr:to>
      <xdr:col>55</xdr:col>
      <xdr:colOff>50800</xdr:colOff>
      <xdr:row>38</xdr:row>
      <xdr:rowOff>7293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100020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7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114046</xdr:rowOff>
    </xdr:from>
    <xdr:to>
      <xdr:col>50</xdr:col>
      <xdr:colOff>165100</xdr:colOff>
      <xdr:row>38</xdr:row>
      <xdr:rowOff>44196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135600</xdr:rowOff>
    </xdr:from>
    <xdr:to>
      <xdr:col>46</xdr:col>
      <xdr:colOff>38100</xdr:colOff>
      <xdr:row>38</xdr:row>
      <xdr:rowOff>65749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56876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71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148663</xdr:rowOff>
    </xdr:from>
    <xdr:to>
      <xdr:col>41</xdr:col>
      <xdr:colOff>101600</xdr:colOff>
      <xdr:row>38</xdr:row>
      <xdr:rowOff>78812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69939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8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119271</xdr:rowOff>
    </xdr:from>
    <xdr:to>
      <xdr:col>36</xdr:col>
      <xdr:colOff>165100</xdr:colOff>
      <xdr:row>38</xdr:row>
      <xdr:rowOff>49421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40548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55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166275</xdr:rowOff>
    </xdr:from>
    <xdr:to>
      <xdr:col>55</xdr:col>
      <xdr:colOff>0</xdr:colOff>
      <xdr:row>58</xdr:row>
      <xdr:rowOff>11455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38925"/>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148920</xdr:rowOff>
    </xdr:from>
    <xdr:to>
      <xdr:col>50</xdr:col>
      <xdr:colOff>114300</xdr:colOff>
      <xdr:row>57</xdr:row>
      <xdr:rowOff>166275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21570"/>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148920</xdr:rowOff>
    </xdr:from>
    <xdr:to>
      <xdr:col>45</xdr:col>
      <xdr:colOff>177800</xdr:colOff>
      <xdr:row>58</xdr:row>
      <xdr:rowOff>20866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21570"/>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92990</xdr:rowOff>
    </xdr:from>
    <xdr:to>
      <xdr:col>41</xdr:col>
      <xdr:colOff>50800</xdr:colOff>
      <xdr:row>58</xdr:row>
      <xdr:rowOff>20866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65640"/>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132105</xdr:rowOff>
    </xdr:from>
    <xdr:to>
      <xdr:col>55</xdr:col>
      <xdr:colOff>50800</xdr:colOff>
      <xdr:row>58</xdr:row>
      <xdr:rowOff>62255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110532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115475</xdr:rowOff>
    </xdr:from>
    <xdr:to>
      <xdr:col>50</xdr:col>
      <xdr:colOff>165100</xdr:colOff>
      <xdr:row>58</xdr:row>
      <xdr:rowOff>45625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36752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98120</xdr:rowOff>
    </xdr:from>
    <xdr:to>
      <xdr:col>46</xdr:col>
      <xdr:colOff>38100</xdr:colOff>
      <xdr:row>58</xdr:row>
      <xdr:rowOff>28270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19397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141516</xdr:rowOff>
    </xdr:from>
    <xdr:to>
      <xdr:col>41</xdr:col>
      <xdr:colOff>101600</xdr:colOff>
      <xdr:row>58</xdr:row>
      <xdr:rowOff>71666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62793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42190</xdr:rowOff>
    </xdr:from>
    <xdr:to>
      <xdr:col>36</xdr:col>
      <xdr:colOff>165100</xdr:colOff>
      <xdr:row>57</xdr:row>
      <xdr:rowOff>143790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134917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94894</xdr:rowOff>
    </xdr:from>
    <xdr:to>
      <xdr:col>55</xdr:col>
      <xdr:colOff>0</xdr:colOff>
      <xdr:row>76</xdr:row>
      <xdr:rowOff>102026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53644"/>
          <a:ext cx="838200" cy="17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84973</xdr:rowOff>
    </xdr:from>
    <xdr:to>
      <xdr:col>50</xdr:col>
      <xdr:colOff>114300</xdr:colOff>
      <xdr:row>76</xdr:row>
      <xdr:rowOff>102026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1517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84973</xdr:rowOff>
    </xdr:from>
    <xdr:to>
      <xdr:col>45</xdr:col>
      <xdr:colOff>177800</xdr:colOff>
      <xdr:row>76</xdr:row>
      <xdr:rowOff>118303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1517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74160</xdr:rowOff>
    </xdr:from>
    <xdr:to>
      <xdr:col>41</xdr:col>
      <xdr:colOff>50800</xdr:colOff>
      <xdr:row>76</xdr:row>
      <xdr:rowOff>118303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04360"/>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44094</xdr:rowOff>
    </xdr:from>
    <xdr:to>
      <xdr:col>55</xdr:col>
      <xdr:colOff>50800</xdr:colOff>
      <xdr:row>75</xdr:row>
      <xdr:rowOff>145694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66971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51226</xdr:rowOff>
    </xdr:from>
    <xdr:to>
      <xdr:col>50</xdr:col>
      <xdr:colOff>165100</xdr:colOff>
      <xdr:row>76</xdr:row>
      <xdr:rowOff>152826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143953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34173</xdr:rowOff>
    </xdr:from>
    <xdr:to>
      <xdr:col>46</xdr:col>
      <xdr:colOff>38100</xdr:colOff>
      <xdr:row>76</xdr:row>
      <xdr:rowOff>135773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126900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67503</xdr:rowOff>
    </xdr:from>
    <xdr:to>
      <xdr:col>41</xdr:col>
      <xdr:colOff>101600</xdr:colOff>
      <xdr:row>76</xdr:row>
      <xdr:rowOff>169103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14180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23360</xdr:rowOff>
    </xdr:from>
    <xdr:to>
      <xdr:col>36</xdr:col>
      <xdr:colOff>165100</xdr:colOff>
      <xdr:row>76</xdr:row>
      <xdr:rowOff>124960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141488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34023</xdr:rowOff>
    </xdr:from>
    <xdr:to>
      <xdr:col>55</xdr:col>
      <xdr:colOff>0</xdr:colOff>
      <xdr:row>98</xdr:row>
      <xdr:rowOff>64669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36123"/>
          <a:ext cx="8382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30187</xdr:rowOff>
    </xdr:from>
    <xdr:to>
      <xdr:col>50</xdr:col>
      <xdr:colOff>114300</xdr:colOff>
      <xdr:row>98</xdr:row>
      <xdr:rowOff>64669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32287"/>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121552</xdr:rowOff>
    </xdr:from>
    <xdr:to>
      <xdr:col>45</xdr:col>
      <xdr:colOff>177800</xdr:colOff>
      <xdr:row>98</xdr:row>
      <xdr:rowOff>30187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52202"/>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121552</xdr:rowOff>
    </xdr:from>
    <xdr:to>
      <xdr:col>41</xdr:col>
      <xdr:colOff>50800</xdr:colOff>
      <xdr:row>97</xdr:row>
      <xdr:rowOff>149492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52202"/>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154673</xdr:rowOff>
    </xdr:from>
    <xdr:to>
      <xdr:col>55</xdr:col>
      <xdr:colOff>50800</xdr:colOff>
      <xdr:row>98</xdr:row>
      <xdr:rowOff>84823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133100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13869</xdr:rowOff>
    </xdr:from>
    <xdr:to>
      <xdr:col>50</xdr:col>
      <xdr:colOff>165100</xdr:colOff>
      <xdr:row>98</xdr:row>
      <xdr:rowOff>115469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150837</xdr:rowOff>
    </xdr:from>
    <xdr:to>
      <xdr:col>46</xdr:col>
      <xdr:colOff>38100</xdr:colOff>
      <xdr:row>98</xdr:row>
      <xdr:rowOff>80987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72114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70752</xdr:rowOff>
    </xdr:from>
    <xdr:to>
      <xdr:col>41</xdr:col>
      <xdr:colOff>101600</xdr:colOff>
      <xdr:row>98</xdr:row>
      <xdr:rowOff>902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98692</xdr:rowOff>
    </xdr:from>
    <xdr:to>
      <xdr:col>36</xdr:col>
      <xdr:colOff>165100</xdr:colOff>
      <xdr:row>98</xdr:row>
      <xdr:rowOff>28842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19969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35801</xdr:rowOff>
    </xdr:from>
    <xdr:to>
      <xdr:col>85</xdr:col>
      <xdr:colOff>127000</xdr:colOff>
      <xdr:row>37</xdr:row>
      <xdr:rowOff>49327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79451"/>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35801</xdr:rowOff>
    </xdr:from>
    <xdr:to>
      <xdr:col>81</xdr:col>
      <xdr:colOff>50800</xdr:colOff>
      <xdr:row>37</xdr:row>
      <xdr:rowOff>38240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7945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38240</xdr:rowOff>
    </xdr:from>
    <xdr:to>
      <xdr:col>76</xdr:col>
      <xdr:colOff>114300</xdr:colOff>
      <xdr:row>37</xdr:row>
      <xdr:rowOff>77597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81890"/>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77597</xdr:rowOff>
    </xdr:from>
    <xdr:to>
      <xdr:col>71</xdr:col>
      <xdr:colOff>177800</xdr:colOff>
      <xdr:row>37</xdr:row>
      <xdr:rowOff>96419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21247"/>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169977</xdr:rowOff>
    </xdr:from>
    <xdr:to>
      <xdr:col>85</xdr:col>
      <xdr:colOff>177800</xdr:colOff>
      <xdr:row>37</xdr:row>
      <xdr:rowOff>100127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148404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156451</xdr:rowOff>
    </xdr:from>
    <xdr:to>
      <xdr:col>81</xdr:col>
      <xdr:colOff>101600</xdr:colOff>
      <xdr:row>37</xdr:row>
      <xdr:rowOff>86601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77728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158890</xdr:rowOff>
    </xdr:from>
    <xdr:to>
      <xdr:col>76</xdr:col>
      <xdr:colOff>165100</xdr:colOff>
      <xdr:row>37</xdr:row>
      <xdr:rowOff>89040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80167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26797</xdr:rowOff>
    </xdr:from>
    <xdr:to>
      <xdr:col>72</xdr:col>
      <xdr:colOff>38100</xdr:colOff>
      <xdr:row>37</xdr:row>
      <xdr:rowOff>128397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119524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45619</xdr:rowOff>
    </xdr:from>
    <xdr:to>
      <xdr:col>67</xdr:col>
      <xdr:colOff>101600</xdr:colOff>
      <xdr:row>37</xdr:row>
      <xdr:rowOff>147219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138345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41491</xdr:rowOff>
    </xdr:from>
    <xdr:to>
      <xdr:col>85</xdr:col>
      <xdr:colOff>127000</xdr:colOff>
      <xdr:row>56</xdr:row>
      <xdr:rowOff>69647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42691"/>
          <a:ext cx="8382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94514</xdr:rowOff>
    </xdr:from>
    <xdr:to>
      <xdr:col>81</xdr:col>
      <xdr:colOff>50800</xdr:colOff>
      <xdr:row>56</xdr:row>
      <xdr:rowOff>41491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24264"/>
          <a:ext cx="889000" cy="1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138188</xdr:rowOff>
    </xdr:from>
    <xdr:to>
      <xdr:col>76</xdr:col>
      <xdr:colOff>114300</xdr:colOff>
      <xdr:row>55</xdr:row>
      <xdr:rowOff>94514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96488"/>
          <a:ext cx="889000" cy="12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138188</xdr:rowOff>
    </xdr:from>
    <xdr:to>
      <xdr:col>71</xdr:col>
      <xdr:colOff>177800</xdr:colOff>
      <xdr:row>55</xdr:row>
      <xdr:rowOff>95962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96488"/>
          <a:ext cx="889000" cy="1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18847</xdr:rowOff>
    </xdr:from>
    <xdr:to>
      <xdr:col>85</xdr:col>
      <xdr:colOff>177800</xdr:colOff>
      <xdr:row>56</xdr:row>
      <xdr:rowOff>120447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41724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162141</xdr:rowOff>
    </xdr:from>
    <xdr:to>
      <xdr:col>81</xdr:col>
      <xdr:colOff>101600</xdr:colOff>
      <xdr:row>56</xdr:row>
      <xdr:rowOff>92291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6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43714</xdr:rowOff>
    </xdr:from>
    <xdr:to>
      <xdr:col>76</xdr:col>
      <xdr:colOff>165100</xdr:colOff>
      <xdr:row>55</xdr:row>
      <xdr:rowOff>145314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161841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87388</xdr:rowOff>
    </xdr:from>
    <xdr:to>
      <xdr:col>72</xdr:col>
      <xdr:colOff>38100</xdr:colOff>
      <xdr:row>55</xdr:row>
      <xdr:rowOff>17538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34065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45162</xdr:rowOff>
    </xdr:from>
    <xdr:to>
      <xdr:col>67</xdr:col>
      <xdr:colOff>101600</xdr:colOff>
      <xdr:row>55</xdr:row>
      <xdr:rowOff>146762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163289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124247</xdr:rowOff>
    </xdr:from>
    <xdr:to>
      <xdr:col>85</xdr:col>
      <xdr:colOff>127000</xdr:colOff>
      <xdr:row>78</xdr:row>
      <xdr:rowOff>66091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25897"/>
          <a:ext cx="8382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167726</xdr:rowOff>
    </xdr:from>
    <xdr:to>
      <xdr:col>81</xdr:col>
      <xdr:colOff>50800</xdr:colOff>
      <xdr:row>77</xdr:row>
      <xdr:rowOff>124247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026476"/>
          <a:ext cx="889000" cy="29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167726</xdr:rowOff>
    </xdr:from>
    <xdr:to>
      <xdr:col>76</xdr:col>
      <xdr:colOff>114300</xdr:colOff>
      <xdr:row>78</xdr:row>
      <xdr:rowOff>56262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026476"/>
          <a:ext cx="889000" cy="40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56262</xdr:rowOff>
    </xdr:from>
    <xdr:to>
      <xdr:col>71</xdr:col>
      <xdr:colOff>177800</xdr:colOff>
      <xdr:row>78</xdr:row>
      <xdr:rowOff>82733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29362"/>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15291</xdr:rowOff>
    </xdr:from>
    <xdr:to>
      <xdr:col>85</xdr:col>
      <xdr:colOff>177800</xdr:colOff>
      <xdr:row>78</xdr:row>
      <xdr:rowOff>116891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0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73447</xdr:rowOff>
    </xdr:from>
    <xdr:to>
      <xdr:col>81</xdr:col>
      <xdr:colOff>101600</xdr:colOff>
      <xdr:row>78</xdr:row>
      <xdr:rowOff>3597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20124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116926</xdr:rowOff>
    </xdr:from>
    <xdr:to>
      <xdr:col>76</xdr:col>
      <xdr:colOff>165100</xdr:colOff>
      <xdr:row>76</xdr:row>
      <xdr:rowOff>47076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9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63603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75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5462</xdr:rowOff>
    </xdr:from>
    <xdr:to>
      <xdr:col>72</xdr:col>
      <xdr:colOff>38100</xdr:colOff>
      <xdr:row>78</xdr:row>
      <xdr:rowOff>107062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98189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31933</xdr:rowOff>
    </xdr:from>
    <xdr:to>
      <xdr:col>67</xdr:col>
      <xdr:colOff>101600</xdr:colOff>
      <xdr:row>78</xdr:row>
      <xdr:rowOff>133533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124660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9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149937</xdr:rowOff>
    </xdr:from>
    <xdr:to>
      <xdr:col>85</xdr:col>
      <xdr:colOff>127000</xdr:colOff>
      <xdr:row>96</xdr:row>
      <xdr:rowOff>26963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37687"/>
          <a:ext cx="8382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26963</xdr:rowOff>
    </xdr:from>
    <xdr:to>
      <xdr:col>81</xdr:col>
      <xdr:colOff>50800</xdr:colOff>
      <xdr:row>96</xdr:row>
      <xdr:rowOff>66636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86163"/>
          <a:ext cx="889000" cy="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66636</xdr:rowOff>
    </xdr:from>
    <xdr:to>
      <xdr:col>76</xdr:col>
      <xdr:colOff>114300</xdr:colOff>
      <xdr:row>96</xdr:row>
      <xdr:rowOff>88342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25836"/>
          <a:ext cx="8890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88342</xdr:rowOff>
    </xdr:from>
    <xdr:to>
      <xdr:col>71</xdr:col>
      <xdr:colOff>177800</xdr:colOff>
      <xdr:row>96</xdr:row>
      <xdr:rowOff>152476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47542"/>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99137</xdr:rowOff>
    </xdr:from>
    <xdr:to>
      <xdr:col>85</xdr:col>
      <xdr:colOff>177800</xdr:colOff>
      <xdr:row>96</xdr:row>
      <xdr:rowOff>29287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77564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147613</xdr:rowOff>
    </xdr:from>
    <xdr:to>
      <xdr:col>81</xdr:col>
      <xdr:colOff>101600</xdr:colOff>
      <xdr:row>96</xdr:row>
      <xdr:rowOff>77763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68890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15836</xdr:rowOff>
    </xdr:from>
    <xdr:to>
      <xdr:col>76</xdr:col>
      <xdr:colOff>165100</xdr:colOff>
      <xdr:row>96</xdr:row>
      <xdr:rowOff>117436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108563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37542</xdr:rowOff>
    </xdr:from>
    <xdr:to>
      <xdr:col>72</xdr:col>
      <xdr:colOff>38100</xdr:colOff>
      <xdr:row>96</xdr:row>
      <xdr:rowOff>139142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101676</xdr:rowOff>
    </xdr:from>
    <xdr:to>
      <xdr:col>67</xdr:col>
      <xdr:colOff>101600</xdr:colOff>
      <xdr:row>97</xdr:row>
      <xdr:rowOff>31826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22953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衛生費については、</a:t>
          </a:r>
          <a:r>
            <a:rPr kumimoji="1" lang="ja-JP" altLang="ja-JP" sz="1100" b="0" i="0" baseline="0">
              <a:solidFill>
                <a:schemeClr val="dk1"/>
              </a:solidFill>
              <a:effectLst/>
              <a:latin typeface="+mn-lt"/>
              <a:ea typeface="+mn-ea"/>
              <a:cs typeface="+mn-cs"/>
            </a:rPr>
            <a:t>子育て健康プラザの建設事業により</a:t>
          </a:r>
          <a:r>
            <a:rPr kumimoji="1" lang="ja-JP" altLang="en-US" sz="1100" b="0" i="0" baseline="0">
              <a:solidFill>
                <a:schemeClr val="dk1"/>
              </a:solidFill>
              <a:effectLst/>
              <a:latin typeface="+mn-lt"/>
              <a:ea typeface="+mn-ea"/>
              <a:cs typeface="+mn-cs"/>
            </a:rPr>
            <a:t>大幅に</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民生費については、国の経済支援としての子育て世帯臨時特別給付金・住民税非課税世帯等臨時特別給付金の事業完了により減少した。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教育費は、類似団体平均よりも高い金額で推移していたが、今後も富岡製糸場の整備活用、保存修理工事は継続し、また学校の統廃合による施設更新なども予定されているため、普通建設事業費や維持補修費の増加が見込ま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公債費は、</a:t>
          </a:r>
          <a:r>
            <a:rPr kumimoji="1" lang="ja-JP" altLang="en-US" sz="1100" b="0" i="0" baseline="0">
              <a:solidFill>
                <a:schemeClr val="dk1"/>
              </a:solidFill>
              <a:effectLst/>
              <a:latin typeface="+mn-lt"/>
              <a:ea typeface="+mn-ea"/>
              <a:cs typeface="+mn-cs"/>
            </a:rPr>
            <a:t>償還のピークを迎えたものの</a:t>
          </a:r>
          <a:r>
            <a:rPr kumimoji="1" lang="ja-JP" altLang="ja-JP" sz="1100" b="0" i="0" baseline="0">
              <a:solidFill>
                <a:schemeClr val="dk1"/>
              </a:solidFill>
              <a:effectLst/>
              <a:latin typeface="+mn-lt"/>
              <a:ea typeface="+mn-ea"/>
              <a:cs typeface="+mn-cs"/>
            </a:rPr>
            <a:t>類似団体を下回っ</a:t>
          </a:r>
          <a:r>
            <a:rPr kumimoji="1" lang="ja-JP" altLang="en-US" sz="1100" b="0" i="0" baseline="0">
              <a:solidFill>
                <a:schemeClr val="dk1"/>
              </a:solidFill>
              <a:effectLst/>
              <a:latin typeface="+mn-lt"/>
              <a:ea typeface="+mn-ea"/>
              <a:cs typeface="+mn-cs"/>
            </a:rPr>
            <a:t>た。今後も</a:t>
          </a:r>
          <a:r>
            <a:rPr kumimoji="1" lang="ja-JP" altLang="ja-JP" sz="1100" b="0" i="0" baseline="0">
              <a:solidFill>
                <a:schemeClr val="dk1"/>
              </a:solidFill>
              <a:effectLst/>
              <a:latin typeface="+mn-lt"/>
              <a:ea typeface="+mn-ea"/>
              <a:cs typeface="+mn-cs"/>
            </a:rPr>
            <a:t>緊急度・住民ニーズを的確に把握した事業選択により、必要最小限の借入に努めると共に、低金利である公的資金の借入を検討する。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財政調整基金は、今年度は積立額が取崩額を上回ったことで、前年度に比べ微増となっている。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実質収支額については、行財政改革を着実に進めていることから継続的に黒字を確保できているが、今年度は</a:t>
          </a:r>
          <a:r>
            <a:rPr kumimoji="1" lang="ja-JP" altLang="en-US" sz="1100" b="0" i="0" baseline="0">
              <a:solidFill>
                <a:schemeClr val="dk1"/>
              </a:solidFill>
              <a:effectLst/>
              <a:latin typeface="+mn-lt"/>
              <a:ea typeface="+mn-ea"/>
              <a:cs typeface="+mn-cs"/>
            </a:rPr>
            <a:t>臨時財政対策債の大幅な減により減少</a:t>
          </a:r>
          <a:r>
            <a:rPr kumimoji="1" lang="ja-JP" altLang="ja-JP" sz="1100" b="0" i="0" baseline="0">
              <a:solidFill>
                <a:schemeClr val="dk1"/>
              </a:solidFill>
              <a:effectLst/>
              <a:latin typeface="+mn-lt"/>
              <a:ea typeface="+mn-ea"/>
              <a:cs typeface="+mn-cs"/>
            </a:rPr>
            <a:t>している。なお、実質単年度収支に</a:t>
          </a:r>
          <a:r>
            <a:rPr kumimoji="1" lang="ja-JP" altLang="en-US" sz="1100" b="0" i="0" baseline="0">
              <a:solidFill>
                <a:schemeClr val="dk1"/>
              </a:solidFill>
              <a:effectLst/>
              <a:latin typeface="+mn-lt"/>
              <a:ea typeface="+mn-ea"/>
              <a:cs typeface="+mn-cs"/>
            </a:rPr>
            <a:t>つい</a:t>
          </a:r>
          <a:r>
            <a:rPr kumimoji="1" lang="ja-JP" altLang="ja-JP" sz="1100" b="0" i="0" baseline="0">
              <a:solidFill>
                <a:schemeClr val="dk1"/>
              </a:solidFill>
              <a:effectLst/>
              <a:latin typeface="+mn-lt"/>
              <a:ea typeface="+mn-ea"/>
              <a:cs typeface="+mn-cs"/>
            </a:rPr>
            <a:t>ては、</a:t>
          </a:r>
          <a:r>
            <a:rPr kumimoji="1" lang="ja-JP" altLang="en-US" sz="1100" b="0" i="0" baseline="0">
              <a:solidFill>
                <a:schemeClr val="dk1"/>
              </a:solidFill>
              <a:effectLst/>
              <a:latin typeface="+mn-lt"/>
              <a:ea typeface="+mn-ea"/>
              <a:cs typeface="+mn-cs"/>
            </a:rPr>
            <a:t>今年度は単年度収支がマイナスとなった</a:t>
          </a:r>
          <a:r>
            <a:rPr kumimoji="1" lang="ja-JP" altLang="ja-JP" sz="1100" b="0" i="0" baseline="0">
              <a:solidFill>
                <a:schemeClr val="dk1"/>
              </a:solidFill>
              <a:effectLst/>
              <a:latin typeface="+mn-lt"/>
              <a:ea typeface="+mn-ea"/>
              <a:cs typeface="+mn-cs"/>
            </a:rPr>
            <a:t>ことから</a:t>
          </a:r>
          <a:r>
            <a:rPr kumimoji="1" lang="ja-JP" altLang="en-US" sz="1100" b="0" i="0" baseline="0">
              <a:solidFill>
                <a:schemeClr val="dk1"/>
              </a:solidFill>
              <a:effectLst/>
              <a:latin typeface="+mn-lt"/>
              <a:ea typeface="+mn-ea"/>
              <a:cs typeface="+mn-cs"/>
            </a:rPr>
            <a:t>、マイナスに転じている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浄化槽整備推進事業において赤字額が発生しているが、地方公営企業法適用に伴い、出納閉鎖期間のない打ち切り決算となったことによって、決算処理上、一時的に資金不足が生じたものであり、経営状態に問題はない。令和元年度において赤字は解消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令和元年度に下水道事業会計が皆増となっているが、地方公営企業法の適用によりその他会計より振り替わったためである。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水道事業は、経営に必要な経費を給水収益で賄えており、健全な経営状態を維持できている。また、一般会計は、臨時財政対策債発行可能額の減額によって歳入が減少したため、前年度に比べて黒字額が減少し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今後も黒字を維持していけるよう、引き続き公営企業会計や特別会計においても財政の健全化に努める。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24144054</v>
      </c>
      <c r="BO4" s="449"/>
      <c r="BP4" s="449"/>
      <c r="BQ4" s="449"/>
      <c r="BR4" s="449"/>
      <c r="BS4" s="449"/>
      <c r="BT4" s="449"/>
      <c r="BU4" s="450"/>
      <c r="BV4" s="448">
        <v>23531539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9.6999999999999993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23176426</v>
      </c>
      <c r="BO5" s="420"/>
      <c r="BP5" s="420"/>
      <c r="BQ5" s="420"/>
      <c r="BR5" s="420"/>
      <c r="BS5" s="420"/>
      <c r="BT5" s="420"/>
      <c r="BU5" s="421"/>
      <c r="BV5" s="419">
        <v>22172561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94.6</v>
      </c>
      <c r="CU5" s="417"/>
      <c r="CV5" s="417"/>
      <c r="CW5" s="417"/>
      <c r="CX5" s="417"/>
      <c r="CY5" s="417"/>
      <c r="CZ5" s="417"/>
      <c r="DA5" s="418"/>
      <c r="DB5" s="416">
        <v>87.6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967628</v>
      </c>
      <c r="BO6" s="420"/>
      <c r="BP6" s="420"/>
      <c r="BQ6" s="420"/>
      <c r="BR6" s="420"/>
      <c r="BS6" s="420"/>
      <c r="BT6" s="420"/>
      <c r="BU6" s="421"/>
      <c r="BV6" s="419">
        <v>1358978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96.4</v>
      </c>
      <c r="CU6" s="563"/>
      <c r="CV6" s="563"/>
      <c r="CW6" s="563"/>
      <c r="CX6" s="563"/>
      <c r="CY6" s="563"/>
      <c r="CZ6" s="563"/>
      <c r="DA6" s="564"/>
      <c r="DB6" s="562">
        <v>93.5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124964</v>
      </c>
      <c r="BO7" s="420"/>
      <c r="BP7" s="420"/>
      <c r="BQ7" s="420"/>
      <c r="BR7" s="420"/>
      <c r="BS7" s="420"/>
      <c r="BT7" s="420"/>
      <c r="BU7" s="421"/>
      <c r="BV7" s="419">
        <v>104665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12672854</v>
      </c>
      <c r="CU7" s="420"/>
      <c r="CV7" s="420"/>
      <c r="CW7" s="420"/>
      <c r="CX7" s="420"/>
      <c r="CY7" s="420"/>
      <c r="CZ7" s="420"/>
      <c r="DA7" s="421"/>
      <c r="DB7" s="419">
        <v>12948945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842664</v>
      </c>
      <c r="BO8" s="420"/>
      <c r="BP8" s="420"/>
      <c r="BQ8" s="420"/>
      <c r="BR8" s="420"/>
      <c r="BS8" s="420"/>
      <c r="BT8" s="420"/>
      <c r="BU8" s="421"/>
      <c r="BV8" s="419">
        <v>1254313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0.63</v>
      </c>
      <c r="CU8" s="523"/>
      <c r="CV8" s="523"/>
      <c r="CW8" s="523"/>
      <c r="CX8" s="523"/>
      <c r="CY8" s="523"/>
      <c r="CZ8" s="523"/>
      <c r="DA8" s="524"/>
      <c r="DB8" s="522">
        <v>0.64</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47446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-411649</v>
      </c>
      <c r="BO9" s="420"/>
      <c r="BP9" s="420"/>
      <c r="BQ9" s="420"/>
      <c r="BR9" s="420"/>
      <c r="BS9" s="420"/>
      <c r="BT9" s="420"/>
      <c r="BU9" s="421"/>
      <c r="BV9" s="419">
        <v>379701</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13.1</v>
      </c>
      <c r="CU9" s="417"/>
      <c r="CV9" s="417"/>
      <c r="CW9" s="417"/>
      <c r="CX9" s="417"/>
      <c r="CY9" s="417"/>
      <c r="CZ9" s="417"/>
      <c r="DA9" s="418"/>
      <c r="DB9" s="416">
        <v>12.6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49746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5999</v>
      </c>
      <c r="BO10" s="420"/>
      <c r="BP10" s="420"/>
      <c r="BQ10" s="420"/>
      <c r="BR10" s="420"/>
      <c r="BS10" s="420"/>
      <c r="BT10" s="420"/>
      <c r="BU10" s="421"/>
      <c r="BV10" s="419">
        <v>244090</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46427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568589</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45403</v>
      </c>
      <c r="S13" s="507"/>
      <c r="T13" s="507"/>
      <c r="U13" s="507"/>
      <c r="V13" s="508"/>
      <c r="W13" s="509" t="s">
        <v>140</v>
      </c>
      <c r="X13" s="405"/>
      <c r="Y13" s="405"/>
      <c r="Z13" s="405"/>
      <c r="AA13" s="405"/>
      <c r="AB13" s="406"/>
      <c r="AC13" s="372">
        <v>1531</v>
      </c>
      <c r="AD13" s="373"/>
      <c r="AE13" s="373"/>
      <c r="AF13" s="373"/>
      <c r="AG13" s="374"/>
      <c r="AH13" s="372">
        <v>1791</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-974239</v>
      </c>
      <c r="BO13" s="420"/>
      <c r="BP13" s="420"/>
      <c r="BQ13" s="420"/>
      <c r="BR13" s="420"/>
      <c r="BS13" s="420"/>
      <c r="BT13" s="420"/>
      <c r="BU13" s="421"/>
      <c r="BV13" s="419">
        <v>623791</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7.7</v>
      </c>
      <c r="CU13" s="417"/>
      <c r="CV13" s="417"/>
      <c r="CW13" s="417"/>
      <c r="CX13" s="417"/>
      <c r="CY13" s="417"/>
      <c r="CZ13" s="417"/>
      <c r="DA13" s="418"/>
      <c r="DB13" s="416">
        <v>7.6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47021</v>
      </c>
      <c r="S14" s="507"/>
      <c r="T14" s="507"/>
      <c r="U14" s="507"/>
      <c r="V14" s="508"/>
      <c r="W14" s="510"/>
      <c r="X14" s="408"/>
      <c r="Y14" s="408"/>
      <c r="Z14" s="408"/>
      <c r="AA14" s="408"/>
      <c r="AB14" s="409"/>
      <c r="AC14" s="499">
        <v>6.5</v>
      </c>
      <c r="AD14" s="500"/>
      <c r="AE14" s="500"/>
      <c r="AF14" s="500"/>
      <c r="AG14" s="501"/>
      <c r="AH14" s="499">
        <v>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46149</v>
      </c>
      <c r="S15" s="507"/>
      <c r="T15" s="507"/>
      <c r="U15" s="507"/>
      <c r="V15" s="508"/>
      <c r="W15" s="509" t="s">
        <v>149</v>
      </c>
      <c r="X15" s="405"/>
      <c r="Y15" s="405"/>
      <c r="Z15" s="405"/>
      <c r="AA15" s="405"/>
      <c r="AB15" s="406"/>
      <c r="AC15" s="372">
        <v>9343</v>
      </c>
      <c r="AD15" s="373"/>
      <c r="AE15" s="373"/>
      <c r="AF15" s="373"/>
      <c r="AG15" s="374"/>
      <c r="AH15" s="372">
        <v>9825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6713559</v>
      </c>
      <c r="BO15" s="449"/>
      <c r="BP15" s="449"/>
      <c r="BQ15" s="449"/>
      <c r="BR15" s="449"/>
      <c r="BS15" s="449"/>
      <c r="BT15" s="449"/>
      <c r="BU15" s="450"/>
      <c r="BV15" s="448">
        <v>6380517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39.9</v>
      </c>
      <c r="AD16" s="500"/>
      <c r="AE16" s="500"/>
      <c r="AF16" s="500"/>
      <c r="AG16" s="501"/>
      <c r="AH16" s="499">
        <v>39.6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10652331</v>
      </c>
      <c r="BO16" s="420"/>
      <c r="BP16" s="420"/>
      <c r="BQ16" s="420"/>
      <c r="BR16" s="420"/>
      <c r="BS16" s="420"/>
      <c r="BT16" s="420"/>
      <c r="BU16" s="421"/>
      <c r="BV16" s="419">
        <v>10378433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12522</v>
      </c>
      <c r="AD17" s="373"/>
      <c r="AE17" s="373"/>
      <c r="AF17" s="373"/>
      <c r="AG17" s="374"/>
      <c r="AH17" s="372">
        <v>13175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8482726</v>
      </c>
      <c r="BO17" s="420"/>
      <c r="BP17" s="420"/>
      <c r="BQ17" s="420"/>
      <c r="BR17" s="420"/>
      <c r="BS17" s="420"/>
      <c r="BT17" s="420"/>
      <c r="BU17" s="421"/>
      <c r="BV17" s="419">
        <v>8103674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122.85</v>
      </c>
      <c r="M18" s="472"/>
      <c r="N18" s="472"/>
      <c r="O18" s="472"/>
      <c r="P18" s="472"/>
      <c r="Q18" s="472"/>
      <c r="R18" s="473"/>
      <c r="S18" s="473"/>
      <c r="T18" s="473"/>
      <c r="U18" s="473"/>
      <c r="V18" s="474"/>
      <c r="W18" s="490"/>
      <c r="X18" s="491"/>
      <c r="Y18" s="491"/>
      <c r="Z18" s="491"/>
      <c r="AA18" s="491"/>
      <c r="AB18" s="515"/>
      <c r="AC18" s="389">
        <v>53.5</v>
      </c>
      <c r="AD18" s="390"/>
      <c r="AE18" s="390"/>
      <c r="AF18" s="390"/>
      <c r="AG18" s="475"/>
      <c r="AH18" s="389">
        <v>53.1</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12429756</v>
      </c>
      <c r="BO18" s="420"/>
      <c r="BP18" s="420"/>
      <c r="BQ18" s="420"/>
      <c r="BR18" s="420"/>
      <c r="BS18" s="420"/>
      <c r="BT18" s="420"/>
      <c r="BU18" s="421"/>
      <c r="BV18" s="419">
        <v>11833444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386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16223634</v>
      </c>
      <c r="BO19" s="420"/>
      <c r="BP19" s="420"/>
      <c r="BQ19" s="420"/>
      <c r="BR19" s="420"/>
      <c r="BS19" s="420"/>
      <c r="BT19" s="420"/>
      <c r="BU19" s="421"/>
      <c r="BV19" s="419">
        <v>15603081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18514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15450428</v>
      </c>
      <c r="BO22" s="449"/>
      <c r="BP22" s="449"/>
      <c r="BQ22" s="449"/>
      <c r="BR22" s="449"/>
      <c r="BS22" s="449"/>
      <c r="BT22" s="449"/>
      <c r="BU22" s="450"/>
      <c r="BV22" s="448">
        <v>16636052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6380543</v>
      </c>
      <c r="BO23" s="420"/>
      <c r="BP23" s="420"/>
      <c r="BQ23" s="420"/>
      <c r="BR23" s="420"/>
      <c r="BS23" s="420"/>
      <c r="BT23" s="420"/>
      <c r="BU23" s="421"/>
      <c r="BV23" s="419">
        <v>6176609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8900</v>
      </c>
      <c r="R24" s="373"/>
      <c r="S24" s="373"/>
      <c r="T24" s="373"/>
      <c r="U24" s="373"/>
      <c r="V24" s="374"/>
      <c r="W24" s="462"/>
      <c r="X24" s="399"/>
      <c r="Y24" s="400"/>
      <c r="Z24" s="375" t="s">
        <v>174</v>
      </c>
      <c r="AA24" s="376"/>
      <c r="AB24" s="376"/>
      <c r="AC24" s="376"/>
      <c r="AD24" s="376"/>
      <c r="AE24" s="376"/>
      <c r="AF24" s="376"/>
      <c r="AG24" s="377"/>
      <c r="AH24" s="372">
        <v>345</v>
      </c>
      <c r="AI24" s="373"/>
      <c r="AJ24" s="373"/>
      <c r="AK24" s="373"/>
      <c r="AL24" s="374"/>
      <c r="AM24" s="372">
        <v>1050180</v>
      </c>
      <c r="AN24" s="373"/>
      <c r="AO24" s="373"/>
      <c r="AP24" s="373"/>
      <c r="AQ24" s="373"/>
      <c r="AR24" s="374"/>
      <c r="AS24" s="372">
        <v>3044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8879156</v>
      </c>
      <c r="BO24" s="420"/>
      <c r="BP24" s="420"/>
      <c r="BQ24" s="420"/>
      <c r="BR24" s="420"/>
      <c r="BS24" s="420"/>
      <c r="BT24" s="420"/>
      <c r="BU24" s="421"/>
      <c r="BV24" s="419">
        <v>9295873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7300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147</v>
      </c>
      <c r="AN25" s="373"/>
      <c r="AO25" s="373"/>
      <c r="AP25" s="373"/>
      <c r="AQ25" s="373"/>
      <c r="AR25" s="374"/>
      <c r="AS25" s="372" t="s">
        <v>129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2362750</v>
      </c>
      <c r="BO25" s="449"/>
      <c r="BP25" s="449"/>
      <c r="BQ25" s="449"/>
      <c r="BR25" s="449"/>
      <c r="BS25" s="449"/>
      <c r="BT25" s="449"/>
      <c r="BU25" s="450"/>
      <c r="BV25" s="448">
        <v>2155436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6600</v>
      </c>
      <c r="R26" s="373"/>
      <c r="S26" s="373"/>
      <c r="T26" s="373"/>
      <c r="U26" s="373"/>
      <c r="V26" s="374"/>
      <c r="W26" s="462"/>
      <c r="X26" s="399"/>
      <c r="Y26" s="400"/>
      <c r="Z26" s="375" t="s">
        <v>180</v>
      </c>
      <c r="AA26" s="430"/>
      <c r="AB26" s="430"/>
      <c r="AC26" s="430"/>
      <c r="AD26" s="430"/>
      <c r="AE26" s="430"/>
      <c r="AF26" s="430"/>
      <c r="AG26" s="431"/>
      <c r="AH26" s="372">
        <v>11</v>
      </c>
      <c r="AI26" s="373"/>
      <c r="AJ26" s="373"/>
      <c r="AK26" s="373"/>
      <c r="AL26" s="374"/>
      <c r="AM26" s="372">
        <v>36762</v>
      </c>
      <c r="AN26" s="373"/>
      <c r="AO26" s="373"/>
      <c r="AP26" s="373"/>
      <c r="AQ26" s="373"/>
      <c r="AR26" s="374"/>
      <c r="AS26" s="372">
        <v>3342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4350</v>
      </c>
      <c r="R27" s="373"/>
      <c r="S27" s="373"/>
      <c r="T27" s="373"/>
      <c r="U27" s="373"/>
      <c r="V27" s="374"/>
      <c r="W27" s="462"/>
      <c r="X27" s="399"/>
      <c r="Y27" s="400"/>
      <c r="Z27" s="375" t="s">
        <v>183</v>
      </c>
      <c r="AA27" s="376"/>
      <c r="AB27" s="376"/>
      <c r="AC27" s="376"/>
      <c r="AD27" s="376"/>
      <c r="AE27" s="376"/>
      <c r="AF27" s="376"/>
      <c r="AG27" s="377"/>
      <c r="AH27" s="372">
        <v>9</v>
      </c>
      <c r="AI27" s="373"/>
      <c r="AJ27" s="373"/>
      <c r="AK27" s="373"/>
      <c r="AL27" s="374"/>
      <c r="AM27" s="372">
        <v>33399</v>
      </c>
      <c r="AN27" s="373"/>
      <c r="AO27" s="373"/>
      <c r="AP27" s="373"/>
      <c r="AQ27" s="373"/>
      <c r="AR27" s="374"/>
      <c r="AS27" s="372">
        <v>3711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1324398</v>
      </c>
      <c r="BO27" s="454"/>
      <c r="BP27" s="454"/>
      <c r="BQ27" s="454"/>
      <c r="BR27" s="454"/>
      <c r="BS27" s="454"/>
      <c r="BT27" s="454"/>
      <c r="BU27" s="455"/>
      <c r="BV27" s="453">
        <v>1323513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3900</v>
      </c>
      <c r="R28" s="373"/>
      <c r="S28" s="373"/>
      <c r="T28" s="373"/>
      <c r="U28" s="373"/>
      <c r="V28" s="374"/>
      <c r="W28" s="462"/>
      <c r="X28" s="399"/>
      <c r="Y28" s="400"/>
      <c r="Z28" s="375" t="s">
        <v>186</v>
      </c>
      <c r="AA28" s="376"/>
      <c r="AB28" s="376"/>
      <c r="AC28" s="376"/>
      <c r="AD28" s="376"/>
      <c r="AE28" s="376"/>
      <c r="AF28" s="376"/>
      <c r="AG28" s="377"/>
      <c r="AH28" s="372" t="s">
        <v>129</v>
      </c>
      <c r="AI28" s="373"/>
      <c r="AJ28" s="373"/>
      <c r="AK28" s="373"/>
      <c r="AL28" s="374"/>
      <c r="AM28" s="372" t="s">
        <v>129</v>
      </c>
      <c r="AN28" s="373"/>
      <c r="AO28" s="373"/>
      <c r="AP28" s="373"/>
      <c r="AQ28" s="373"/>
      <c r="AR28" s="374"/>
      <c r="AS28" s="372" t="s">
        <v>147</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3496109</v>
      </c>
      <c r="BO28" s="449"/>
      <c r="BP28" s="449"/>
      <c r="BQ28" s="449"/>
      <c r="BR28" s="449"/>
      <c r="BS28" s="449"/>
      <c r="BT28" s="449"/>
      <c r="BU28" s="450"/>
      <c r="BV28" s="448">
        <v>3428700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3600</v>
      </c>
      <c r="R29" s="373"/>
      <c r="S29" s="373"/>
      <c r="T29" s="373"/>
      <c r="U29" s="373"/>
      <c r="V29" s="374"/>
      <c r="W29" s="463"/>
      <c r="X29" s="464"/>
      <c r="Y29" s="465"/>
      <c r="Z29" s="375" t="s">
        <v>189</v>
      </c>
      <c r="AA29" s="376"/>
      <c r="AB29" s="376"/>
      <c r="AC29" s="376"/>
      <c r="AD29" s="376"/>
      <c r="AE29" s="376"/>
      <c r="AF29" s="376"/>
      <c r="AG29" s="377"/>
      <c r="AH29" s="372">
        <v>354</v>
      </c>
      <c r="AI29" s="373"/>
      <c r="AJ29" s="373"/>
      <c r="AK29" s="373"/>
      <c r="AL29" s="374"/>
      <c r="AM29" s="372">
        <v>1083579</v>
      </c>
      <c r="AN29" s="373"/>
      <c r="AO29" s="373"/>
      <c r="AP29" s="373"/>
      <c r="AQ29" s="373"/>
      <c r="AR29" s="374"/>
      <c r="AS29" s="372">
        <v>3061</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269258</v>
      </c>
      <c r="BO29" s="420"/>
      <c r="BP29" s="420"/>
      <c r="BQ29" s="420"/>
      <c r="BR29" s="420"/>
      <c r="BS29" s="420"/>
      <c r="BT29" s="420"/>
      <c r="BU29" s="421"/>
      <c r="BV29" s="419">
        <v>268161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4467981</v>
      </c>
      <c r="BO30" s="454"/>
      <c r="BP30" s="454"/>
      <c r="BQ30" s="454"/>
      <c r="BR30" s="454"/>
      <c r="BS30" s="454"/>
      <c r="BT30" s="454"/>
      <c r="BU30" s="455"/>
      <c r="BV30" s="453">
        <v>4844627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富岡地域医療企業団</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富岡市土地開発公社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富岡甘楽広域市町村圏振興整備組合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まちづくり富岡</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群馬県市町村総合事務組合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群馬県後期高齢者医療広域連合（一般会計）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群馬県後期高齢者医療広域連合（事業会計）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群馬県市町村会館管理組合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kONCawsZ9Ewg4DJ9n2WqxjhWyTGgf/zAwQ4juqbpu/cZlXq9u4oFo/wMdZ5+ZyaBzHN0wwQLnZcBbpwSCO5DA==" saltValue="1r5nQQeiZJawmacA8OpC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9" t="s">
        <v>573</v>
      </c>
      <c r="D34" s="1159"/>
      <c r="E34" s="1160"/>
      <c r="F34" s="32">
        <v>12.52</v>
      </c>
      <c r="G34" s="33">
        <v>13.08</v>
      </c>
      <c r="H34" s="33">
        <v>13.29</v>
      </c>
      <c r="I34" s="33">
        <v>13.71</v>
      </c>
      <c r="J34" s="34">
        <v>14.75</v>
      </c>
      <c r="K34" s="22"/>
      <c r="L34" s="22"/>
      <c r="M34" s="22"/>
      <c r="N34" s="22"/>
      <c r="O34" s="22"/>
      <c r="P34" s="22"/>
    </row>
    <row r="35" spans="1:16" ht="39" customHeight="1" x14ac:dyDescent="0.2">
      <c r="A35" s="22"/>
      <c r="B35" s="35"/>
      <c r="C35" s="1153" t="s">
        <v>574</v>
      </c>
      <c r="D35" s="1154"/>
      <c r="E35" s="1155"/>
      <c r="F35" s="36">
        <v>5.55</v>
      </c>
      <c r="G35" s="37">
        <v>6.84</v>
      </c>
      <c r="H35" s="37">
        <v>7.1</v>
      </c>
      <c r="I35" s="37">
        <v>9.68</v>
      </c>
      <c r="J35" s="38">
        <v>6.64</v>
      </c>
      <c r="K35" s="22"/>
      <c r="L35" s="22"/>
      <c r="M35" s="22"/>
      <c r="N35" s="22"/>
      <c r="O35" s="22"/>
      <c r="P35" s="22"/>
    </row>
    <row r="36" spans="1:16" ht="39" customHeight="1" x14ac:dyDescent="0.2">
      <c r="A36" s="22"/>
      <c r="B36" s="35"/>
      <c r="C36" s="1153" t="s">
        <v>575</v>
      </c>
      <c r="D36" s="1154"/>
      <c r="E36" s="1155"/>
      <c r="F36" s="36" t="s">
        <v>523</v>
      </c>
      <c r="G36" s="37">
        <v>0.34</v>
      </c>
      <c r="H36" s="37">
        <v>1.28</v>
      </c>
      <c r="I36" s="37">
        <v>1.9</v>
      </c>
      <c r="J36" s="38">
        <v>2.2799999999999998</v>
      </c>
      <c r="K36" s="22"/>
      <c r="L36" s="22"/>
      <c r="M36" s="22"/>
      <c r="N36" s="22"/>
      <c r="O36" s="22"/>
      <c r="P36" s="22"/>
    </row>
    <row r="37" spans="1:16" ht="39" customHeight="1" x14ac:dyDescent="0.2">
      <c r="A37" s="22"/>
      <c r="B37" s="35"/>
      <c r="C37" s="1153" t="s">
        <v>576</v>
      </c>
      <c r="D37" s="1154"/>
      <c r="E37" s="1155"/>
      <c r="F37" s="36">
        <v>0.94</v>
      </c>
      <c r="G37" s="37">
        <v>0.87</v>
      </c>
      <c r="H37" s="37">
        <v>1.1000000000000001</v>
      </c>
      <c r="I37" s="37">
        <v>1.22</v>
      </c>
      <c r="J37" s="38">
        <v>1.1399999999999999</v>
      </c>
      <c r="K37" s="22"/>
      <c r="L37" s="22"/>
      <c r="M37" s="22"/>
      <c r="N37" s="22"/>
      <c r="O37" s="22"/>
      <c r="P37" s="22"/>
    </row>
    <row r="38" spans="1:16" ht="39" customHeight="1" x14ac:dyDescent="0.2">
      <c r="A38" s="22"/>
      <c r="B38" s="35"/>
      <c r="C38" s="1153" t="s">
        <v>577</v>
      </c>
      <c r="D38" s="1154"/>
      <c r="E38" s="1155"/>
      <c r="F38" s="36">
        <v>0.86</v>
      </c>
      <c r="G38" s="37">
        <v>0.86</v>
      </c>
      <c r="H38" s="37">
        <v>0.99</v>
      </c>
      <c r="I38" s="37">
        <v>0.42</v>
      </c>
      <c r="J38" s="38">
        <v>0.25</v>
      </c>
      <c r="K38" s="22"/>
      <c r="L38" s="22"/>
      <c r="M38" s="22"/>
      <c r="N38" s="22"/>
      <c r="O38" s="22"/>
      <c r="P38" s="22"/>
    </row>
    <row r="39" spans="1:16" ht="39" customHeight="1" x14ac:dyDescent="0.2">
      <c r="A39" s="22"/>
      <c r="B39" s="35"/>
      <c r="C39" s="1153" t="s">
        <v>578</v>
      </c>
      <c r="D39" s="1154"/>
      <c r="E39" s="1155"/>
      <c r="F39" s="36">
        <v>0.06</v>
      </c>
      <c r="G39" s="37">
        <v>0.05</v>
      </c>
      <c r="H39" s="37">
        <v>0.05</v>
      </c>
      <c r="I39" s="37">
        <v>0.05</v>
      </c>
      <c r="J39" s="38">
        <v>0.06</v>
      </c>
      <c r="K39" s="22"/>
      <c r="L39" s="22"/>
      <c r="M39" s="22"/>
      <c r="N39" s="22"/>
      <c r="O39" s="22"/>
      <c r="P39" s="22"/>
    </row>
    <row r="40" spans="1:16" ht="39" customHeight="1" x14ac:dyDescent="0.2">
      <c r="A40" s="22"/>
      <c r="B40" s="35"/>
      <c r="C40" s="1153"/>
      <c r="D40" s="1154"/>
      <c r="E40" s="1155"/>
      <c r="F40" s="36"/>
      <c r="G40" s="37"/>
      <c r="H40" s="37"/>
      <c r="I40" s="37"/>
      <c r="J40" s="38"/>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579</v>
      </c>
      <c r="D42" s="1154"/>
      <c r="E42" s="1155"/>
      <c r="F42" s="36" t="s">
        <v>580</v>
      </c>
      <c r="G42" s="37" t="s">
        <v>523</v>
      </c>
      <c r="H42" s="37" t="s">
        <v>523</v>
      </c>
      <c r="I42" s="37" t="s">
        <v>523</v>
      </c>
      <c r="J42" s="38" t="s">
        <v>523</v>
      </c>
      <c r="K42" s="22"/>
      <c r="L42" s="22"/>
      <c r="M42" s="22"/>
      <c r="N42" s="22"/>
      <c r="O42" s="22"/>
      <c r="P42" s="22"/>
    </row>
    <row r="43" spans="1:16" ht="39" customHeight="1" thickBot="1" x14ac:dyDescent="0.25">
      <c r="A43" s="22"/>
      <c r="B43" s="40"/>
      <c r="C43" s="1156" t="s">
        <v>581</v>
      </c>
      <c r="D43" s="1157"/>
      <c r="E43" s="1158"/>
      <c r="F43" s="41">
        <v>0.52</v>
      </c>
      <c r="G43" s="42">
        <v>0</v>
      </c>
      <c r="H43" s="42">
        <v>0</v>
      </c>
      <c r="I43" s="42">
        <v>0</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jCi0aZocdOf9v0GeR4GcCRgpQSXHRLIISYa/MXEe7/gg4H/AS4MUfd2lGEwTqHhC8K2+m0Al2vNXTF8vi9bZQ==" saltValue="xOtdOmGanImQbFHd4kJl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84" t="s">
        <v>11</v>
      </c>
      <c r="C45" s="1185"/>
      <c r="D45" s="58"/>
      <c r="E45" s="1190" t="s">
        <v>12</v>
      </c>
      <c r="F45" s="1190"/>
      <c r="G45" s="1190"/>
      <c r="H45" s="1190"/>
      <c r="I45" s="1190"/>
      <c r="J45" s="1191"/>
      <c r="K45" s="59">
        <v>1565</v>
      </c>
      <c r="L45" s="60">
        <v>1788</v>
      </c>
      <c r="M45" s="60">
        <v>1851</v>
      </c>
      <c r="N45" s="60">
        <v>1969</v>
      </c>
      <c r="O45" s="61">
        <v>2121</v>
      </c>
      <c r="P45" s="48"/>
      <c r="Q45" s="48"/>
      <c r="R45" s="48"/>
      <c r="S45" s="48"/>
      <c r="T45" s="48"/>
      <c r="U45" s="48"/>
    </row>
    <row r="46" spans="1:21" ht="30.75" customHeight="1" x14ac:dyDescent="0.2">
      <c r="A46" s="48"/>
      <c r="B46" s="1186"/>
      <c r="C46" s="1187"/>
      <c r="D46" s="62"/>
      <c r="E46" s="1163" t="s">
        <v>13</v>
      </c>
      <c r="F46" s="1163"/>
      <c r="G46" s="1163"/>
      <c r="H46" s="1163"/>
      <c r="I46" s="1163"/>
      <c r="J46" s="1164"/>
      <c r="K46" s="63" t="s">
        <v>523</v>
      </c>
      <c r="L46" s="64" t="s">
        <v>523</v>
      </c>
      <c r="M46" s="64" t="s">
        <v>523</v>
      </c>
      <c r="N46" s="64" t="s">
        <v>523</v>
      </c>
      <c r="O46" s="65" t="s">
        <v>523</v>
      </c>
      <c r="P46" s="48"/>
      <c r="Q46" s="48"/>
      <c r="R46" s="48"/>
      <c r="S46" s="48"/>
      <c r="T46" s="48"/>
      <c r="U46" s="48"/>
    </row>
    <row r="47" spans="1:21" ht="30.75" customHeight="1" x14ac:dyDescent="0.2">
      <c r="A47" s="48"/>
      <c r="B47" s="1186"/>
      <c r="C47" s="1187"/>
      <c r="D47" s="62"/>
      <c r="E47" s="1163" t="s">
        <v>14</v>
      </c>
      <c r="F47" s="1163"/>
      <c r="G47" s="1163"/>
      <c r="H47" s="1163"/>
      <c r="I47" s="1163"/>
      <c r="J47" s="1164"/>
      <c r="K47" s="63" t="s">
        <v>523</v>
      </c>
      <c r="L47" s="64" t="s">
        <v>523</v>
      </c>
      <c r="M47" s="64" t="s">
        <v>523</v>
      </c>
      <c r="N47" s="64" t="s">
        <v>523</v>
      </c>
      <c r="O47" s="65" t="s">
        <v>523</v>
      </c>
      <c r="P47" s="48"/>
      <c r="Q47" s="48"/>
      <c r="R47" s="48"/>
      <c r="S47" s="48"/>
      <c r="T47" s="48"/>
      <c r="U47" s="48"/>
    </row>
    <row r="48" spans="1:21" ht="30.75" customHeight="1" x14ac:dyDescent="0.2">
      <c r="A48" s="48"/>
      <c r="B48" s="1186"/>
      <c r="C48" s="1187"/>
      <c r="D48" s="62"/>
      <c r="E48" s="1163" t="s">
        <v>15</v>
      </c>
      <c r="F48" s="1163"/>
      <c r="G48" s="1163"/>
      <c r="H48" s="1163"/>
      <c r="I48" s="1163"/>
      <c r="J48" s="1164"/>
      <c r="K48" s="63">
        <v>374</v>
      </c>
      <c r="L48" s="64">
        <v>388</v>
      </c>
      <c r="M48" s="64">
        <v>421</v>
      </c>
      <c r="N48" s="64">
        <v>406</v>
      </c>
      <c r="O48" s="65">
        <v>365</v>
      </c>
      <c r="P48" s="48"/>
      <c r="Q48" s="48"/>
      <c r="R48" s="48"/>
      <c r="S48" s="48"/>
      <c r="T48" s="48"/>
      <c r="U48" s="48"/>
    </row>
    <row r="49" spans="1:21" ht="30.75" customHeight="1" x14ac:dyDescent="0.2">
      <c r="A49" s="48"/>
      <c r="B49" s="1186"/>
      <c r="C49" s="1187"/>
      <c r="D49" s="62"/>
      <c r="E49" s="1163" t="s">
        <v>16</v>
      </c>
      <c r="F49" s="1163"/>
      <c r="G49" s="1163"/>
      <c r="H49" s="1163"/>
      <c r="I49" s="1163"/>
      <c r="J49" s="1164"/>
      <c r="K49" s="63">
        <v>473</v>
      </c>
      <c r="L49" s="64">
        <v>344</v>
      </c>
      <c r="M49" s="64">
        <v>312</v>
      </c>
      <c r="N49" s="64">
        <v>360</v>
      </c>
      <c r="O49" s="65">
        <v>432</v>
      </c>
      <c r="P49" s="48"/>
      <c r="Q49" s="48"/>
      <c r="R49" s="48"/>
      <c r="S49" s="48"/>
      <c r="T49" s="48"/>
      <c r="U49" s="48"/>
    </row>
    <row r="50" spans="1:21" ht="30.75" customHeight="1" x14ac:dyDescent="0.2">
      <c r="A50" s="48"/>
      <c r="B50" s="1186"/>
      <c r="C50" s="1187"/>
      <c r="D50" s="62"/>
      <c r="E50" s="1163" t="s">
        <v>17</v>
      </c>
      <c r="F50" s="1163"/>
      <c r="G50" s="1163"/>
      <c r="H50" s="1163"/>
      <c r="I50" s="1163"/>
      <c r="J50" s="1164"/>
      <c r="K50" s="63" t="s">
        <v>523</v>
      </c>
      <c r="L50" s="64" t="s">
        <v>523</v>
      </c>
      <c r="M50" s="64" t="s">
        <v>523</v>
      </c>
      <c r="N50" s="64" t="s">
        <v>523</v>
      </c>
      <c r="O50" s="65" t="s">
        <v>523</v>
      </c>
      <c r="P50" s="48"/>
      <c r="Q50" s="48"/>
      <c r="R50" s="48"/>
      <c r="S50" s="48"/>
      <c r="T50" s="48"/>
      <c r="U50" s="48"/>
    </row>
    <row r="51" spans="1:21" ht="30.75" customHeight="1" x14ac:dyDescent="0.2">
      <c r="A51" s="48"/>
      <c r="B51" s="1188"/>
      <c r="C51" s="1189"/>
      <c r="D51" s="66"/>
      <c r="E51" s="1163" t="s">
        <v>18</v>
      </c>
      <c r="F51" s="1163"/>
      <c r="G51" s="1163"/>
      <c r="H51" s="1163"/>
      <c r="I51" s="1163"/>
      <c r="J51" s="1164"/>
      <c r="K51" s="63" t="s">
        <v>523</v>
      </c>
      <c r="L51" s="64" t="s">
        <v>523</v>
      </c>
      <c r="M51" s="64" t="s">
        <v>523</v>
      </c>
      <c r="N51" s="64" t="s">
        <v>523</v>
      </c>
      <c r="O51" s="65" t="s">
        <v>523</v>
      </c>
      <c r="P51" s="48"/>
      <c r="Q51" s="48"/>
      <c r="R51" s="48"/>
      <c r="S51" s="48"/>
      <c r="T51" s="48"/>
      <c r="U51" s="48"/>
    </row>
    <row r="52" spans="1:21" ht="30.75" customHeight="1" x14ac:dyDescent="0.2">
      <c r="A52" s="48"/>
      <c r="B52" s="1161" t="s">
        <v>19</v>
      </c>
      <c r="C52" s="1162"/>
      <c r="D52" s="66"/>
      <c r="E52" s="1163" t="s">
        <v>20</v>
      </c>
      <c r="F52" s="1163"/>
      <c r="G52" s="1163"/>
      <c r="H52" s="1163"/>
      <c r="I52" s="1163"/>
      <c r="J52" s="1164"/>
      <c r="K52" s="63">
        <v>1589</v>
      </c>
      <c r="L52" s="64">
        <v>1694</v>
      </c>
      <c r="M52" s="64">
        <v>1765</v>
      </c>
      <c r="N52" s="64">
        <v>1920</v>
      </c>
      <c r="O52" s="65">
        <v>2002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823</v>
      </c>
      <c r="L53" s="69">
        <v>826</v>
      </c>
      <c r="M53" s="69">
        <v>819</v>
      </c>
      <c r="N53" s="69">
        <v>815</v>
      </c>
      <c r="O53" s="70">
        <v>916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EoZ71dy227Ss7TPYzAU9axgaeFyagTi3fx1qCCxybgEXYlCndePYwYcMTfZatVkyr8N+HD9rs/y7DtTq3Mccg==" saltValue="jOTHICtm1DxyKsE7t2ubn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204" t="s">
        <v>32</v>
      </c>
      <c r="C41" s="1205"/>
      <c r="D41" s="105"/>
      <c r="E41" s="1206" t="s">
        <v>33</v>
      </c>
      <c r="F41" s="1206"/>
      <c r="G41" s="1206"/>
      <c r="H41" s="1207"/>
      <c r="I41" s="355">
        <v>15941</v>
      </c>
      <c r="J41" s="356">
        <v>16403</v>
      </c>
      <c r="K41" s="356">
        <v>17498</v>
      </c>
      <c r="L41" s="356">
        <v>16636</v>
      </c>
      <c r="M41" s="357">
        <v>15450</v>
      </c>
    </row>
    <row r="42" spans="2:13" ht="27.75" customHeight="1" x14ac:dyDescent="0.2">
      <c r="B42" s="1194"/>
      <c r="C42" s="1195"/>
      <c r="D42" s="106"/>
      <c r="E42" s="1198" t="s">
        <v>34</v>
      </c>
      <c r="F42" s="1198"/>
      <c r="G42" s="1198"/>
      <c r="H42" s="1199"/>
      <c r="I42" s="358" t="s">
        <v>523</v>
      </c>
      <c r="J42" s="359" t="s">
        <v>523</v>
      </c>
      <c r="K42" s="359" t="s">
        <v>523</v>
      </c>
      <c r="L42" s="359" t="s">
        <v>523</v>
      </c>
      <c r="M42" s="360" t="s">
        <v>523</v>
      </c>
    </row>
    <row r="43" spans="2:13" ht="27.75" customHeight="1" x14ac:dyDescent="0.2">
      <c r="B43" s="1194"/>
      <c r="C43" s="1195"/>
      <c r="D43" s="106"/>
      <c r="E43" s="1198" t="s">
        <v>35</v>
      </c>
      <c r="F43" s="1198"/>
      <c r="G43" s="1198"/>
      <c r="H43" s="1199"/>
      <c r="I43" s="358">
        <v>3464</v>
      </c>
      <c r="J43" s="359">
        <v>3320</v>
      </c>
      <c r="K43" s="359">
        <v>3084</v>
      </c>
      <c r="L43" s="359">
        <v>2717</v>
      </c>
      <c r="M43" s="360">
        <v>2418</v>
      </c>
    </row>
    <row r="44" spans="2:13" ht="27.75" customHeight="1" x14ac:dyDescent="0.2">
      <c r="B44" s="1194"/>
      <c r="C44" s="1195"/>
      <c r="D44" s="106"/>
      <c r="E44" s="1198" t="s">
        <v>36</v>
      </c>
      <c r="F44" s="1198"/>
      <c r="G44" s="1198"/>
      <c r="H44" s="1199"/>
      <c r="I44" s="358">
        <v>2792</v>
      </c>
      <c r="J44" s="359">
        <v>2772</v>
      </c>
      <c r="K44" s="359">
        <v>2876</v>
      </c>
      <c r="L44" s="359">
        <v>2688</v>
      </c>
      <c r="M44" s="360">
        <v>2675</v>
      </c>
    </row>
    <row r="45" spans="2:13" ht="27.75" customHeight="1" x14ac:dyDescent="0.2">
      <c r="B45" s="1194"/>
      <c r="C45" s="1195"/>
      <c r="D45" s="106"/>
      <c r="E45" s="1198" t="s">
        <v>37</v>
      </c>
      <c r="F45" s="1198"/>
      <c r="G45" s="1198"/>
      <c r="H45" s="1199"/>
      <c r="I45" s="358">
        <v>2561</v>
      </c>
      <c r="J45" s="359">
        <v>2540</v>
      </c>
      <c r="K45" s="359">
        <v>2505</v>
      </c>
      <c r="L45" s="359">
        <v>2562</v>
      </c>
      <c r="M45" s="360">
        <v>2569</v>
      </c>
    </row>
    <row r="46" spans="2:13" ht="27.75" customHeight="1" x14ac:dyDescent="0.2">
      <c r="B46" s="1194"/>
      <c r="C46" s="1195"/>
      <c r="D46" s="107"/>
      <c r="E46" s="1198" t="s">
        <v>38</v>
      </c>
      <c r="F46" s="1198"/>
      <c r="G46" s="1198"/>
      <c r="H46" s="1199"/>
      <c r="I46" s="358">
        <v>18</v>
      </c>
      <c r="J46" s="359" t="s">
        <v>523</v>
      </c>
      <c r="K46" s="359">
        <v>4</v>
      </c>
      <c r="L46" s="359" t="s">
        <v>523</v>
      </c>
      <c r="M46" s="360" t="s">
        <v>523</v>
      </c>
    </row>
    <row r="47" spans="2:13" ht="27.75" customHeight="1" x14ac:dyDescent="0.2">
      <c r="B47" s="1194"/>
      <c r="C47" s="1195"/>
      <c r="D47" s="108"/>
      <c r="E47" s="1208" t="s">
        <v>39</v>
      </c>
      <c r="F47" s="1209"/>
      <c r="G47" s="1209"/>
      <c r="H47" s="1210"/>
      <c r="I47" s="358" t="s">
        <v>523</v>
      </c>
      <c r="J47" s="359" t="s">
        <v>523</v>
      </c>
      <c r="K47" s="359" t="s">
        <v>523</v>
      </c>
      <c r="L47" s="359" t="s">
        <v>523</v>
      </c>
      <c r="M47" s="360" t="s">
        <v>523</v>
      </c>
    </row>
    <row r="48" spans="2:13" ht="27.75" customHeight="1" x14ac:dyDescent="0.2">
      <c r="B48" s="1194"/>
      <c r="C48" s="1195"/>
      <c r="D48" s="106"/>
      <c r="E48" s="1198" t="s">
        <v>40</v>
      </c>
      <c r="F48" s="1198"/>
      <c r="G48" s="1198"/>
      <c r="H48" s="1199"/>
      <c r="I48" s="358" t="s">
        <v>523</v>
      </c>
      <c r="J48" s="359" t="s">
        <v>523</v>
      </c>
      <c r="K48" s="359" t="s">
        <v>523</v>
      </c>
      <c r="L48" s="359" t="s">
        <v>523</v>
      </c>
      <c r="M48" s="360" t="s">
        <v>523</v>
      </c>
    </row>
    <row r="49" spans="2:13" ht="27.75" customHeight="1" x14ac:dyDescent="0.2">
      <c r="B49" s="1196"/>
      <c r="C49" s="1197"/>
      <c r="D49" s="106"/>
      <c r="E49" s="1198" t="s">
        <v>41</v>
      </c>
      <c r="F49" s="1198"/>
      <c r="G49" s="1198"/>
      <c r="H49" s="1199"/>
      <c r="I49" s="358" t="s">
        <v>523</v>
      </c>
      <c r="J49" s="359" t="s">
        <v>523</v>
      </c>
      <c r="K49" s="359" t="s">
        <v>523</v>
      </c>
      <c r="L49" s="359" t="s">
        <v>523</v>
      </c>
      <c r="M49" s="360" t="s">
        <v>523</v>
      </c>
    </row>
    <row r="50" spans="2:13" ht="27.75" customHeight="1" x14ac:dyDescent="0.2">
      <c r="B50" s="1192" t="s">
        <v>42</v>
      </c>
      <c r="C50" s="1193"/>
      <c r="D50" s="109"/>
      <c r="E50" s="1198" t="s">
        <v>43</v>
      </c>
      <c r="F50" s="1198"/>
      <c r="G50" s="1198"/>
      <c r="H50" s="1199"/>
      <c r="I50" s="358">
        <v>9384</v>
      </c>
      <c r="J50" s="359">
        <v>8501</v>
      </c>
      <c r="K50" s="359">
        <v>8054</v>
      </c>
      <c r="L50" s="359">
        <v>8876</v>
      </c>
      <c r="M50" s="360">
        <v>8523</v>
      </c>
    </row>
    <row r="51" spans="2:13" ht="27.75" customHeight="1" x14ac:dyDescent="0.2">
      <c r="B51" s="1194"/>
      <c r="C51" s="1195"/>
      <c r="D51" s="106"/>
      <c r="E51" s="1198" t="s">
        <v>44</v>
      </c>
      <c r="F51" s="1198"/>
      <c r="G51" s="1198"/>
      <c r="H51" s="1199"/>
      <c r="I51" s="358">
        <v>905</v>
      </c>
      <c r="J51" s="359">
        <v>765</v>
      </c>
      <c r="K51" s="359">
        <v>784</v>
      </c>
      <c r="L51" s="359">
        <v>794</v>
      </c>
      <c r="M51" s="360">
        <v>1045</v>
      </c>
    </row>
    <row r="52" spans="2:13" ht="27.75" customHeight="1" x14ac:dyDescent="0.2">
      <c r="B52" s="1196"/>
      <c r="C52" s="1197"/>
      <c r="D52" s="106"/>
      <c r="E52" s="1198" t="s">
        <v>45</v>
      </c>
      <c r="F52" s="1198"/>
      <c r="G52" s="1198"/>
      <c r="H52" s="1199"/>
      <c r="I52" s="358">
        <v>18232</v>
      </c>
      <c r="J52" s="359">
        <v>18207</v>
      </c>
      <c r="K52" s="359">
        <v>18939</v>
      </c>
      <c r="L52" s="359">
        <v>19149</v>
      </c>
      <c r="M52" s="360">
        <v>18138</v>
      </c>
    </row>
    <row r="53" spans="2:13" ht="27.75" customHeight="1" thickBot="1" x14ac:dyDescent="0.25">
      <c r="B53" s="1200" t="s">
        <v>46</v>
      </c>
      <c r="C53" s="1201"/>
      <c r="D53" s="110"/>
      <c r="E53" s="1202" t="s">
        <v>47</v>
      </c>
      <c r="F53" s="1202"/>
      <c r="G53" s="1202"/>
      <c r="H53" s="1203"/>
      <c r="I53" s="361">
        <v>-3744</v>
      </c>
      <c r="J53" s="362">
        <v>-2438</v>
      </c>
      <c r="K53" s="362">
        <v>-1809</v>
      </c>
      <c r="L53" s="362">
        <v>-4217</v>
      </c>
      <c r="M53" s="363">
        <v>-4593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B5FCfwtu21EQ2geSUH90F1bxoyY09D8RpIiBTMYf73xqU5wih5sbW72865xSsU+DQJcl63K6RGCOQtGc+tweDQ==" saltValue="7ImFdexs+Ee26iYHMwI9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566</v>
      </c>
      <c r="G54" s="119" t="s">
        <v>567</v>
      </c>
      <c r="H54" s="120" t="s">
        <v>568</v>
      </c>
    </row>
    <row r="55" spans="2:8" ht="52.5" customHeight="1" x14ac:dyDescent="0.2">
      <c r="B55" s="121"/>
      <c r="C55" s="1219" t="s">
        <v>50</v>
      </c>
      <c r="D55" s="1219"/>
      <c r="E55" s="1220"/>
      <c r="F55" s="122">
        <v>2515</v>
      </c>
      <c r="G55" s="122">
        <v>3429</v>
      </c>
      <c r="H55" s="123">
        <v>3496</v>
      </c>
    </row>
    <row r="56" spans="2:8" ht="52.5" customHeight="1" x14ac:dyDescent="0.2">
      <c r="B56" s="124"/>
      <c r="C56" s="1221" t="s">
        <v>51</v>
      </c>
      <c r="D56" s="1221"/>
      <c r="E56" s="1222"/>
      <c r="F56" s="125">
        <v>467</v>
      </c>
      <c r="G56" s="125">
        <v>268</v>
      </c>
      <c r="H56" s="126">
        <v>269</v>
      </c>
    </row>
    <row r="57" spans="2:8" ht="53.25" customHeight="1" x14ac:dyDescent="0.2">
      <c r="B57" s="124"/>
      <c r="C57" s="1223" t="s">
        <v>52</v>
      </c>
      <c r="D57" s="1223"/>
      <c r="E57" s="1224"/>
      <c r="F57" s="127">
        <v>4896</v>
      </c>
      <c r="G57" s="127">
        <v>4845</v>
      </c>
      <c r="H57" s="128">
        <v>4468</v>
      </c>
    </row>
    <row r="58" spans="2:8" ht="45.75" customHeight="1" x14ac:dyDescent="0.2">
      <c r="B58" s="129"/>
      <c r="C58" s="1211" t="s">
        <v>597</v>
      </c>
      <c r="D58" s="1212"/>
      <c r="E58" s="1213"/>
      <c r="F58" s="130">
        <v>2855</v>
      </c>
      <c r="G58" s="130">
        <v>2600</v>
      </c>
      <c r="H58" s="131">
        <v>2110</v>
      </c>
    </row>
    <row r="59" spans="2:8" ht="45.75" customHeight="1" x14ac:dyDescent="0.2">
      <c r="B59" s="129"/>
      <c r="C59" s="1211" t="s">
        <v>598</v>
      </c>
      <c r="D59" s="1212"/>
      <c r="E59" s="1213"/>
      <c r="F59" s="130">
        <v>1288</v>
      </c>
      <c r="G59" s="130">
        <v>1203</v>
      </c>
      <c r="H59" s="131">
        <v>1130</v>
      </c>
    </row>
    <row r="60" spans="2:8" ht="45.75" customHeight="1" x14ac:dyDescent="0.2">
      <c r="B60" s="129"/>
      <c r="C60" s="1211" t="s">
        <v>599</v>
      </c>
      <c r="D60" s="1212"/>
      <c r="E60" s="1213"/>
      <c r="F60" s="130">
        <v>16</v>
      </c>
      <c r="G60" s="130">
        <v>216</v>
      </c>
      <c r="H60" s="131">
        <v>200</v>
      </c>
    </row>
    <row r="61" spans="2:8" ht="45.75" customHeight="1" x14ac:dyDescent="0.2">
      <c r="B61" s="129"/>
      <c r="C61" s="1211" t="s">
        <v>601</v>
      </c>
      <c r="D61" s="1212"/>
      <c r="E61" s="1213"/>
      <c r="F61" s="130">
        <v>30</v>
      </c>
      <c r="G61" s="130">
        <v>102</v>
      </c>
      <c r="H61" s="131">
        <v>178</v>
      </c>
    </row>
    <row r="62" spans="2:8" ht="45.75" customHeight="1" thickBot="1" x14ac:dyDescent="0.25">
      <c r="B62" s="132"/>
      <c r="C62" s="1214" t="s">
        <v>600</v>
      </c>
      <c r="D62" s="1215"/>
      <c r="E62" s="1216"/>
      <c r="F62" s="133">
        <v>70</v>
      </c>
      <c r="G62" s="133">
        <v>51</v>
      </c>
      <c r="H62" s="134">
        <v>158</v>
      </c>
    </row>
    <row r="63" spans="2:8" ht="52.5" customHeight="1" thickBot="1" x14ac:dyDescent="0.25">
      <c r="B63" s="135"/>
      <c r="C63" s="1217" t="s">
        <v>53</v>
      </c>
      <c r="D63" s="1217"/>
      <c r="E63" s="1218"/>
      <c r="F63" s="136">
        <v>7878</v>
      </c>
      <c r="G63" s="136">
        <v>8541</v>
      </c>
      <c r="H63" s="137">
        <v>8233</v>
      </c>
    </row>
    <row r="64" spans="2:8" ht="13" x14ac:dyDescent="0.2"/>
  </sheetData>
  <sheetProtection algorithmName="SHA-512" hashValue="kqDjwkjeAa3/BCQF+pr7FACpgjg76OTjKpboTl2Utif5DnZgBMDP9moAEyfyF+IsM2iz4JyDXkD5/ARCS39w/A==" saltValue="Bva9vUxc+Z1VHJxAmY/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86909</v>
      </c>
      <c r="E3" s="156"/>
      <c r="F3" s="157">
        <v>69729</v>
      </c>
      <c r="G3" s="158"/>
      <c r="H3" s="159"/>
    </row>
    <row r="4" spans="1:8" x14ac:dyDescent="0.2">
      <c r="A4" s="160"/>
      <c r="B4" s="161"/>
      <c r="C4" s="162"/>
      <c r="D4" s="163">
        <v>36117</v>
      </c>
      <c r="E4" s="164"/>
      <c r="F4" s="165">
        <v>38908</v>
      </c>
      <c r="G4" s="166"/>
      <c r="H4" s="167"/>
    </row>
    <row r="5" spans="1:8" x14ac:dyDescent="0.2">
      <c r="A5" s="148" t="s">
        <v>556</v>
      </c>
      <c r="B5" s="153"/>
      <c r="C5" s="154"/>
      <c r="D5" s="155">
        <v>108443</v>
      </c>
      <c r="E5" s="156"/>
      <c r="F5" s="157">
        <v>74581</v>
      </c>
      <c r="G5" s="158"/>
      <c r="H5" s="159"/>
    </row>
    <row r="6" spans="1:8" x14ac:dyDescent="0.2">
      <c r="A6" s="160"/>
      <c r="B6" s="161"/>
      <c r="C6" s="162"/>
      <c r="D6" s="163">
        <v>53329</v>
      </c>
      <c r="E6" s="164"/>
      <c r="F6" s="165">
        <v>41563</v>
      </c>
      <c r="G6" s="166"/>
      <c r="H6" s="167"/>
    </row>
    <row r="7" spans="1:8" x14ac:dyDescent="0.2">
      <c r="A7" s="148" t="s">
        <v>557</v>
      </c>
      <c r="B7" s="153"/>
      <c r="C7" s="154"/>
      <c r="D7" s="155">
        <v>110304</v>
      </c>
      <c r="E7" s="156"/>
      <c r="F7" s="157">
        <v>76347</v>
      </c>
      <c r="G7" s="158"/>
      <c r="H7" s="159"/>
    </row>
    <row r="8" spans="1:8" x14ac:dyDescent="0.2">
      <c r="A8" s="160"/>
      <c r="B8" s="161"/>
      <c r="C8" s="162"/>
      <c r="D8" s="163">
        <v>70690</v>
      </c>
      <c r="E8" s="164"/>
      <c r="F8" s="165">
        <v>41762</v>
      </c>
      <c r="G8" s="166"/>
      <c r="H8" s="167"/>
    </row>
    <row r="9" spans="1:8" x14ac:dyDescent="0.2">
      <c r="A9" s="148" t="s">
        <v>558</v>
      </c>
      <c r="B9" s="153"/>
      <c r="C9" s="154"/>
      <c r="D9" s="155">
        <v>42140</v>
      </c>
      <c r="E9" s="156"/>
      <c r="F9" s="157">
        <v>69604</v>
      </c>
      <c r="G9" s="158"/>
      <c r="H9" s="159"/>
    </row>
    <row r="10" spans="1:8" x14ac:dyDescent="0.2">
      <c r="A10" s="160"/>
      <c r="B10" s="161"/>
      <c r="C10" s="162"/>
      <c r="D10" s="163">
        <v>23796</v>
      </c>
      <c r="E10" s="164"/>
      <c r="F10" s="165">
        <v>36247</v>
      </c>
      <c r="G10" s="166"/>
      <c r="H10" s="167"/>
    </row>
    <row r="11" spans="1:8" x14ac:dyDescent="0.2">
      <c r="A11" s="148" t="s">
        <v>559</v>
      </c>
      <c r="B11" s="153"/>
      <c r="C11" s="154"/>
      <c r="D11" s="155">
        <v>60354</v>
      </c>
      <c r="E11" s="156"/>
      <c r="F11" s="157">
        <v>68410</v>
      </c>
      <c r="G11" s="158"/>
      <c r="H11" s="159"/>
    </row>
    <row r="12" spans="1:8" x14ac:dyDescent="0.2">
      <c r="A12" s="160"/>
      <c r="B12" s="161"/>
      <c r="C12" s="168"/>
      <c r="D12" s="163">
        <v>42489</v>
      </c>
      <c r="E12" s="164"/>
      <c r="F12" s="165">
        <v>35086</v>
      </c>
      <c r="G12" s="166"/>
      <c r="H12" s="167"/>
    </row>
    <row r="13" spans="1:8" x14ac:dyDescent="0.2">
      <c r="A13" s="148"/>
      <c r="B13" s="153"/>
      <c r="C13" s="169"/>
      <c r="D13" s="170">
        <v>81630</v>
      </c>
      <c r="E13" s="171"/>
      <c r="F13" s="172">
        <v>71734</v>
      </c>
      <c r="G13" s="173"/>
      <c r="H13" s="159"/>
    </row>
    <row r="14" spans="1:8" x14ac:dyDescent="0.2">
      <c r="A14" s="160"/>
      <c r="B14" s="161"/>
      <c r="C14" s="162"/>
      <c r="D14" s="163">
        <v>45284</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5.56</v>
      </c>
      <c r="C19" s="174">
        <f>ROUND(VALUE(SUBSTITUTE(実質収支比率等に係る経年分析!G$48,"▲","-")),2)</f>
        <v>6.85</v>
      </c>
      <c r="D19" s="174">
        <f>ROUND(VALUE(SUBSTITUTE(実質収支比率等に係る経年分析!H$48,"▲","-")),2)</f>
        <v>7.11</v>
      </c>
      <c r="E19" s="174">
        <f>ROUND(VALUE(SUBSTITUTE(実質収支比率等に係る経年分析!I$48,"▲","-")),2)</f>
        <v>9.69</v>
      </c>
      <c r="F19" s="174">
        <f>ROUND(VALUE(SUBSTITUTE(実質収支比率等に係る経年分析!J$48,"▲","-")),2)</f>
        <v>6.65</v>
      </c>
    </row>
    <row r="20" spans="1:11" x14ac:dyDescent="0.2">
      <c r="A20" s="174" t="s">
        <v>57</v>
      </c>
      <c r="B20" s="174">
        <f>ROUND(VALUE(SUBSTITUTE(実質収支比率等に係る経年分析!F$47,"▲","-")),2)</f>
        <v>25.93</v>
      </c>
      <c r="C20" s="174">
        <f>ROUND(VALUE(SUBSTITUTE(実質収支比率等に係る経年分析!G$47,"▲","-")),2)</f>
        <v>20.36</v>
      </c>
      <c r="D20" s="174">
        <f>ROUND(VALUE(SUBSTITUTE(実質収支比率等に係る経年分析!H$47,"▲","-")),2)</f>
        <v>20.440000000000001</v>
      </c>
      <c r="E20" s="174">
        <f>ROUND(VALUE(SUBSTITUTE(実質収支比率等に係る経年分析!I$47,"▲","-")),2)</f>
        <v>26.48</v>
      </c>
      <c r="F20" s="174">
        <f>ROUND(VALUE(SUBSTITUTE(実質収支比率等に係る経年分析!J$47,"▲","-")),2)</f>
        <v>27.59</v>
      </c>
    </row>
    <row r="21" spans="1:11" x14ac:dyDescent="0.2">
      <c r="A21" s="174" t="s">
        <v>58</v>
      </c>
      <c r="B21" s="174">
        <f>IF(ISNUMBER(VALUE(SUBSTITUTE(実質収支比率等に係る経年分析!F$49,"▲","-"))),ROUND(VALUE(SUBSTITUTE(実質収支比率等に係る経年分析!F$49,"▲","-")),2),NA())</f>
        <v>-3.7</v>
      </c>
      <c r="C21" s="174">
        <f>IF(ISNUMBER(VALUE(SUBSTITUTE(実質収支比率等に係る経年分析!G$49,"▲","-"))),ROUND(VALUE(SUBSTITUTE(実質収支比率等に係る経年分析!G$49,"▲","-")),2),NA())</f>
        <v>-6.98</v>
      </c>
      <c r="D21" s="174">
        <f>IF(ISNUMBER(VALUE(SUBSTITUTE(実質収支比率等に係る経年分析!H$49,"▲","-"))),ROUND(VALUE(SUBSTITUTE(実質収支比率等に係る経年分析!H$49,"▲","-")),2),NA())</f>
        <v>-3.04</v>
      </c>
      <c r="E21" s="174">
        <f>IF(ISNUMBER(VALUE(SUBSTITUTE(実質収支比率等に係る経年分析!I$49,"▲","-"))),ROUND(VALUE(SUBSTITUTE(実質収支比率等に係る経年分析!I$49,"▲","-")),2),NA())</f>
        <v>4.82</v>
      </c>
      <c r="F21" s="174">
        <f>IF(ISNUMBER(VALUE(SUBSTITUTE(実質収支比率等に係る経年分析!J$49,"▲","-"))),ROUND(VALUE(SUBSTITUTE(実質収支比率等に係る経年分析!J$49,"▲","-")),2),NA())</f>
        <v>-7.69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0.33</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1.1399999999999999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14.75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1589</v>
      </c>
      <c r="E42" s="176"/>
      <c r="F42" s="176"/>
      <c r="G42" s="176">
        <f>'実質公債費比率（分子）の構造'!L$52</f>
        <v>1694</v>
      </c>
      <c r="H42" s="176"/>
      <c r="I42" s="176"/>
      <c r="J42" s="176">
        <f>'実質公債費比率（分子）の構造'!M$52</f>
        <v>1765</v>
      </c>
      <c r="K42" s="176"/>
      <c r="L42" s="176"/>
      <c r="M42" s="176">
        <f>'実質公債費比率（分子）の構造'!N$52</f>
        <v>1920</v>
      </c>
      <c r="N42" s="176"/>
      <c r="O42" s="176"/>
      <c r="P42" s="176">
        <f>'実質公債費比率（分子）の構造'!O$52</f>
        <v>2002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473</v>
      </c>
      <c r="C45" s="176"/>
      <c r="D45" s="176"/>
      <c r="E45" s="176">
        <f>'実質公債費比率（分子）の構造'!L$49</f>
        <v>344</v>
      </c>
      <c r="F45" s="176"/>
      <c r="G45" s="176"/>
      <c r="H45" s="176">
        <f>'実質公債費比率（分子）の構造'!M$49</f>
        <v>312</v>
      </c>
      <c r="I45" s="176"/>
      <c r="J45" s="176"/>
      <c r="K45" s="176">
        <f>'実質公債費比率（分子）の構造'!N$49</f>
        <v>360</v>
      </c>
      <c r="L45" s="176"/>
      <c r="M45" s="176"/>
      <c r="N45" s="176">
        <f>'実質公債費比率（分子）の構造'!O$49</f>
        <v>432</v>
      </c>
      <c r="O45" s="176"/>
      <c r="P45" s="176"/>
    </row>
    <row r="46" spans="1:16" x14ac:dyDescent="0.2">
      <c r="A46" s="176" t="s">
        <v>69</v>
      </c>
      <c r="B46" s="176">
        <f>'実質公債費比率（分子）の構造'!K$48</f>
        <v>374</v>
      </c>
      <c r="C46" s="176"/>
      <c r="D46" s="176"/>
      <c r="E46" s="176">
        <f>'実質公債費比率（分子）の構造'!L$48</f>
        <v>388</v>
      </c>
      <c r="F46" s="176"/>
      <c r="G46" s="176"/>
      <c r="H46" s="176">
        <f>'実質公債費比率（分子）の構造'!M$48</f>
        <v>421</v>
      </c>
      <c r="I46" s="176"/>
      <c r="J46" s="176"/>
      <c r="K46" s="176">
        <f>'実質公債費比率（分子）の構造'!N$48</f>
        <v>406</v>
      </c>
      <c r="L46" s="176"/>
      <c r="M46" s="176"/>
      <c r="N46" s="176">
        <f>'実質公債費比率（分子）の構造'!O$48</f>
        <v>365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1565</v>
      </c>
      <c r="C49" s="176"/>
      <c r="D49" s="176"/>
      <c r="E49" s="176">
        <f>'実質公債費比率（分子）の構造'!L$45</f>
        <v>1788</v>
      </c>
      <c r="F49" s="176"/>
      <c r="G49" s="176"/>
      <c r="H49" s="176">
        <f>'実質公債費比率（分子）の構造'!M$45</f>
        <v>1851</v>
      </c>
      <c r="I49" s="176"/>
      <c r="J49" s="176"/>
      <c r="K49" s="176">
        <f>'実質公債費比率（分子）の構造'!N$45</f>
        <v>1969</v>
      </c>
      <c r="L49" s="176"/>
      <c r="M49" s="176"/>
      <c r="N49" s="176">
        <f>'実質公債費比率（分子）の構造'!O$45</f>
        <v>2121</v>
      </c>
      <c r="O49" s="176"/>
      <c r="P49" s="176"/>
    </row>
    <row r="50" spans="1:16" x14ac:dyDescent="0.2">
      <c r="A50" s="176" t="s">
        <v>73</v>
      </c>
      <c r="B50" s="176" t="e">
        <f>NA()</f>
        <v>#N/A</v>
      </c>
      <c r="C50" s="176">
        <f>IF(ISNUMBER('実質公債費比率（分子）の構造'!K$53),'実質公債費比率（分子）の構造'!K$53,NA())</f>
        <v>823</v>
      </c>
      <c r="D50" s="176" t="e">
        <f>NA()</f>
        <v>#N/A</v>
      </c>
      <c r="E50" s="176" t="e">
        <f>NA()</f>
        <v>#N/A</v>
      </c>
      <c r="F50" s="176">
        <f>IF(ISNUMBER('実質公債費比率（分子）の構造'!L$53),'実質公債費比率（分子）の構造'!L$53,NA())</f>
        <v>826</v>
      </c>
      <c r="G50" s="176" t="e">
        <f>NA()</f>
        <v>#N/A</v>
      </c>
      <c r="H50" s="176" t="e">
        <f>NA()</f>
        <v>#N/A</v>
      </c>
      <c r="I50" s="176">
        <f>IF(ISNUMBER('実質公債費比率（分子）の構造'!M$53),'実質公債費比率（分子）の構造'!M$53,NA())</f>
        <v>819</v>
      </c>
      <c r="J50" s="176" t="e">
        <f>NA()</f>
        <v>#N/A</v>
      </c>
      <c r="K50" s="176" t="e">
        <f>NA()</f>
        <v>#N/A</v>
      </c>
      <c r="L50" s="176">
        <f>IF(ISNUMBER('実質公債費比率（分子）の構造'!N$53),'実質公債費比率（分子）の構造'!N$53,NA())</f>
        <v>815</v>
      </c>
      <c r="M50" s="176" t="e">
        <f>NA()</f>
        <v>#N/A</v>
      </c>
      <c r="N50" s="176" t="e">
        <f>NA()</f>
        <v>#N/A</v>
      </c>
      <c r="O50" s="176">
        <f>IF(ISNUMBER('実質公債費比率（分子）の構造'!O$53),'実質公債費比率（分子）の構造'!O$53,NA())</f>
        <v>916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18232</v>
      </c>
      <c r="E56" s="175"/>
      <c r="F56" s="175"/>
      <c r="G56" s="175">
        <f>'将来負担比率（分子）の構造'!J$52</f>
        <v>18207</v>
      </c>
      <c r="H56" s="175"/>
      <c r="I56" s="175"/>
      <c r="J56" s="175">
        <f>'将来負担比率（分子）の構造'!K$52</f>
        <v>18939</v>
      </c>
      <c r="K56" s="175"/>
      <c r="L56" s="175"/>
      <c r="M56" s="175">
        <f>'将来負担比率（分子）の構造'!L$52</f>
        <v>19149</v>
      </c>
      <c r="N56" s="175"/>
      <c r="O56" s="175"/>
      <c r="P56" s="175">
        <f>'将来負担比率（分子）の構造'!M$52</f>
        <v>18138</v>
      </c>
    </row>
    <row r="57" spans="1:16" x14ac:dyDescent="0.2">
      <c r="A57" s="175" t="s">
        <v>44</v>
      </c>
      <c r="B57" s="175"/>
      <c r="C57" s="175"/>
      <c r="D57" s="175">
        <f>'将来負担比率（分子）の構造'!I$51</f>
        <v>905</v>
      </c>
      <c r="E57" s="175"/>
      <c r="F57" s="175"/>
      <c r="G57" s="175">
        <f>'将来負担比率（分子）の構造'!J$51</f>
        <v>765</v>
      </c>
      <c r="H57" s="175"/>
      <c r="I57" s="175"/>
      <c r="J57" s="175">
        <f>'将来負担比率（分子）の構造'!K$51</f>
        <v>784</v>
      </c>
      <c r="K57" s="175"/>
      <c r="L57" s="175"/>
      <c r="M57" s="175">
        <f>'将来負担比率（分子）の構造'!L$51</f>
        <v>794</v>
      </c>
      <c r="N57" s="175"/>
      <c r="O57" s="175"/>
      <c r="P57" s="175">
        <f>'将来負担比率（分子）の構造'!M$51</f>
        <v>1045</v>
      </c>
    </row>
    <row r="58" spans="1:16" x14ac:dyDescent="0.2">
      <c r="A58" s="175" t="s">
        <v>43</v>
      </c>
      <c r="B58" s="175"/>
      <c r="C58" s="175"/>
      <c r="D58" s="175">
        <f>'将来負担比率（分子）の構造'!I$50</f>
        <v>9384</v>
      </c>
      <c r="E58" s="175"/>
      <c r="F58" s="175"/>
      <c r="G58" s="175">
        <f>'将来負担比率（分子）の構造'!J$50</f>
        <v>8501</v>
      </c>
      <c r="H58" s="175"/>
      <c r="I58" s="175"/>
      <c r="J58" s="175">
        <f>'将来負担比率（分子）の構造'!K$50</f>
        <v>8054</v>
      </c>
      <c r="K58" s="175"/>
      <c r="L58" s="175"/>
      <c r="M58" s="175">
        <f>'将来負担比率（分子）の構造'!L$50</f>
        <v>8876</v>
      </c>
      <c r="N58" s="175"/>
      <c r="O58" s="175"/>
      <c r="P58" s="175">
        <f>'将来負担比率（分子）の構造'!M$50</f>
        <v>8523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v>
      </c>
      <c r="C61" s="175"/>
      <c r="D61" s="175"/>
      <c r="E61" s="175" t="str">
        <f>'将来負担比率（分子）の構造'!J$46</f>
        <v>-</v>
      </c>
      <c r="F61" s="175"/>
      <c r="G61" s="175"/>
      <c r="H61" s="175">
        <f>'将来負担比率（分子）の構造'!K$46</f>
        <v>4</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2561</v>
      </c>
      <c r="C62" s="175"/>
      <c r="D62" s="175"/>
      <c r="E62" s="175">
        <f>'将来負担比率（分子）の構造'!J$45</f>
        <v>2540</v>
      </c>
      <c r="F62" s="175"/>
      <c r="G62" s="175"/>
      <c r="H62" s="175">
        <f>'将来負担比率（分子）の構造'!K$45</f>
        <v>2505</v>
      </c>
      <c r="I62" s="175"/>
      <c r="J62" s="175"/>
      <c r="K62" s="175">
        <f>'将来負担比率（分子）の構造'!L$45</f>
        <v>2562</v>
      </c>
      <c r="L62" s="175"/>
      <c r="M62" s="175"/>
      <c r="N62" s="175">
        <f>'将来負担比率（分子）の構造'!M$45</f>
        <v>2569</v>
      </c>
      <c r="O62" s="175"/>
      <c r="P62" s="175"/>
    </row>
    <row r="63" spans="1:16" x14ac:dyDescent="0.2">
      <c r="A63" s="175" t="s">
        <v>36</v>
      </c>
      <c r="B63" s="175">
        <f>'将来負担比率（分子）の構造'!I$44</f>
        <v>2792</v>
      </c>
      <c r="C63" s="175"/>
      <c r="D63" s="175"/>
      <c r="E63" s="175">
        <f>'将来負担比率（分子）の構造'!J$44</f>
        <v>2772</v>
      </c>
      <c r="F63" s="175"/>
      <c r="G63" s="175"/>
      <c r="H63" s="175">
        <f>'将来負担比率（分子）の構造'!K$44</f>
        <v>2876</v>
      </c>
      <c r="I63" s="175"/>
      <c r="J63" s="175"/>
      <c r="K63" s="175">
        <f>'将来負担比率（分子）の構造'!L$44</f>
        <v>2688</v>
      </c>
      <c r="L63" s="175"/>
      <c r="M63" s="175"/>
      <c r="N63" s="175">
        <f>'将来負担比率（分子）の構造'!M$44</f>
        <v>2675</v>
      </c>
      <c r="O63" s="175"/>
      <c r="P63" s="175"/>
    </row>
    <row r="64" spans="1:16" x14ac:dyDescent="0.2">
      <c r="A64" s="175" t="s">
        <v>35</v>
      </c>
      <c r="B64" s="175">
        <f>'将来負担比率（分子）の構造'!I$43</f>
        <v>3464</v>
      </c>
      <c r="C64" s="175"/>
      <c r="D64" s="175"/>
      <c r="E64" s="175">
        <f>'将来負担比率（分子）の構造'!J$43</f>
        <v>3320</v>
      </c>
      <c r="F64" s="175"/>
      <c r="G64" s="175"/>
      <c r="H64" s="175">
        <f>'将来負担比率（分子）の構造'!K$43</f>
        <v>3084</v>
      </c>
      <c r="I64" s="175"/>
      <c r="J64" s="175"/>
      <c r="K64" s="175">
        <f>'将来負担比率（分子）の構造'!L$43</f>
        <v>2717</v>
      </c>
      <c r="L64" s="175"/>
      <c r="M64" s="175"/>
      <c r="N64" s="175">
        <f>'将来負担比率（分子）の構造'!M$43</f>
        <v>2418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15941</v>
      </c>
      <c r="C66" s="175"/>
      <c r="D66" s="175"/>
      <c r="E66" s="175">
        <f>'将来負担比率（分子）の構造'!J$41</f>
        <v>16403</v>
      </c>
      <c r="F66" s="175"/>
      <c r="G66" s="175"/>
      <c r="H66" s="175">
        <f>'将来負担比率（分子）の構造'!K$41</f>
        <v>17498</v>
      </c>
      <c r="I66" s="175"/>
      <c r="J66" s="175"/>
      <c r="K66" s="175">
        <f>'将来負担比率（分子）の構造'!L$41</f>
        <v>16636</v>
      </c>
      <c r="L66" s="175"/>
      <c r="M66" s="175"/>
      <c r="N66" s="175">
        <f>'将来負担比率（分子）の構造'!M$41</f>
        <v>15450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2515</v>
      </c>
      <c r="C72" s="179">
        <f>基金残高に係る経年分析!G55</f>
        <v>3429</v>
      </c>
      <c r="D72" s="179">
        <f>基金残高に係る経年分析!H55</f>
        <v>3496</v>
      </c>
    </row>
    <row r="73" spans="1:16" x14ac:dyDescent="0.2">
      <c r="A73" s="178" t="s">
        <v>80</v>
      </c>
      <c r="B73" s="179">
        <f>基金残高に係る経年分析!F56</f>
        <v>467</v>
      </c>
      <c r="C73" s="179">
        <f>基金残高に係る経年分析!G56</f>
        <v>268</v>
      </c>
      <c r="D73" s="179">
        <f>基金残高に係る経年分析!H56</f>
        <v>269</v>
      </c>
    </row>
    <row r="74" spans="1:16" x14ac:dyDescent="0.2">
      <c r="A74" s="178" t="s">
        <v>81</v>
      </c>
      <c r="B74" s="179">
        <f>基金残高に係る経年分析!F57</f>
        <v>4896</v>
      </c>
      <c r="C74" s="179">
        <f>基金残高に係る経年分析!G57</f>
        <v>4845</v>
      </c>
      <c r="D74" s="179">
        <f>基金残高に係る経年分析!H57</f>
        <v>4468</v>
      </c>
    </row>
  </sheetData>
  <sheetProtection algorithmName="SHA-512" hashValue="uAe0Y8znPyADf3Wh4tNRy9yQzKNVFJlfvCcBB359bV4VDeS20+QQzFUx2nHyuhHt6A8p+mPGpUwLxHZR2eR42Q==" saltValue="A2xwa9/2jVj3x9iao+a+6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7242040</v>
      </c>
      <c r="S5" s="677"/>
      <c r="T5" s="677"/>
      <c r="U5" s="677"/>
      <c r="V5" s="677"/>
      <c r="W5" s="677"/>
      <c r="X5" s="677"/>
      <c r="Y5" s="702"/>
      <c r="Z5" s="715">
        <v>30</v>
      </c>
      <c r="AA5" s="715"/>
      <c r="AB5" s="715"/>
      <c r="AC5" s="715"/>
      <c r="AD5" s="716">
        <v>6995088</v>
      </c>
      <c r="AE5" s="716"/>
      <c r="AF5" s="716"/>
      <c r="AG5" s="716"/>
      <c r="AH5" s="716"/>
      <c r="AI5" s="716"/>
      <c r="AJ5" s="716"/>
      <c r="AK5" s="716"/>
      <c r="AL5" s="703">
        <v>54.3</v>
      </c>
      <c r="AM5" s="685"/>
      <c r="AN5" s="685"/>
      <c r="AO5" s="704"/>
      <c r="AP5" s="679" t="s">
        <v>230</v>
      </c>
      <c r="AQ5" s="680"/>
      <c r="AR5" s="680"/>
      <c r="AS5" s="680"/>
      <c r="AT5" s="680"/>
      <c r="AU5" s="680"/>
      <c r="AV5" s="680"/>
      <c r="AW5" s="680"/>
      <c r="AX5" s="680"/>
      <c r="AY5" s="680"/>
      <c r="AZ5" s="680"/>
      <c r="BA5" s="680"/>
      <c r="BB5" s="680"/>
      <c r="BC5" s="680"/>
      <c r="BD5" s="680"/>
      <c r="BE5" s="680"/>
      <c r="BF5" s="681"/>
      <c r="BG5" s="621">
        <v>6987568</v>
      </c>
      <c r="BH5" s="622"/>
      <c r="BI5" s="622"/>
      <c r="BJ5" s="622"/>
      <c r="BK5" s="622"/>
      <c r="BL5" s="622"/>
      <c r="BM5" s="622"/>
      <c r="BN5" s="623"/>
      <c r="BO5" s="659">
        <v>96.5</v>
      </c>
      <c r="BP5" s="659"/>
      <c r="BQ5" s="659"/>
      <c r="BR5" s="659"/>
      <c r="BS5" s="660">
        <v>204496</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231816</v>
      </c>
      <c r="S6" s="622"/>
      <c r="T6" s="622"/>
      <c r="U6" s="622"/>
      <c r="V6" s="622"/>
      <c r="W6" s="622"/>
      <c r="X6" s="622"/>
      <c r="Y6" s="623"/>
      <c r="Z6" s="659">
        <v>1</v>
      </c>
      <c r="AA6" s="659"/>
      <c r="AB6" s="659"/>
      <c r="AC6" s="659"/>
      <c r="AD6" s="660">
        <v>231816</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6987568</v>
      </c>
      <c r="BH6" s="622"/>
      <c r="BI6" s="622"/>
      <c r="BJ6" s="622"/>
      <c r="BK6" s="622"/>
      <c r="BL6" s="622"/>
      <c r="BM6" s="622"/>
      <c r="BN6" s="623"/>
      <c r="BO6" s="659">
        <v>96.5</v>
      </c>
      <c r="BP6" s="659"/>
      <c r="BQ6" s="659"/>
      <c r="BR6" s="659"/>
      <c r="BS6" s="660">
        <v>204496</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187979</v>
      </c>
      <c r="CS6" s="622"/>
      <c r="CT6" s="622"/>
      <c r="CU6" s="622"/>
      <c r="CV6" s="622"/>
      <c r="CW6" s="622"/>
      <c r="CX6" s="622"/>
      <c r="CY6" s="623"/>
      <c r="CZ6" s="703">
        <v>0.8</v>
      </c>
      <c r="DA6" s="685"/>
      <c r="DB6" s="685"/>
      <c r="DC6" s="705"/>
      <c r="DD6" s="627" t="s">
        <v>129</v>
      </c>
      <c r="DE6" s="622"/>
      <c r="DF6" s="622"/>
      <c r="DG6" s="622"/>
      <c r="DH6" s="622"/>
      <c r="DI6" s="622"/>
      <c r="DJ6" s="622"/>
      <c r="DK6" s="622"/>
      <c r="DL6" s="622"/>
      <c r="DM6" s="622"/>
      <c r="DN6" s="622"/>
      <c r="DO6" s="622"/>
      <c r="DP6" s="623"/>
      <c r="DQ6" s="627">
        <v>187979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2308</v>
      </c>
      <c r="S7" s="622"/>
      <c r="T7" s="622"/>
      <c r="U7" s="622"/>
      <c r="V7" s="622"/>
      <c r="W7" s="622"/>
      <c r="X7" s="622"/>
      <c r="Y7" s="623"/>
      <c r="Z7" s="659">
        <v>0</v>
      </c>
      <c r="AA7" s="659"/>
      <c r="AB7" s="659"/>
      <c r="AC7" s="659"/>
      <c r="AD7" s="660">
        <v>2308</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3128600</v>
      </c>
      <c r="BH7" s="622"/>
      <c r="BI7" s="622"/>
      <c r="BJ7" s="622"/>
      <c r="BK7" s="622"/>
      <c r="BL7" s="622"/>
      <c r="BM7" s="622"/>
      <c r="BN7" s="623"/>
      <c r="BO7" s="659">
        <v>43.2</v>
      </c>
      <c r="BP7" s="659"/>
      <c r="BQ7" s="659"/>
      <c r="BR7" s="659"/>
      <c r="BS7" s="660">
        <v>204496</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2650014</v>
      </c>
      <c r="CS7" s="622"/>
      <c r="CT7" s="622"/>
      <c r="CU7" s="622"/>
      <c r="CV7" s="622"/>
      <c r="CW7" s="622"/>
      <c r="CX7" s="622"/>
      <c r="CY7" s="623"/>
      <c r="CZ7" s="659">
        <v>11.4</v>
      </c>
      <c r="DA7" s="659"/>
      <c r="DB7" s="659"/>
      <c r="DC7" s="659"/>
      <c r="DD7" s="627">
        <v>26505</v>
      </c>
      <c r="DE7" s="622"/>
      <c r="DF7" s="622"/>
      <c r="DG7" s="622"/>
      <c r="DH7" s="622"/>
      <c r="DI7" s="622"/>
      <c r="DJ7" s="622"/>
      <c r="DK7" s="622"/>
      <c r="DL7" s="622"/>
      <c r="DM7" s="622"/>
      <c r="DN7" s="622"/>
      <c r="DO7" s="622"/>
      <c r="DP7" s="623"/>
      <c r="DQ7" s="627">
        <v>2379848</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29756</v>
      </c>
      <c r="S8" s="622"/>
      <c r="T8" s="622"/>
      <c r="U8" s="622"/>
      <c r="V8" s="622"/>
      <c r="W8" s="622"/>
      <c r="X8" s="622"/>
      <c r="Y8" s="623"/>
      <c r="Z8" s="659">
        <v>0.1</v>
      </c>
      <c r="AA8" s="659"/>
      <c r="AB8" s="659"/>
      <c r="AC8" s="659"/>
      <c r="AD8" s="660">
        <v>29756</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85756</v>
      </c>
      <c r="BH8" s="622"/>
      <c r="BI8" s="622"/>
      <c r="BJ8" s="622"/>
      <c r="BK8" s="622"/>
      <c r="BL8" s="622"/>
      <c r="BM8" s="622"/>
      <c r="BN8" s="623"/>
      <c r="BO8" s="659">
        <v>1.2</v>
      </c>
      <c r="BP8" s="659"/>
      <c r="BQ8" s="659"/>
      <c r="BR8" s="659"/>
      <c r="BS8" s="660" t="s">
        <v>129</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7002006</v>
      </c>
      <c r="CS8" s="622"/>
      <c r="CT8" s="622"/>
      <c r="CU8" s="622"/>
      <c r="CV8" s="622"/>
      <c r="CW8" s="622"/>
      <c r="CX8" s="622"/>
      <c r="CY8" s="623"/>
      <c r="CZ8" s="659">
        <v>30.2</v>
      </c>
      <c r="DA8" s="659"/>
      <c r="DB8" s="659"/>
      <c r="DC8" s="659"/>
      <c r="DD8" s="627">
        <v>15678</v>
      </c>
      <c r="DE8" s="622"/>
      <c r="DF8" s="622"/>
      <c r="DG8" s="622"/>
      <c r="DH8" s="622"/>
      <c r="DI8" s="622"/>
      <c r="DJ8" s="622"/>
      <c r="DK8" s="622"/>
      <c r="DL8" s="622"/>
      <c r="DM8" s="622"/>
      <c r="DN8" s="622"/>
      <c r="DO8" s="622"/>
      <c r="DP8" s="623"/>
      <c r="DQ8" s="627">
        <v>3216111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22552</v>
      </c>
      <c r="S9" s="622"/>
      <c r="T9" s="622"/>
      <c r="U9" s="622"/>
      <c r="V9" s="622"/>
      <c r="W9" s="622"/>
      <c r="X9" s="622"/>
      <c r="Y9" s="623"/>
      <c r="Z9" s="659">
        <v>0.1</v>
      </c>
      <c r="AA9" s="659"/>
      <c r="AB9" s="659"/>
      <c r="AC9" s="659"/>
      <c r="AD9" s="660">
        <v>22552</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2249822</v>
      </c>
      <c r="BH9" s="622"/>
      <c r="BI9" s="622"/>
      <c r="BJ9" s="622"/>
      <c r="BK9" s="622"/>
      <c r="BL9" s="622"/>
      <c r="BM9" s="622"/>
      <c r="BN9" s="623"/>
      <c r="BO9" s="659">
        <v>31.1</v>
      </c>
      <c r="BP9" s="659"/>
      <c r="BQ9" s="659"/>
      <c r="BR9" s="659"/>
      <c r="BS9" s="660" t="s">
        <v>129</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3346850</v>
      </c>
      <c r="CS9" s="622"/>
      <c r="CT9" s="622"/>
      <c r="CU9" s="622"/>
      <c r="CV9" s="622"/>
      <c r="CW9" s="622"/>
      <c r="CX9" s="622"/>
      <c r="CY9" s="623"/>
      <c r="CZ9" s="659">
        <v>14.4</v>
      </c>
      <c r="DA9" s="659"/>
      <c r="DB9" s="659"/>
      <c r="DC9" s="659"/>
      <c r="DD9" s="627">
        <v>1351962</v>
      </c>
      <c r="DE9" s="622"/>
      <c r="DF9" s="622"/>
      <c r="DG9" s="622"/>
      <c r="DH9" s="622"/>
      <c r="DI9" s="622"/>
      <c r="DJ9" s="622"/>
      <c r="DK9" s="622"/>
      <c r="DL9" s="622"/>
      <c r="DM9" s="622"/>
      <c r="DN9" s="622"/>
      <c r="DO9" s="622"/>
      <c r="DP9" s="623"/>
      <c r="DQ9" s="627">
        <v>1679628</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178449</v>
      </c>
      <c r="BH10" s="622"/>
      <c r="BI10" s="622"/>
      <c r="BJ10" s="622"/>
      <c r="BK10" s="622"/>
      <c r="BL10" s="622"/>
      <c r="BM10" s="622"/>
      <c r="BN10" s="623"/>
      <c r="BO10" s="659">
        <v>2.5</v>
      </c>
      <c r="BP10" s="659"/>
      <c r="BQ10" s="659"/>
      <c r="BR10" s="659"/>
      <c r="BS10" s="660">
        <v>29716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44601</v>
      </c>
      <c r="CS10" s="622"/>
      <c r="CT10" s="622"/>
      <c r="CU10" s="622"/>
      <c r="CV10" s="622"/>
      <c r="CW10" s="622"/>
      <c r="CX10" s="622"/>
      <c r="CY10" s="623"/>
      <c r="CZ10" s="659">
        <v>0.2</v>
      </c>
      <c r="DA10" s="659"/>
      <c r="DB10" s="659"/>
      <c r="DC10" s="659"/>
      <c r="DD10" s="627" t="s">
        <v>129</v>
      </c>
      <c r="DE10" s="622"/>
      <c r="DF10" s="622"/>
      <c r="DG10" s="622"/>
      <c r="DH10" s="622"/>
      <c r="DI10" s="622"/>
      <c r="DJ10" s="622"/>
      <c r="DK10" s="622"/>
      <c r="DL10" s="622"/>
      <c r="DM10" s="622"/>
      <c r="DN10" s="622"/>
      <c r="DO10" s="622"/>
      <c r="DP10" s="623"/>
      <c r="DQ10" s="627">
        <v>42677</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1253955</v>
      </c>
      <c r="S11" s="622"/>
      <c r="T11" s="622"/>
      <c r="U11" s="622"/>
      <c r="V11" s="622"/>
      <c r="W11" s="622"/>
      <c r="X11" s="622"/>
      <c r="Y11" s="623"/>
      <c r="Z11" s="624">
        <v>5.2</v>
      </c>
      <c r="AA11" s="625"/>
      <c r="AB11" s="625"/>
      <c r="AC11" s="626"/>
      <c r="AD11" s="627">
        <v>1253955</v>
      </c>
      <c r="AE11" s="622"/>
      <c r="AF11" s="622"/>
      <c r="AG11" s="622"/>
      <c r="AH11" s="622"/>
      <c r="AI11" s="622"/>
      <c r="AJ11" s="622"/>
      <c r="AK11" s="623"/>
      <c r="AL11" s="624">
        <v>9.6999999999999993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614573</v>
      </c>
      <c r="BH11" s="622"/>
      <c r="BI11" s="622"/>
      <c r="BJ11" s="622"/>
      <c r="BK11" s="622"/>
      <c r="BL11" s="622"/>
      <c r="BM11" s="622"/>
      <c r="BN11" s="623"/>
      <c r="BO11" s="659">
        <v>8.5</v>
      </c>
      <c r="BP11" s="659"/>
      <c r="BQ11" s="659"/>
      <c r="BR11" s="659"/>
      <c r="BS11" s="660">
        <v>174780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498264</v>
      </c>
      <c r="CS11" s="622"/>
      <c r="CT11" s="622"/>
      <c r="CU11" s="622"/>
      <c r="CV11" s="622"/>
      <c r="CW11" s="622"/>
      <c r="CX11" s="622"/>
      <c r="CY11" s="623"/>
      <c r="CZ11" s="659">
        <v>2.1</v>
      </c>
      <c r="DA11" s="659"/>
      <c r="DB11" s="659"/>
      <c r="DC11" s="659"/>
      <c r="DD11" s="627">
        <v>72642</v>
      </c>
      <c r="DE11" s="622"/>
      <c r="DF11" s="622"/>
      <c r="DG11" s="622"/>
      <c r="DH11" s="622"/>
      <c r="DI11" s="622"/>
      <c r="DJ11" s="622"/>
      <c r="DK11" s="622"/>
      <c r="DL11" s="622"/>
      <c r="DM11" s="622"/>
      <c r="DN11" s="622"/>
      <c r="DO11" s="622"/>
      <c r="DP11" s="623"/>
      <c r="DQ11" s="627">
        <v>377479</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100052</v>
      </c>
      <c r="S12" s="622"/>
      <c r="T12" s="622"/>
      <c r="U12" s="622"/>
      <c r="V12" s="622"/>
      <c r="W12" s="622"/>
      <c r="X12" s="622"/>
      <c r="Y12" s="623"/>
      <c r="Z12" s="659">
        <v>0.4</v>
      </c>
      <c r="AA12" s="659"/>
      <c r="AB12" s="659"/>
      <c r="AC12" s="659"/>
      <c r="AD12" s="660">
        <v>100052</v>
      </c>
      <c r="AE12" s="660"/>
      <c r="AF12" s="660"/>
      <c r="AG12" s="660"/>
      <c r="AH12" s="660"/>
      <c r="AI12" s="660"/>
      <c r="AJ12" s="660"/>
      <c r="AK12" s="660"/>
      <c r="AL12" s="624">
        <v>0.8</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3356740</v>
      </c>
      <c r="BH12" s="622"/>
      <c r="BI12" s="622"/>
      <c r="BJ12" s="622"/>
      <c r="BK12" s="622"/>
      <c r="BL12" s="622"/>
      <c r="BM12" s="622"/>
      <c r="BN12" s="623"/>
      <c r="BO12" s="659">
        <v>46.4</v>
      </c>
      <c r="BP12" s="659"/>
      <c r="BQ12" s="659"/>
      <c r="BR12" s="659"/>
      <c r="BS12" s="660" t="s">
        <v>129</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1135625</v>
      </c>
      <c r="CS12" s="622"/>
      <c r="CT12" s="622"/>
      <c r="CU12" s="622"/>
      <c r="CV12" s="622"/>
      <c r="CW12" s="622"/>
      <c r="CX12" s="622"/>
      <c r="CY12" s="623"/>
      <c r="CZ12" s="659">
        <v>4.9000000000000004</v>
      </c>
      <c r="DA12" s="659"/>
      <c r="DB12" s="659"/>
      <c r="DC12" s="659"/>
      <c r="DD12" s="627">
        <v>188612</v>
      </c>
      <c r="DE12" s="622"/>
      <c r="DF12" s="622"/>
      <c r="DG12" s="622"/>
      <c r="DH12" s="622"/>
      <c r="DI12" s="622"/>
      <c r="DJ12" s="622"/>
      <c r="DK12" s="622"/>
      <c r="DL12" s="622"/>
      <c r="DM12" s="622"/>
      <c r="DN12" s="622"/>
      <c r="DO12" s="622"/>
      <c r="DP12" s="623"/>
      <c r="DQ12" s="627">
        <v>936872</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256</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256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3346311</v>
      </c>
      <c r="BH13" s="622"/>
      <c r="BI13" s="622"/>
      <c r="BJ13" s="622"/>
      <c r="BK13" s="622"/>
      <c r="BL13" s="622"/>
      <c r="BM13" s="622"/>
      <c r="BN13" s="623"/>
      <c r="BO13" s="659">
        <v>46.2</v>
      </c>
      <c r="BP13" s="659"/>
      <c r="BQ13" s="659"/>
      <c r="BR13" s="659"/>
      <c r="BS13" s="660" t="s">
        <v>256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2057701</v>
      </c>
      <c r="CS13" s="622"/>
      <c r="CT13" s="622"/>
      <c r="CU13" s="622"/>
      <c r="CV13" s="622"/>
      <c r="CW13" s="622"/>
      <c r="CX13" s="622"/>
      <c r="CY13" s="623"/>
      <c r="CZ13" s="659">
        <v>8.9</v>
      </c>
      <c r="DA13" s="659"/>
      <c r="DB13" s="659"/>
      <c r="DC13" s="659"/>
      <c r="DD13" s="627">
        <v>814031</v>
      </c>
      <c r="DE13" s="622"/>
      <c r="DF13" s="622"/>
      <c r="DG13" s="622"/>
      <c r="DH13" s="622"/>
      <c r="DI13" s="622"/>
      <c r="DJ13" s="622"/>
      <c r="DK13" s="622"/>
      <c r="DL13" s="622"/>
      <c r="DM13" s="622"/>
      <c r="DN13" s="622"/>
      <c r="DO13" s="622"/>
      <c r="DP13" s="623"/>
      <c r="DQ13" s="627">
        <v>1378360</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396</v>
      </c>
      <c r="S14" s="622"/>
      <c r="T14" s="622"/>
      <c r="U14" s="622"/>
      <c r="V14" s="622"/>
      <c r="W14" s="622"/>
      <c r="X14" s="622"/>
      <c r="Y14" s="623"/>
      <c r="Z14" s="659">
        <v>0</v>
      </c>
      <c r="AA14" s="659"/>
      <c r="AB14" s="659"/>
      <c r="AC14" s="659"/>
      <c r="AD14" s="660">
        <v>396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191131</v>
      </c>
      <c r="BH14" s="622"/>
      <c r="BI14" s="622"/>
      <c r="BJ14" s="622"/>
      <c r="BK14" s="622"/>
      <c r="BL14" s="622"/>
      <c r="BM14" s="622"/>
      <c r="BN14" s="623"/>
      <c r="BO14" s="659">
        <v>2.6</v>
      </c>
      <c r="BP14" s="659"/>
      <c r="BQ14" s="659"/>
      <c r="BR14" s="659"/>
      <c r="BS14" s="660" t="s">
        <v>129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876193</v>
      </c>
      <c r="CS14" s="622"/>
      <c r="CT14" s="622"/>
      <c r="CU14" s="622"/>
      <c r="CV14" s="622"/>
      <c r="CW14" s="622"/>
      <c r="CX14" s="622"/>
      <c r="CY14" s="623"/>
      <c r="CZ14" s="659">
        <v>3.8</v>
      </c>
      <c r="DA14" s="659"/>
      <c r="DB14" s="659"/>
      <c r="DC14" s="659"/>
      <c r="DD14" s="627">
        <v>39913</v>
      </c>
      <c r="DE14" s="622"/>
      <c r="DF14" s="622"/>
      <c r="DG14" s="622"/>
      <c r="DH14" s="622"/>
      <c r="DI14" s="622"/>
      <c r="DJ14" s="622"/>
      <c r="DK14" s="622"/>
      <c r="DL14" s="622"/>
      <c r="DM14" s="622"/>
      <c r="DN14" s="622"/>
      <c r="DO14" s="622"/>
      <c r="DP14" s="623"/>
      <c r="DQ14" s="627">
        <v>854093</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256</v>
      </c>
      <c r="AA15" s="659"/>
      <c r="AB15" s="659"/>
      <c r="AC15" s="659"/>
      <c r="AD15" s="660" t="s">
        <v>129</v>
      </c>
      <c r="AE15" s="660"/>
      <c r="AF15" s="660"/>
      <c r="AG15" s="660"/>
      <c r="AH15" s="660"/>
      <c r="AI15" s="660"/>
      <c r="AJ15" s="660"/>
      <c r="AK15" s="660"/>
      <c r="AL15" s="624" t="s">
        <v>129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311097</v>
      </c>
      <c r="BH15" s="622"/>
      <c r="BI15" s="622"/>
      <c r="BJ15" s="622"/>
      <c r="BK15" s="622"/>
      <c r="BL15" s="622"/>
      <c r="BM15" s="622"/>
      <c r="BN15" s="623"/>
      <c r="BO15" s="659">
        <v>4.3</v>
      </c>
      <c r="BP15" s="659"/>
      <c r="BQ15" s="659"/>
      <c r="BR15" s="659"/>
      <c r="BS15" s="660" t="s">
        <v>129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3181011</v>
      </c>
      <c r="CS15" s="622"/>
      <c r="CT15" s="622"/>
      <c r="CU15" s="622"/>
      <c r="CV15" s="622"/>
      <c r="CW15" s="622"/>
      <c r="CX15" s="622"/>
      <c r="CY15" s="623"/>
      <c r="CZ15" s="659">
        <v>13.7</v>
      </c>
      <c r="DA15" s="659"/>
      <c r="DB15" s="659"/>
      <c r="DC15" s="659"/>
      <c r="DD15" s="627">
        <v>292727</v>
      </c>
      <c r="DE15" s="622"/>
      <c r="DF15" s="622"/>
      <c r="DG15" s="622"/>
      <c r="DH15" s="622"/>
      <c r="DI15" s="622"/>
      <c r="DJ15" s="622"/>
      <c r="DK15" s="622"/>
      <c r="DL15" s="622"/>
      <c r="DM15" s="622"/>
      <c r="DN15" s="622"/>
      <c r="DO15" s="622"/>
      <c r="DP15" s="623"/>
      <c r="DQ15" s="627">
        <v>2057663</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25538</v>
      </c>
      <c r="S16" s="622"/>
      <c r="T16" s="622"/>
      <c r="U16" s="622"/>
      <c r="V16" s="622"/>
      <c r="W16" s="622"/>
      <c r="X16" s="622"/>
      <c r="Y16" s="623"/>
      <c r="Z16" s="659">
        <v>0.1</v>
      </c>
      <c r="AA16" s="659"/>
      <c r="AB16" s="659"/>
      <c r="AC16" s="659"/>
      <c r="AD16" s="660">
        <v>25538</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256</v>
      </c>
      <c r="BH16" s="622"/>
      <c r="BI16" s="622"/>
      <c r="BJ16" s="622"/>
      <c r="BK16" s="622"/>
      <c r="BL16" s="622"/>
      <c r="BM16" s="622"/>
      <c r="BN16" s="623"/>
      <c r="BO16" s="659" t="s">
        <v>256</v>
      </c>
      <c r="BP16" s="659"/>
      <c r="BQ16" s="659"/>
      <c r="BR16" s="659"/>
      <c r="BS16" s="660" t="s">
        <v>129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74747</v>
      </c>
      <c r="CS16" s="622"/>
      <c r="CT16" s="622"/>
      <c r="CU16" s="622"/>
      <c r="CV16" s="622"/>
      <c r="CW16" s="622"/>
      <c r="CX16" s="622"/>
      <c r="CY16" s="623"/>
      <c r="CZ16" s="659">
        <v>0.3</v>
      </c>
      <c r="DA16" s="659"/>
      <c r="DB16" s="659"/>
      <c r="DC16" s="659"/>
      <c r="DD16" s="627" t="s">
        <v>129</v>
      </c>
      <c r="DE16" s="622"/>
      <c r="DF16" s="622"/>
      <c r="DG16" s="622"/>
      <c r="DH16" s="622"/>
      <c r="DI16" s="622"/>
      <c r="DJ16" s="622"/>
      <c r="DK16" s="622"/>
      <c r="DL16" s="622"/>
      <c r="DM16" s="622"/>
      <c r="DN16" s="622"/>
      <c r="DO16" s="622"/>
      <c r="DP16" s="623"/>
      <c r="DQ16" s="627">
        <v>24413</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121198</v>
      </c>
      <c r="S17" s="622"/>
      <c r="T17" s="622"/>
      <c r="U17" s="622"/>
      <c r="V17" s="622"/>
      <c r="W17" s="622"/>
      <c r="X17" s="622"/>
      <c r="Y17" s="623"/>
      <c r="Z17" s="659">
        <v>0.5</v>
      </c>
      <c r="AA17" s="659"/>
      <c r="AB17" s="659"/>
      <c r="AC17" s="659"/>
      <c r="AD17" s="660">
        <v>121198</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256</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2121435</v>
      </c>
      <c r="CS17" s="622"/>
      <c r="CT17" s="622"/>
      <c r="CU17" s="622"/>
      <c r="CV17" s="622"/>
      <c r="CW17" s="622"/>
      <c r="CX17" s="622"/>
      <c r="CY17" s="623"/>
      <c r="CZ17" s="659">
        <v>9.1999999999999993</v>
      </c>
      <c r="DA17" s="659"/>
      <c r="DB17" s="659"/>
      <c r="DC17" s="659"/>
      <c r="DD17" s="627" t="s">
        <v>129</v>
      </c>
      <c r="DE17" s="622"/>
      <c r="DF17" s="622"/>
      <c r="DG17" s="622"/>
      <c r="DH17" s="622"/>
      <c r="DI17" s="622"/>
      <c r="DJ17" s="622"/>
      <c r="DK17" s="622"/>
      <c r="DL17" s="622"/>
      <c r="DM17" s="622"/>
      <c r="DN17" s="622"/>
      <c r="DO17" s="622"/>
      <c r="DP17" s="623"/>
      <c r="DQ17" s="627">
        <v>2120883</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53531</v>
      </c>
      <c r="S18" s="622"/>
      <c r="T18" s="622"/>
      <c r="U18" s="622"/>
      <c r="V18" s="622"/>
      <c r="W18" s="622"/>
      <c r="X18" s="622"/>
      <c r="Y18" s="623"/>
      <c r="Z18" s="659">
        <v>0.2</v>
      </c>
      <c r="AA18" s="659"/>
      <c r="AB18" s="659"/>
      <c r="AC18" s="659"/>
      <c r="AD18" s="660">
        <v>53531</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256</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42189</v>
      </c>
      <c r="S19" s="622"/>
      <c r="T19" s="622"/>
      <c r="U19" s="622"/>
      <c r="V19" s="622"/>
      <c r="W19" s="622"/>
      <c r="X19" s="622"/>
      <c r="Y19" s="623"/>
      <c r="Z19" s="659">
        <v>0.2</v>
      </c>
      <c r="AA19" s="659"/>
      <c r="AB19" s="659"/>
      <c r="AC19" s="659"/>
      <c r="AD19" s="660">
        <v>42189</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254472</v>
      </c>
      <c r="BH19" s="622"/>
      <c r="BI19" s="622"/>
      <c r="BJ19" s="622"/>
      <c r="BK19" s="622"/>
      <c r="BL19" s="622"/>
      <c r="BM19" s="622"/>
      <c r="BN19" s="623"/>
      <c r="BO19" s="659">
        <v>3.5</v>
      </c>
      <c r="BP19" s="659"/>
      <c r="BQ19" s="659"/>
      <c r="BR19" s="659"/>
      <c r="BS19" s="660" t="s">
        <v>129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256</v>
      </c>
      <c r="CS19" s="622"/>
      <c r="CT19" s="622"/>
      <c r="CU19" s="622"/>
      <c r="CV19" s="622"/>
      <c r="CW19" s="622"/>
      <c r="CX19" s="622"/>
      <c r="CY19" s="623"/>
      <c r="CZ19" s="659" t="s">
        <v>256</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11342</v>
      </c>
      <c r="S20" s="622"/>
      <c r="T20" s="622"/>
      <c r="U20" s="622"/>
      <c r="V20" s="622"/>
      <c r="W20" s="622"/>
      <c r="X20" s="622"/>
      <c r="Y20" s="623"/>
      <c r="Z20" s="659">
        <v>0</v>
      </c>
      <c r="AA20" s="659"/>
      <c r="AB20" s="659"/>
      <c r="AC20" s="659"/>
      <c r="AD20" s="660">
        <v>11342</v>
      </c>
      <c r="AE20" s="660"/>
      <c r="AF20" s="660"/>
      <c r="AG20" s="660"/>
      <c r="AH20" s="660"/>
      <c r="AI20" s="660"/>
      <c r="AJ20" s="660"/>
      <c r="AK20" s="660"/>
      <c r="AL20" s="624">
        <v>0.1</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254472</v>
      </c>
      <c r="BH20" s="622"/>
      <c r="BI20" s="622"/>
      <c r="BJ20" s="622"/>
      <c r="BK20" s="622"/>
      <c r="BL20" s="622"/>
      <c r="BM20" s="622"/>
      <c r="BN20" s="623"/>
      <c r="BO20" s="659">
        <v>3.5</v>
      </c>
      <c r="BP20" s="659"/>
      <c r="BQ20" s="659"/>
      <c r="BR20" s="659"/>
      <c r="BS20" s="660" t="s">
        <v>129</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23176426</v>
      </c>
      <c r="CS20" s="622"/>
      <c r="CT20" s="622"/>
      <c r="CU20" s="622"/>
      <c r="CV20" s="622"/>
      <c r="CW20" s="622"/>
      <c r="CX20" s="622"/>
      <c r="CY20" s="623"/>
      <c r="CZ20" s="659">
        <v>100</v>
      </c>
      <c r="DA20" s="659"/>
      <c r="DB20" s="659"/>
      <c r="DC20" s="659"/>
      <c r="DD20" s="627">
        <v>2802070</v>
      </c>
      <c r="DE20" s="622"/>
      <c r="DF20" s="622"/>
      <c r="DG20" s="622"/>
      <c r="DH20" s="622"/>
      <c r="DI20" s="622"/>
      <c r="DJ20" s="622"/>
      <c r="DK20" s="622"/>
      <c r="DL20" s="622"/>
      <c r="DM20" s="622"/>
      <c r="DN20" s="622"/>
      <c r="DO20" s="622"/>
      <c r="DP20" s="623"/>
      <c r="DQ20" s="627">
        <v>15256006</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4653331</v>
      </c>
      <c r="S21" s="622"/>
      <c r="T21" s="622"/>
      <c r="U21" s="622"/>
      <c r="V21" s="622"/>
      <c r="W21" s="622"/>
      <c r="X21" s="622"/>
      <c r="Y21" s="623"/>
      <c r="Z21" s="659">
        <v>19.3</v>
      </c>
      <c r="AA21" s="659"/>
      <c r="AB21" s="659"/>
      <c r="AC21" s="659"/>
      <c r="AD21" s="660">
        <v>3945499</v>
      </c>
      <c r="AE21" s="660"/>
      <c r="AF21" s="660"/>
      <c r="AG21" s="660"/>
      <c r="AH21" s="660"/>
      <c r="AI21" s="660"/>
      <c r="AJ21" s="660"/>
      <c r="AK21" s="660"/>
      <c r="AL21" s="624">
        <v>30.6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7520</v>
      </c>
      <c r="BH21" s="622"/>
      <c r="BI21" s="622"/>
      <c r="BJ21" s="622"/>
      <c r="BK21" s="622"/>
      <c r="BL21" s="622"/>
      <c r="BM21" s="622"/>
      <c r="BN21" s="623"/>
      <c r="BO21" s="659">
        <v>0.1</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3945499</v>
      </c>
      <c r="S22" s="622"/>
      <c r="T22" s="622"/>
      <c r="U22" s="622"/>
      <c r="V22" s="622"/>
      <c r="W22" s="622"/>
      <c r="X22" s="622"/>
      <c r="Y22" s="623"/>
      <c r="Z22" s="659">
        <v>16.3</v>
      </c>
      <c r="AA22" s="659"/>
      <c r="AB22" s="659"/>
      <c r="AC22" s="659"/>
      <c r="AD22" s="660">
        <v>3945499</v>
      </c>
      <c r="AE22" s="660"/>
      <c r="AF22" s="660"/>
      <c r="AG22" s="660"/>
      <c r="AH22" s="660"/>
      <c r="AI22" s="660"/>
      <c r="AJ22" s="660"/>
      <c r="AK22" s="660"/>
      <c r="AL22" s="624">
        <v>30.6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704240</v>
      </c>
      <c r="S23" s="622"/>
      <c r="T23" s="622"/>
      <c r="U23" s="622"/>
      <c r="V23" s="622"/>
      <c r="W23" s="622"/>
      <c r="X23" s="622"/>
      <c r="Y23" s="623"/>
      <c r="Z23" s="659">
        <v>2.9</v>
      </c>
      <c r="AA23" s="659"/>
      <c r="AB23" s="659"/>
      <c r="AC23" s="659"/>
      <c r="AD23" s="660" t="s">
        <v>129</v>
      </c>
      <c r="AE23" s="660"/>
      <c r="AF23" s="660"/>
      <c r="AG23" s="660"/>
      <c r="AH23" s="660"/>
      <c r="AI23" s="660"/>
      <c r="AJ23" s="660"/>
      <c r="AK23" s="660"/>
      <c r="AL23" s="624" t="s">
        <v>129</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246952</v>
      </c>
      <c r="BH23" s="622"/>
      <c r="BI23" s="622"/>
      <c r="BJ23" s="622"/>
      <c r="BK23" s="622"/>
      <c r="BL23" s="622"/>
      <c r="BM23" s="622"/>
      <c r="BN23" s="623"/>
      <c r="BO23" s="659">
        <v>3.4</v>
      </c>
      <c r="BP23" s="659"/>
      <c r="BQ23" s="659"/>
      <c r="BR23" s="659"/>
      <c r="BS23" s="660" t="s">
        <v>129</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3592</v>
      </c>
      <c r="S24" s="622"/>
      <c r="T24" s="622"/>
      <c r="U24" s="622"/>
      <c r="V24" s="622"/>
      <c r="W24" s="622"/>
      <c r="X24" s="622"/>
      <c r="Y24" s="623"/>
      <c r="Z24" s="659">
        <v>0</v>
      </c>
      <c r="AA24" s="659"/>
      <c r="AB24" s="659"/>
      <c r="AC24" s="659"/>
      <c r="AD24" s="660" t="s">
        <v>256</v>
      </c>
      <c r="AE24" s="660"/>
      <c r="AF24" s="660"/>
      <c r="AG24" s="660"/>
      <c r="AH24" s="660"/>
      <c r="AI24" s="660"/>
      <c r="AJ24" s="660"/>
      <c r="AK24" s="660"/>
      <c r="AL24" s="624" t="s">
        <v>129</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256</v>
      </c>
      <c r="BP24" s="659"/>
      <c r="BQ24" s="659"/>
      <c r="BR24" s="659"/>
      <c r="BS24" s="660" t="s">
        <v>129</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10106844</v>
      </c>
      <c r="CS24" s="677"/>
      <c r="CT24" s="677"/>
      <c r="CU24" s="677"/>
      <c r="CV24" s="677"/>
      <c r="CW24" s="677"/>
      <c r="CX24" s="677"/>
      <c r="CY24" s="702"/>
      <c r="CZ24" s="703">
        <v>43.6</v>
      </c>
      <c r="DA24" s="685"/>
      <c r="DB24" s="685"/>
      <c r="DC24" s="705"/>
      <c r="DD24" s="701">
        <v>6429731</v>
      </c>
      <c r="DE24" s="677"/>
      <c r="DF24" s="677"/>
      <c r="DG24" s="677"/>
      <c r="DH24" s="677"/>
      <c r="DI24" s="677"/>
      <c r="DJ24" s="677"/>
      <c r="DK24" s="702"/>
      <c r="DL24" s="701">
        <v>6319968</v>
      </c>
      <c r="DM24" s="677"/>
      <c r="DN24" s="677"/>
      <c r="DO24" s="677"/>
      <c r="DP24" s="677"/>
      <c r="DQ24" s="677"/>
      <c r="DR24" s="677"/>
      <c r="DS24" s="677"/>
      <c r="DT24" s="677"/>
      <c r="DU24" s="677"/>
      <c r="DV24" s="702"/>
      <c r="DW24" s="703">
        <v>48.1</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13736473</v>
      </c>
      <c r="S25" s="622"/>
      <c r="T25" s="622"/>
      <c r="U25" s="622"/>
      <c r="V25" s="622"/>
      <c r="W25" s="622"/>
      <c r="X25" s="622"/>
      <c r="Y25" s="623"/>
      <c r="Z25" s="659">
        <v>56.9</v>
      </c>
      <c r="AA25" s="659"/>
      <c r="AB25" s="659"/>
      <c r="AC25" s="659"/>
      <c r="AD25" s="660">
        <v>12781689</v>
      </c>
      <c r="AE25" s="660"/>
      <c r="AF25" s="660"/>
      <c r="AG25" s="660"/>
      <c r="AH25" s="660"/>
      <c r="AI25" s="660"/>
      <c r="AJ25" s="660"/>
      <c r="AK25" s="660"/>
      <c r="AL25" s="624">
        <v>99.1</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3269967</v>
      </c>
      <c r="CS25" s="634"/>
      <c r="CT25" s="634"/>
      <c r="CU25" s="634"/>
      <c r="CV25" s="634"/>
      <c r="CW25" s="634"/>
      <c r="CX25" s="634"/>
      <c r="CY25" s="635"/>
      <c r="CZ25" s="624">
        <v>14.1</v>
      </c>
      <c r="DA25" s="636"/>
      <c r="DB25" s="636"/>
      <c r="DC25" s="637"/>
      <c r="DD25" s="627">
        <v>3043357</v>
      </c>
      <c r="DE25" s="634"/>
      <c r="DF25" s="634"/>
      <c r="DG25" s="634"/>
      <c r="DH25" s="634"/>
      <c r="DI25" s="634"/>
      <c r="DJ25" s="634"/>
      <c r="DK25" s="635"/>
      <c r="DL25" s="627">
        <v>2985004</v>
      </c>
      <c r="DM25" s="634"/>
      <c r="DN25" s="634"/>
      <c r="DO25" s="634"/>
      <c r="DP25" s="634"/>
      <c r="DQ25" s="634"/>
      <c r="DR25" s="634"/>
      <c r="DS25" s="634"/>
      <c r="DT25" s="634"/>
      <c r="DU25" s="634"/>
      <c r="DV25" s="635"/>
      <c r="DW25" s="624">
        <v>22.7</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5879</v>
      </c>
      <c r="S26" s="622"/>
      <c r="T26" s="622"/>
      <c r="U26" s="622"/>
      <c r="V26" s="622"/>
      <c r="W26" s="622"/>
      <c r="X26" s="622"/>
      <c r="Y26" s="623"/>
      <c r="Z26" s="659">
        <v>0</v>
      </c>
      <c r="AA26" s="659"/>
      <c r="AB26" s="659"/>
      <c r="AC26" s="659"/>
      <c r="AD26" s="660">
        <v>5879</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256</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1839957</v>
      </c>
      <c r="CS26" s="622"/>
      <c r="CT26" s="622"/>
      <c r="CU26" s="622"/>
      <c r="CV26" s="622"/>
      <c r="CW26" s="622"/>
      <c r="CX26" s="622"/>
      <c r="CY26" s="623"/>
      <c r="CZ26" s="624">
        <v>7.9</v>
      </c>
      <c r="DA26" s="636"/>
      <c r="DB26" s="636"/>
      <c r="DC26" s="637"/>
      <c r="DD26" s="627">
        <v>1718103</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115857</v>
      </c>
      <c r="S27" s="622"/>
      <c r="T27" s="622"/>
      <c r="U27" s="622"/>
      <c r="V27" s="622"/>
      <c r="W27" s="622"/>
      <c r="X27" s="622"/>
      <c r="Y27" s="623"/>
      <c r="Z27" s="659">
        <v>0.5</v>
      </c>
      <c r="AA27" s="659"/>
      <c r="AB27" s="659"/>
      <c r="AC27" s="659"/>
      <c r="AD27" s="660" t="s">
        <v>256</v>
      </c>
      <c r="AE27" s="660"/>
      <c r="AF27" s="660"/>
      <c r="AG27" s="660"/>
      <c r="AH27" s="660"/>
      <c r="AI27" s="660"/>
      <c r="AJ27" s="660"/>
      <c r="AK27" s="660"/>
      <c r="AL27" s="624" t="s">
        <v>129</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7242040</v>
      </c>
      <c r="BH27" s="622"/>
      <c r="BI27" s="622"/>
      <c r="BJ27" s="622"/>
      <c r="BK27" s="622"/>
      <c r="BL27" s="622"/>
      <c r="BM27" s="622"/>
      <c r="BN27" s="623"/>
      <c r="BO27" s="659">
        <v>100</v>
      </c>
      <c r="BP27" s="659"/>
      <c r="BQ27" s="659"/>
      <c r="BR27" s="659"/>
      <c r="BS27" s="660">
        <v>204496</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4715442</v>
      </c>
      <c r="CS27" s="634"/>
      <c r="CT27" s="634"/>
      <c r="CU27" s="634"/>
      <c r="CV27" s="634"/>
      <c r="CW27" s="634"/>
      <c r="CX27" s="634"/>
      <c r="CY27" s="635"/>
      <c r="CZ27" s="624">
        <v>20.3</v>
      </c>
      <c r="DA27" s="636"/>
      <c r="DB27" s="636"/>
      <c r="DC27" s="637"/>
      <c r="DD27" s="627">
        <v>1265491</v>
      </c>
      <c r="DE27" s="634"/>
      <c r="DF27" s="634"/>
      <c r="DG27" s="634"/>
      <c r="DH27" s="634"/>
      <c r="DI27" s="634"/>
      <c r="DJ27" s="634"/>
      <c r="DK27" s="635"/>
      <c r="DL27" s="627">
        <v>1214081</v>
      </c>
      <c r="DM27" s="634"/>
      <c r="DN27" s="634"/>
      <c r="DO27" s="634"/>
      <c r="DP27" s="634"/>
      <c r="DQ27" s="634"/>
      <c r="DR27" s="634"/>
      <c r="DS27" s="634"/>
      <c r="DT27" s="634"/>
      <c r="DU27" s="634"/>
      <c r="DV27" s="635"/>
      <c r="DW27" s="624">
        <v>9.1999999999999993</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374192</v>
      </c>
      <c r="S28" s="622"/>
      <c r="T28" s="622"/>
      <c r="U28" s="622"/>
      <c r="V28" s="622"/>
      <c r="W28" s="622"/>
      <c r="X28" s="622"/>
      <c r="Y28" s="623"/>
      <c r="Z28" s="659">
        <v>1.5</v>
      </c>
      <c r="AA28" s="659"/>
      <c r="AB28" s="659"/>
      <c r="AC28" s="659"/>
      <c r="AD28" s="660">
        <v>19021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2121435</v>
      </c>
      <c r="CS28" s="622"/>
      <c r="CT28" s="622"/>
      <c r="CU28" s="622"/>
      <c r="CV28" s="622"/>
      <c r="CW28" s="622"/>
      <c r="CX28" s="622"/>
      <c r="CY28" s="623"/>
      <c r="CZ28" s="624">
        <v>9.1999999999999993</v>
      </c>
      <c r="DA28" s="636"/>
      <c r="DB28" s="636"/>
      <c r="DC28" s="637"/>
      <c r="DD28" s="627">
        <v>2120883</v>
      </c>
      <c r="DE28" s="622"/>
      <c r="DF28" s="622"/>
      <c r="DG28" s="622"/>
      <c r="DH28" s="622"/>
      <c r="DI28" s="622"/>
      <c r="DJ28" s="622"/>
      <c r="DK28" s="623"/>
      <c r="DL28" s="627">
        <v>2120883</v>
      </c>
      <c r="DM28" s="622"/>
      <c r="DN28" s="622"/>
      <c r="DO28" s="622"/>
      <c r="DP28" s="622"/>
      <c r="DQ28" s="622"/>
      <c r="DR28" s="622"/>
      <c r="DS28" s="622"/>
      <c r="DT28" s="622"/>
      <c r="DU28" s="622"/>
      <c r="DV28" s="623"/>
      <c r="DW28" s="624">
        <v>16.100000000000001</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103803</v>
      </c>
      <c r="S29" s="622"/>
      <c r="T29" s="622"/>
      <c r="U29" s="622"/>
      <c r="V29" s="622"/>
      <c r="W29" s="622"/>
      <c r="X29" s="622"/>
      <c r="Y29" s="623"/>
      <c r="Z29" s="659">
        <v>0.4</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2121435</v>
      </c>
      <c r="CS29" s="634"/>
      <c r="CT29" s="634"/>
      <c r="CU29" s="634"/>
      <c r="CV29" s="634"/>
      <c r="CW29" s="634"/>
      <c r="CX29" s="634"/>
      <c r="CY29" s="635"/>
      <c r="CZ29" s="624">
        <v>9.1999999999999993</v>
      </c>
      <c r="DA29" s="636"/>
      <c r="DB29" s="636"/>
      <c r="DC29" s="637"/>
      <c r="DD29" s="627">
        <v>2120883</v>
      </c>
      <c r="DE29" s="634"/>
      <c r="DF29" s="634"/>
      <c r="DG29" s="634"/>
      <c r="DH29" s="634"/>
      <c r="DI29" s="634"/>
      <c r="DJ29" s="634"/>
      <c r="DK29" s="635"/>
      <c r="DL29" s="627">
        <v>2120883</v>
      </c>
      <c r="DM29" s="634"/>
      <c r="DN29" s="634"/>
      <c r="DO29" s="634"/>
      <c r="DP29" s="634"/>
      <c r="DQ29" s="634"/>
      <c r="DR29" s="634"/>
      <c r="DS29" s="634"/>
      <c r="DT29" s="634"/>
      <c r="DU29" s="634"/>
      <c r="DV29" s="635"/>
      <c r="DW29" s="624">
        <v>16.100000000000001</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4002352</v>
      </c>
      <c r="S30" s="622"/>
      <c r="T30" s="622"/>
      <c r="U30" s="622"/>
      <c r="V30" s="622"/>
      <c r="W30" s="622"/>
      <c r="X30" s="622"/>
      <c r="Y30" s="623"/>
      <c r="Z30" s="659">
        <v>16.600000000000001</v>
      </c>
      <c r="AA30" s="659"/>
      <c r="AB30" s="659"/>
      <c r="AC30" s="659"/>
      <c r="AD30" s="660" t="s">
        <v>129</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2063224</v>
      </c>
      <c r="CS30" s="622"/>
      <c r="CT30" s="622"/>
      <c r="CU30" s="622"/>
      <c r="CV30" s="622"/>
      <c r="CW30" s="622"/>
      <c r="CX30" s="622"/>
      <c r="CY30" s="623"/>
      <c r="CZ30" s="624">
        <v>8.9</v>
      </c>
      <c r="DA30" s="636"/>
      <c r="DB30" s="636"/>
      <c r="DC30" s="637"/>
      <c r="DD30" s="627">
        <v>2062672</v>
      </c>
      <c r="DE30" s="622"/>
      <c r="DF30" s="622"/>
      <c r="DG30" s="622"/>
      <c r="DH30" s="622"/>
      <c r="DI30" s="622"/>
      <c r="DJ30" s="622"/>
      <c r="DK30" s="623"/>
      <c r="DL30" s="627">
        <v>2062672</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256</v>
      </c>
      <c r="AA31" s="659"/>
      <c r="AB31" s="659"/>
      <c r="AC31" s="659"/>
      <c r="AD31" s="660" t="s">
        <v>129</v>
      </c>
      <c r="AE31" s="660"/>
      <c r="AF31" s="660"/>
      <c r="AG31" s="660"/>
      <c r="AH31" s="660"/>
      <c r="AI31" s="660"/>
      <c r="AJ31" s="660"/>
      <c r="AK31" s="660"/>
      <c r="AL31" s="624" t="s">
        <v>129</v>
      </c>
      <c r="AM31" s="625"/>
      <c r="AN31" s="625"/>
      <c r="AO31" s="661"/>
      <c r="AP31" s="693" t="s">
        <v>313</v>
      </c>
      <c r="AQ31" s="694"/>
      <c r="AR31" s="694"/>
      <c r="AS31" s="694"/>
      <c r="AT31" s="695" t="s">
        <v>314</v>
      </c>
      <c r="AU31" s="218"/>
      <c r="AV31" s="218"/>
      <c r="AW31" s="218"/>
      <c r="AX31" s="679" t="s">
        <v>189</v>
      </c>
      <c r="AY31" s="680"/>
      <c r="AZ31" s="680"/>
      <c r="BA31" s="680"/>
      <c r="BB31" s="680"/>
      <c r="BC31" s="680"/>
      <c r="BD31" s="680"/>
      <c r="BE31" s="680"/>
      <c r="BF31" s="681"/>
      <c r="BG31" s="683">
        <v>99.7</v>
      </c>
      <c r="BH31" s="684"/>
      <c r="BI31" s="684"/>
      <c r="BJ31" s="684"/>
      <c r="BK31" s="684"/>
      <c r="BL31" s="684"/>
      <c r="BM31" s="685">
        <v>99.2</v>
      </c>
      <c r="BN31" s="684"/>
      <c r="BO31" s="684"/>
      <c r="BP31" s="684"/>
      <c r="BQ31" s="686"/>
      <c r="BR31" s="683">
        <v>99.7</v>
      </c>
      <c r="BS31" s="684"/>
      <c r="BT31" s="684"/>
      <c r="BU31" s="684"/>
      <c r="BV31" s="684"/>
      <c r="BW31" s="684"/>
      <c r="BX31" s="685">
        <v>99.2</v>
      </c>
      <c r="BY31" s="684"/>
      <c r="BZ31" s="684"/>
      <c r="CA31" s="684"/>
      <c r="CB31" s="686"/>
      <c r="CD31" s="642"/>
      <c r="CE31" s="643"/>
      <c r="CF31" s="618" t="s">
        <v>315</v>
      </c>
      <c r="CG31" s="619"/>
      <c r="CH31" s="619"/>
      <c r="CI31" s="619"/>
      <c r="CJ31" s="619"/>
      <c r="CK31" s="619"/>
      <c r="CL31" s="619"/>
      <c r="CM31" s="619"/>
      <c r="CN31" s="619"/>
      <c r="CO31" s="619"/>
      <c r="CP31" s="619"/>
      <c r="CQ31" s="620"/>
      <c r="CR31" s="621">
        <v>58211</v>
      </c>
      <c r="CS31" s="634"/>
      <c r="CT31" s="634"/>
      <c r="CU31" s="634"/>
      <c r="CV31" s="634"/>
      <c r="CW31" s="634"/>
      <c r="CX31" s="634"/>
      <c r="CY31" s="635"/>
      <c r="CZ31" s="624">
        <v>0.3</v>
      </c>
      <c r="DA31" s="636"/>
      <c r="DB31" s="636"/>
      <c r="DC31" s="637"/>
      <c r="DD31" s="627">
        <v>58211</v>
      </c>
      <c r="DE31" s="634"/>
      <c r="DF31" s="634"/>
      <c r="DG31" s="634"/>
      <c r="DH31" s="634"/>
      <c r="DI31" s="634"/>
      <c r="DJ31" s="634"/>
      <c r="DK31" s="635"/>
      <c r="DL31" s="627">
        <v>58211</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1608857</v>
      </c>
      <c r="S32" s="622"/>
      <c r="T32" s="622"/>
      <c r="U32" s="622"/>
      <c r="V32" s="622"/>
      <c r="W32" s="622"/>
      <c r="X32" s="622"/>
      <c r="Y32" s="623"/>
      <c r="Z32" s="659">
        <v>6.7</v>
      </c>
      <c r="AA32" s="659"/>
      <c r="AB32" s="659"/>
      <c r="AC32" s="659"/>
      <c r="AD32" s="660" t="s">
        <v>256</v>
      </c>
      <c r="AE32" s="660"/>
      <c r="AF32" s="660"/>
      <c r="AG32" s="660"/>
      <c r="AH32" s="660"/>
      <c r="AI32" s="660"/>
      <c r="AJ32" s="660"/>
      <c r="AK32" s="660"/>
      <c r="AL32" s="624" t="s">
        <v>129</v>
      </c>
      <c r="AM32" s="625"/>
      <c r="AN32" s="625"/>
      <c r="AO32" s="661"/>
      <c r="AP32" s="662"/>
      <c r="AQ32" s="663"/>
      <c r="AR32" s="663"/>
      <c r="AS32" s="663"/>
      <c r="AT32" s="696"/>
      <c r="AU32" s="214" t="s">
        <v>317</v>
      </c>
      <c r="AX32" s="618" t="s">
        <v>318</v>
      </c>
      <c r="AY32" s="619"/>
      <c r="AZ32" s="619"/>
      <c r="BA32" s="619"/>
      <c r="BB32" s="619"/>
      <c r="BC32" s="619"/>
      <c r="BD32" s="619"/>
      <c r="BE32" s="619"/>
      <c r="BF32" s="620"/>
      <c r="BG32" s="687">
        <v>99.6</v>
      </c>
      <c r="BH32" s="634"/>
      <c r="BI32" s="634"/>
      <c r="BJ32" s="634"/>
      <c r="BK32" s="634"/>
      <c r="BL32" s="634"/>
      <c r="BM32" s="625">
        <v>99.2</v>
      </c>
      <c r="BN32" s="634"/>
      <c r="BO32" s="634"/>
      <c r="BP32" s="634"/>
      <c r="BQ32" s="657"/>
      <c r="BR32" s="687">
        <v>99.6</v>
      </c>
      <c r="BS32" s="634"/>
      <c r="BT32" s="634"/>
      <c r="BU32" s="634"/>
      <c r="BV32" s="634"/>
      <c r="BW32" s="634"/>
      <c r="BX32" s="625">
        <v>99.2</v>
      </c>
      <c r="BY32" s="634"/>
      <c r="BZ32" s="634"/>
      <c r="CA32" s="634"/>
      <c r="CB32" s="657"/>
      <c r="CD32" s="644"/>
      <c r="CE32" s="645"/>
      <c r="CF32" s="618" t="s">
        <v>319</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256</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77419</v>
      </c>
      <c r="S33" s="622"/>
      <c r="T33" s="622"/>
      <c r="U33" s="622"/>
      <c r="V33" s="622"/>
      <c r="W33" s="622"/>
      <c r="X33" s="622"/>
      <c r="Y33" s="623"/>
      <c r="Z33" s="659">
        <v>0.3</v>
      </c>
      <c r="AA33" s="659"/>
      <c r="AB33" s="659"/>
      <c r="AC33" s="659"/>
      <c r="AD33" s="660">
        <v>46390</v>
      </c>
      <c r="AE33" s="660"/>
      <c r="AF33" s="660"/>
      <c r="AG33" s="660"/>
      <c r="AH33" s="660"/>
      <c r="AI33" s="660"/>
      <c r="AJ33" s="660"/>
      <c r="AK33" s="660"/>
      <c r="AL33" s="624">
        <v>0.4</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99.8</v>
      </c>
      <c r="BH33" s="606"/>
      <c r="BI33" s="606"/>
      <c r="BJ33" s="606"/>
      <c r="BK33" s="606"/>
      <c r="BL33" s="606"/>
      <c r="BM33" s="652">
        <v>99.2</v>
      </c>
      <c r="BN33" s="606"/>
      <c r="BO33" s="606"/>
      <c r="BP33" s="606"/>
      <c r="BQ33" s="669"/>
      <c r="BR33" s="682">
        <v>99.7</v>
      </c>
      <c r="BS33" s="606"/>
      <c r="BT33" s="606"/>
      <c r="BU33" s="606"/>
      <c r="BV33" s="606"/>
      <c r="BW33" s="606"/>
      <c r="BX33" s="652">
        <v>99</v>
      </c>
      <c r="BY33" s="606"/>
      <c r="BZ33" s="606"/>
      <c r="CA33" s="606"/>
      <c r="CB33" s="669"/>
      <c r="CD33" s="618" t="s">
        <v>322</v>
      </c>
      <c r="CE33" s="619"/>
      <c r="CF33" s="619"/>
      <c r="CG33" s="619"/>
      <c r="CH33" s="619"/>
      <c r="CI33" s="619"/>
      <c r="CJ33" s="619"/>
      <c r="CK33" s="619"/>
      <c r="CL33" s="619"/>
      <c r="CM33" s="619"/>
      <c r="CN33" s="619"/>
      <c r="CO33" s="619"/>
      <c r="CP33" s="619"/>
      <c r="CQ33" s="620"/>
      <c r="CR33" s="621">
        <v>10192765</v>
      </c>
      <c r="CS33" s="634"/>
      <c r="CT33" s="634"/>
      <c r="CU33" s="634"/>
      <c r="CV33" s="634"/>
      <c r="CW33" s="634"/>
      <c r="CX33" s="634"/>
      <c r="CY33" s="635"/>
      <c r="CZ33" s="624">
        <v>44</v>
      </c>
      <c r="DA33" s="636"/>
      <c r="DB33" s="636"/>
      <c r="DC33" s="637"/>
      <c r="DD33" s="627">
        <v>8014054</v>
      </c>
      <c r="DE33" s="634"/>
      <c r="DF33" s="634"/>
      <c r="DG33" s="634"/>
      <c r="DH33" s="634"/>
      <c r="DI33" s="634"/>
      <c r="DJ33" s="634"/>
      <c r="DK33" s="635"/>
      <c r="DL33" s="627">
        <v>6109788</v>
      </c>
      <c r="DM33" s="634"/>
      <c r="DN33" s="634"/>
      <c r="DO33" s="634"/>
      <c r="DP33" s="634"/>
      <c r="DQ33" s="634"/>
      <c r="DR33" s="634"/>
      <c r="DS33" s="634"/>
      <c r="DT33" s="634"/>
      <c r="DU33" s="634"/>
      <c r="DV33" s="635"/>
      <c r="DW33" s="624">
        <v>46.5</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499072</v>
      </c>
      <c r="S34" s="622"/>
      <c r="T34" s="622"/>
      <c r="U34" s="622"/>
      <c r="V34" s="622"/>
      <c r="W34" s="622"/>
      <c r="X34" s="622"/>
      <c r="Y34" s="623"/>
      <c r="Z34" s="659">
        <v>2.1</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4118722</v>
      </c>
      <c r="CS34" s="622"/>
      <c r="CT34" s="622"/>
      <c r="CU34" s="622"/>
      <c r="CV34" s="622"/>
      <c r="CW34" s="622"/>
      <c r="CX34" s="622"/>
      <c r="CY34" s="623"/>
      <c r="CZ34" s="624">
        <v>17.8</v>
      </c>
      <c r="DA34" s="636"/>
      <c r="DB34" s="636"/>
      <c r="DC34" s="637"/>
      <c r="DD34" s="627">
        <v>2799126</v>
      </c>
      <c r="DE34" s="622"/>
      <c r="DF34" s="622"/>
      <c r="DG34" s="622"/>
      <c r="DH34" s="622"/>
      <c r="DI34" s="622"/>
      <c r="DJ34" s="622"/>
      <c r="DK34" s="623"/>
      <c r="DL34" s="627">
        <v>2242123</v>
      </c>
      <c r="DM34" s="622"/>
      <c r="DN34" s="622"/>
      <c r="DO34" s="622"/>
      <c r="DP34" s="622"/>
      <c r="DQ34" s="622"/>
      <c r="DR34" s="622"/>
      <c r="DS34" s="622"/>
      <c r="DT34" s="622"/>
      <c r="DU34" s="622"/>
      <c r="DV34" s="623"/>
      <c r="DW34" s="624">
        <v>17.100000000000001</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1459814</v>
      </c>
      <c r="S35" s="622"/>
      <c r="T35" s="622"/>
      <c r="U35" s="622"/>
      <c r="V35" s="622"/>
      <c r="W35" s="622"/>
      <c r="X35" s="622"/>
      <c r="Y35" s="623"/>
      <c r="Z35" s="659">
        <v>6</v>
      </c>
      <c r="AA35" s="659"/>
      <c r="AB35" s="659"/>
      <c r="AC35" s="659"/>
      <c r="AD35" s="660" t="s">
        <v>129</v>
      </c>
      <c r="AE35" s="660"/>
      <c r="AF35" s="660"/>
      <c r="AG35" s="660"/>
      <c r="AH35" s="660"/>
      <c r="AI35" s="660"/>
      <c r="AJ35" s="660"/>
      <c r="AK35" s="660"/>
      <c r="AL35" s="624" t="s">
        <v>129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486757</v>
      </c>
      <c r="CS35" s="634"/>
      <c r="CT35" s="634"/>
      <c r="CU35" s="634"/>
      <c r="CV35" s="634"/>
      <c r="CW35" s="634"/>
      <c r="CX35" s="634"/>
      <c r="CY35" s="635"/>
      <c r="CZ35" s="624">
        <v>2.1</v>
      </c>
      <c r="DA35" s="636"/>
      <c r="DB35" s="636"/>
      <c r="DC35" s="637"/>
      <c r="DD35" s="627">
        <v>370674</v>
      </c>
      <c r="DE35" s="634"/>
      <c r="DF35" s="634"/>
      <c r="DG35" s="634"/>
      <c r="DH35" s="634"/>
      <c r="DI35" s="634"/>
      <c r="DJ35" s="634"/>
      <c r="DK35" s="635"/>
      <c r="DL35" s="627">
        <v>370674</v>
      </c>
      <c r="DM35" s="634"/>
      <c r="DN35" s="634"/>
      <c r="DO35" s="634"/>
      <c r="DP35" s="634"/>
      <c r="DQ35" s="634"/>
      <c r="DR35" s="634"/>
      <c r="DS35" s="634"/>
      <c r="DT35" s="634"/>
      <c r="DU35" s="634"/>
      <c r="DV35" s="635"/>
      <c r="DW35" s="624">
        <v>2.8</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728979</v>
      </c>
      <c r="S36" s="622"/>
      <c r="T36" s="622"/>
      <c r="U36" s="622"/>
      <c r="V36" s="622"/>
      <c r="W36" s="622"/>
      <c r="X36" s="622"/>
      <c r="Y36" s="623"/>
      <c r="Z36" s="659">
        <v>3</v>
      </c>
      <c r="AA36" s="659"/>
      <c r="AB36" s="659"/>
      <c r="AC36" s="659"/>
      <c r="AD36" s="660" t="s">
        <v>129</v>
      </c>
      <c r="AE36" s="660"/>
      <c r="AF36" s="660"/>
      <c r="AG36" s="660"/>
      <c r="AH36" s="660"/>
      <c r="AI36" s="660"/>
      <c r="AJ36" s="660"/>
      <c r="AK36" s="660"/>
      <c r="AL36" s="624" t="s">
        <v>129</v>
      </c>
      <c r="AM36" s="625"/>
      <c r="AN36" s="625"/>
      <c r="AO36" s="661"/>
      <c r="AP36" s="222"/>
      <c r="AQ36" s="670" t="s">
        <v>330</v>
      </c>
      <c r="AR36" s="671"/>
      <c r="AS36" s="671"/>
      <c r="AT36" s="671"/>
      <c r="AU36" s="671"/>
      <c r="AV36" s="671"/>
      <c r="AW36" s="671"/>
      <c r="AX36" s="671"/>
      <c r="AY36" s="672"/>
      <c r="AZ36" s="676">
        <v>2776983</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32547</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3006205</v>
      </c>
      <c r="CS36" s="622"/>
      <c r="CT36" s="622"/>
      <c r="CU36" s="622"/>
      <c r="CV36" s="622"/>
      <c r="CW36" s="622"/>
      <c r="CX36" s="622"/>
      <c r="CY36" s="623"/>
      <c r="CZ36" s="624">
        <v>13</v>
      </c>
      <c r="DA36" s="636"/>
      <c r="DB36" s="636"/>
      <c r="DC36" s="637"/>
      <c r="DD36" s="627">
        <v>2775208</v>
      </c>
      <c r="DE36" s="622"/>
      <c r="DF36" s="622"/>
      <c r="DG36" s="622"/>
      <c r="DH36" s="622"/>
      <c r="DI36" s="622"/>
      <c r="DJ36" s="622"/>
      <c r="DK36" s="623"/>
      <c r="DL36" s="627">
        <v>1827419</v>
      </c>
      <c r="DM36" s="622"/>
      <c r="DN36" s="622"/>
      <c r="DO36" s="622"/>
      <c r="DP36" s="622"/>
      <c r="DQ36" s="622"/>
      <c r="DR36" s="622"/>
      <c r="DS36" s="622"/>
      <c r="DT36" s="622"/>
      <c r="DU36" s="622"/>
      <c r="DV36" s="623"/>
      <c r="DW36" s="624">
        <v>13.9</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553757</v>
      </c>
      <c r="S37" s="622"/>
      <c r="T37" s="622"/>
      <c r="U37" s="622"/>
      <c r="V37" s="622"/>
      <c r="W37" s="622"/>
      <c r="X37" s="622"/>
      <c r="Y37" s="623"/>
      <c r="Z37" s="659">
        <v>2.2999999999999998</v>
      </c>
      <c r="AA37" s="659"/>
      <c r="AB37" s="659"/>
      <c r="AC37" s="659"/>
      <c r="AD37" s="660">
        <v>40699</v>
      </c>
      <c r="AE37" s="660"/>
      <c r="AF37" s="660"/>
      <c r="AG37" s="660"/>
      <c r="AH37" s="660"/>
      <c r="AI37" s="660"/>
      <c r="AJ37" s="660"/>
      <c r="AK37" s="660"/>
      <c r="AL37" s="624">
        <v>0.3</v>
      </c>
      <c r="AM37" s="625"/>
      <c r="AN37" s="625"/>
      <c r="AO37" s="661"/>
      <c r="AQ37" s="654" t="s">
        <v>334</v>
      </c>
      <c r="AR37" s="655"/>
      <c r="AS37" s="655"/>
      <c r="AT37" s="655"/>
      <c r="AU37" s="655"/>
      <c r="AV37" s="655"/>
      <c r="AW37" s="655"/>
      <c r="AX37" s="655"/>
      <c r="AY37" s="656"/>
      <c r="AZ37" s="621">
        <v>437936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955</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1069186</v>
      </c>
      <c r="CS37" s="634"/>
      <c r="CT37" s="634"/>
      <c r="CU37" s="634"/>
      <c r="CV37" s="634"/>
      <c r="CW37" s="634"/>
      <c r="CX37" s="634"/>
      <c r="CY37" s="635"/>
      <c r="CZ37" s="624">
        <v>4.5999999999999996</v>
      </c>
      <c r="DA37" s="636"/>
      <c r="DB37" s="636"/>
      <c r="DC37" s="637"/>
      <c r="DD37" s="627">
        <v>1069186</v>
      </c>
      <c r="DE37" s="634"/>
      <c r="DF37" s="634"/>
      <c r="DG37" s="634"/>
      <c r="DH37" s="634"/>
      <c r="DI37" s="634"/>
      <c r="DJ37" s="634"/>
      <c r="DK37" s="635"/>
      <c r="DL37" s="627">
        <v>1056545</v>
      </c>
      <c r="DM37" s="634"/>
      <c r="DN37" s="634"/>
      <c r="DO37" s="634"/>
      <c r="DP37" s="634"/>
      <c r="DQ37" s="634"/>
      <c r="DR37" s="634"/>
      <c r="DS37" s="634"/>
      <c r="DT37" s="634"/>
      <c r="DU37" s="634"/>
      <c r="DV37" s="635"/>
      <c r="DW37" s="624">
        <v>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877600</v>
      </c>
      <c r="S38" s="622"/>
      <c r="T38" s="622"/>
      <c r="U38" s="622"/>
      <c r="V38" s="622"/>
      <c r="W38" s="622"/>
      <c r="X38" s="622"/>
      <c r="Y38" s="623"/>
      <c r="Z38" s="659">
        <v>3.6</v>
      </c>
      <c r="AA38" s="659"/>
      <c r="AB38" s="659"/>
      <c r="AC38" s="659"/>
      <c r="AD38" s="660" t="s">
        <v>129</v>
      </c>
      <c r="AE38" s="660"/>
      <c r="AF38" s="660"/>
      <c r="AG38" s="660"/>
      <c r="AH38" s="660"/>
      <c r="AI38" s="660"/>
      <c r="AJ38" s="660"/>
      <c r="AK38" s="660"/>
      <c r="AL38" s="624" t="s">
        <v>129</v>
      </c>
      <c r="AM38" s="625"/>
      <c r="AN38" s="625"/>
      <c r="AO38" s="661"/>
      <c r="AQ38" s="654" t="s">
        <v>338</v>
      </c>
      <c r="AR38" s="655"/>
      <c r="AS38" s="655"/>
      <c r="AT38" s="655"/>
      <c r="AU38" s="655"/>
      <c r="AV38" s="655"/>
      <c r="AW38" s="655"/>
      <c r="AX38" s="655"/>
      <c r="AY38" s="656"/>
      <c r="AZ38" s="621">
        <v>414111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6297</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1769854</v>
      </c>
      <c r="CS38" s="622"/>
      <c r="CT38" s="622"/>
      <c r="CU38" s="622"/>
      <c r="CV38" s="622"/>
      <c r="CW38" s="622"/>
      <c r="CX38" s="622"/>
      <c r="CY38" s="623"/>
      <c r="CZ38" s="624">
        <v>7.6</v>
      </c>
      <c r="DA38" s="636"/>
      <c r="DB38" s="636"/>
      <c r="DC38" s="637"/>
      <c r="DD38" s="627">
        <v>1415754</v>
      </c>
      <c r="DE38" s="622"/>
      <c r="DF38" s="622"/>
      <c r="DG38" s="622"/>
      <c r="DH38" s="622"/>
      <c r="DI38" s="622"/>
      <c r="DJ38" s="622"/>
      <c r="DK38" s="623"/>
      <c r="DL38" s="627">
        <v>1381468</v>
      </c>
      <c r="DM38" s="622"/>
      <c r="DN38" s="622"/>
      <c r="DO38" s="622"/>
      <c r="DP38" s="622"/>
      <c r="DQ38" s="622"/>
      <c r="DR38" s="622"/>
      <c r="DS38" s="622"/>
      <c r="DT38" s="622"/>
      <c r="DU38" s="622"/>
      <c r="DV38" s="623"/>
      <c r="DW38" s="624">
        <v>10.5</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v>155082</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9938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521673</v>
      </c>
      <c r="CS39" s="634"/>
      <c r="CT39" s="634"/>
      <c r="CU39" s="634"/>
      <c r="CV39" s="634"/>
      <c r="CW39" s="634"/>
      <c r="CX39" s="634"/>
      <c r="CY39" s="635"/>
      <c r="CZ39" s="624">
        <v>2.2999999999999998</v>
      </c>
      <c r="DA39" s="636"/>
      <c r="DB39" s="636"/>
      <c r="DC39" s="637"/>
      <c r="DD39" s="627">
        <v>365188</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244600</v>
      </c>
      <c r="S40" s="622"/>
      <c r="T40" s="622"/>
      <c r="U40" s="622"/>
      <c r="V40" s="622"/>
      <c r="W40" s="622"/>
      <c r="X40" s="622"/>
      <c r="Y40" s="623"/>
      <c r="Z40" s="659">
        <v>1</v>
      </c>
      <c r="AA40" s="659"/>
      <c r="AB40" s="659"/>
      <c r="AC40" s="659"/>
      <c r="AD40" s="660" t="s">
        <v>129</v>
      </c>
      <c r="AE40" s="660"/>
      <c r="AF40" s="660"/>
      <c r="AG40" s="660"/>
      <c r="AH40" s="660"/>
      <c r="AI40" s="660"/>
      <c r="AJ40" s="660"/>
      <c r="AK40" s="660"/>
      <c r="AL40" s="624" t="s">
        <v>129</v>
      </c>
      <c r="AM40" s="625"/>
      <c r="AN40" s="625"/>
      <c r="AO40" s="661"/>
      <c r="AQ40" s="654" t="s">
        <v>346</v>
      </c>
      <c r="AR40" s="655"/>
      <c r="AS40" s="655"/>
      <c r="AT40" s="655"/>
      <c r="AU40" s="655"/>
      <c r="AV40" s="655"/>
      <c r="AW40" s="655"/>
      <c r="AX40" s="655"/>
      <c r="AY40" s="656"/>
      <c r="AZ40" s="621" t="s">
        <v>129</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92</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289554</v>
      </c>
      <c r="CS40" s="622"/>
      <c r="CT40" s="622"/>
      <c r="CU40" s="622"/>
      <c r="CV40" s="622"/>
      <c r="CW40" s="622"/>
      <c r="CX40" s="622"/>
      <c r="CY40" s="623"/>
      <c r="CZ40" s="624">
        <v>1.2</v>
      </c>
      <c r="DA40" s="636"/>
      <c r="DB40" s="636"/>
      <c r="DC40" s="637"/>
      <c r="DD40" s="627">
        <v>288104</v>
      </c>
      <c r="DE40" s="622"/>
      <c r="DF40" s="622"/>
      <c r="DG40" s="622"/>
      <c r="DH40" s="622"/>
      <c r="DI40" s="622"/>
      <c r="DJ40" s="622"/>
      <c r="DK40" s="623"/>
      <c r="DL40" s="627">
        <v>288104</v>
      </c>
      <c r="DM40" s="622"/>
      <c r="DN40" s="622"/>
      <c r="DO40" s="622"/>
      <c r="DP40" s="622"/>
      <c r="DQ40" s="622"/>
      <c r="DR40" s="622"/>
      <c r="DS40" s="622"/>
      <c r="DT40" s="622"/>
      <c r="DU40" s="622"/>
      <c r="DV40" s="623"/>
      <c r="DW40" s="624">
        <v>2.2000000000000002</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24144054</v>
      </c>
      <c r="S41" s="646"/>
      <c r="T41" s="646"/>
      <c r="U41" s="646"/>
      <c r="V41" s="646"/>
      <c r="W41" s="646"/>
      <c r="X41" s="646"/>
      <c r="Y41" s="649"/>
      <c r="Z41" s="650">
        <v>100</v>
      </c>
      <c r="AA41" s="650"/>
      <c r="AB41" s="650"/>
      <c r="AC41" s="650"/>
      <c r="AD41" s="651">
        <v>12893678</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375083</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1394771</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349</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2876817</v>
      </c>
      <c r="CS42" s="634"/>
      <c r="CT42" s="634"/>
      <c r="CU42" s="634"/>
      <c r="CV42" s="634"/>
      <c r="CW42" s="634"/>
      <c r="CX42" s="634"/>
      <c r="CY42" s="635"/>
      <c r="CZ42" s="624">
        <v>12.4</v>
      </c>
      <c r="DA42" s="636"/>
      <c r="DB42" s="636"/>
      <c r="DC42" s="637"/>
      <c r="DD42" s="627">
        <v>812221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118245</v>
      </c>
      <c r="CS43" s="634"/>
      <c r="CT43" s="634"/>
      <c r="CU43" s="634"/>
      <c r="CV43" s="634"/>
      <c r="CW43" s="634"/>
      <c r="CX43" s="634"/>
      <c r="CY43" s="635"/>
      <c r="CZ43" s="624">
        <v>0.5</v>
      </c>
      <c r="DA43" s="636"/>
      <c r="DB43" s="636"/>
      <c r="DC43" s="637"/>
      <c r="DD43" s="627">
        <v>109166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2802070</v>
      </c>
      <c r="CS44" s="622"/>
      <c r="CT44" s="622"/>
      <c r="CU44" s="622"/>
      <c r="CV44" s="622"/>
      <c r="CW44" s="622"/>
      <c r="CX44" s="622"/>
      <c r="CY44" s="623"/>
      <c r="CZ44" s="624">
        <v>12.1</v>
      </c>
      <c r="DA44" s="625"/>
      <c r="DB44" s="625"/>
      <c r="DC44" s="626"/>
      <c r="DD44" s="627">
        <v>787808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781115</v>
      </c>
      <c r="CS45" s="634"/>
      <c r="CT45" s="634"/>
      <c r="CU45" s="634"/>
      <c r="CV45" s="634"/>
      <c r="CW45" s="634"/>
      <c r="CX45" s="634"/>
      <c r="CY45" s="635"/>
      <c r="CZ45" s="624">
        <v>3.4</v>
      </c>
      <c r="DA45" s="636"/>
      <c r="DB45" s="636"/>
      <c r="DC45" s="637"/>
      <c r="DD45" s="627">
        <v>132907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1972615</v>
      </c>
      <c r="CS46" s="622"/>
      <c r="CT46" s="622"/>
      <c r="CU46" s="622"/>
      <c r="CV46" s="622"/>
      <c r="CW46" s="622"/>
      <c r="CX46" s="622"/>
      <c r="CY46" s="623"/>
      <c r="CZ46" s="624">
        <v>8.5</v>
      </c>
      <c r="DA46" s="625"/>
      <c r="DB46" s="625"/>
      <c r="DC46" s="626"/>
      <c r="DD46" s="627">
        <v>616961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74747</v>
      </c>
      <c r="CS47" s="634"/>
      <c r="CT47" s="634"/>
      <c r="CU47" s="634"/>
      <c r="CV47" s="634"/>
      <c r="CW47" s="634"/>
      <c r="CX47" s="634"/>
      <c r="CY47" s="635"/>
      <c r="CZ47" s="624">
        <v>0.3</v>
      </c>
      <c r="DA47" s="636"/>
      <c r="DB47" s="636"/>
      <c r="DC47" s="637"/>
      <c r="DD47" s="627">
        <v>24413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256</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23176426</v>
      </c>
      <c r="CS49" s="606"/>
      <c r="CT49" s="606"/>
      <c r="CU49" s="606"/>
      <c r="CV49" s="606"/>
      <c r="CW49" s="606"/>
      <c r="CX49" s="606"/>
      <c r="CY49" s="607"/>
      <c r="CZ49" s="608">
        <v>100</v>
      </c>
      <c r="DA49" s="609"/>
      <c r="DB49" s="609"/>
      <c r="DC49" s="610"/>
      <c r="DD49" s="611">
        <v>15256006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MibEcJk6Kz62WBKwIWlWyLKhjchj6hwRrSc5j3pmXryD0U/5raiN7FG0ffX/kTsvTLCDHU7E3RZIPabPw6+0A==" saltValue="2yZDKUz3k3Pi3P4tm4Iau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8" t="s">
        <v>367</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9" t="s">
        <v>368</v>
      </c>
      <c r="DK2" s="1100"/>
      <c r="DL2" s="1100"/>
      <c r="DM2" s="1100"/>
      <c r="DN2" s="1100"/>
      <c r="DO2" s="1101"/>
      <c r="DP2" s="228"/>
      <c r="DQ2" s="1099" t="s">
        <v>369</v>
      </c>
      <c r="DR2" s="1100"/>
      <c r="DS2" s="1100"/>
      <c r="DT2" s="1100"/>
      <c r="DU2" s="1100"/>
      <c r="DV2" s="1100"/>
      <c r="DW2" s="1100"/>
      <c r="DX2" s="1100"/>
      <c r="DY2" s="1100"/>
      <c r="DZ2" s="1101"/>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7" t="s">
        <v>370</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02"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92" t="s">
        <v>386</v>
      </c>
      <c r="DH5" s="1093"/>
      <c r="DI5" s="1093"/>
      <c r="DJ5" s="1093"/>
      <c r="DK5" s="1094"/>
      <c r="DL5" s="1092" t="s">
        <v>387</v>
      </c>
      <c r="DM5" s="1093"/>
      <c r="DN5" s="1093"/>
      <c r="DO5" s="1093"/>
      <c r="DP5" s="1094"/>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3"/>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5"/>
      <c r="DH6" s="1096"/>
      <c r="DI6" s="1096"/>
      <c r="DJ6" s="1096"/>
      <c r="DK6" s="1097"/>
      <c r="DL6" s="1095"/>
      <c r="DM6" s="1096"/>
      <c r="DN6" s="1096"/>
      <c r="DO6" s="1096"/>
      <c r="DP6" s="1097"/>
      <c r="DQ6" s="1004"/>
      <c r="DR6" s="1005"/>
      <c r="DS6" s="1005"/>
      <c r="DT6" s="1005"/>
      <c r="DU6" s="1006"/>
      <c r="DV6" s="1004"/>
      <c r="DW6" s="1005"/>
      <c r="DX6" s="1005"/>
      <c r="DY6" s="1005"/>
      <c r="DZ6" s="1016"/>
      <c r="EA6" s="234"/>
    </row>
    <row r="7" spans="1:131" s="235" customFormat="1" ht="26.25" customHeight="1" thickTop="1" x14ac:dyDescent="0.2">
      <c r="A7" s="236">
        <v>1</v>
      </c>
      <c r="B7" s="1055" t="s">
        <v>389</v>
      </c>
      <c r="C7" s="1056"/>
      <c r="D7" s="1056"/>
      <c r="E7" s="1056"/>
      <c r="F7" s="1056"/>
      <c r="G7" s="1056"/>
      <c r="H7" s="1056"/>
      <c r="I7" s="1056"/>
      <c r="J7" s="1056"/>
      <c r="K7" s="1056"/>
      <c r="L7" s="1056"/>
      <c r="M7" s="1056"/>
      <c r="N7" s="1056"/>
      <c r="O7" s="1056"/>
      <c r="P7" s="1057"/>
      <c r="Q7" s="1110">
        <v>24179</v>
      </c>
      <c r="R7" s="1111"/>
      <c r="S7" s="1111"/>
      <c r="T7" s="1111"/>
      <c r="U7" s="1111"/>
      <c r="V7" s="1111">
        <v>23212</v>
      </c>
      <c r="W7" s="1111"/>
      <c r="X7" s="1111"/>
      <c r="Y7" s="1111"/>
      <c r="Z7" s="1111"/>
      <c r="AA7" s="1111">
        <v>968</v>
      </c>
      <c r="AB7" s="1111"/>
      <c r="AC7" s="1111"/>
      <c r="AD7" s="1111"/>
      <c r="AE7" s="1112"/>
      <c r="AF7" s="1113">
        <v>843</v>
      </c>
      <c r="AG7" s="1114"/>
      <c r="AH7" s="1114"/>
      <c r="AI7" s="1114"/>
      <c r="AJ7" s="1115"/>
      <c r="AK7" s="1116">
        <v>1460</v>
      </c>
      <c r="AL7" s="1117"/>
      <c r="AM7" s="1117"/>
      <c r="AN7" s="1117"/>
      <c r="AO7" s="1117"/>
      <c r="AP7" s="1117">
        <v>15450</v>
      </c>
      <c r="AQ7" s="1117"/>
      <c r="AR7" s="1117"/>
      <c r="AS7" s="1117"/>
      <c r="AT7" s="1117"/>
      <c r="AU7" s="1118"/>
      <c r="AV7" s="1118"/>
      <c r="AW7" s="1118"/>
      <c r="AX7" s="1118"/>
      <c r="AY7" s="1119"/>
      <c r="AZ7" s="232"/>
      <c r="BA7" s="232"/>
      <c r="BB7" s="232"/>
      <c r="BC7" s="232"/>
      <c r="BD7" s="232"/>
      <c r="BE7" s="233"/>
      <c r="BF7" s="233"/>
      <c r="BG7" s="233"/>
      <c r="BH7" s="233"/>
      <c r="BI7" s="233"/>
      <c r="BJ7" s="233"/>
      <c r="BK7" s="233"/>
      <c r="BL7" s="233"/>
      <c r="BM7" s="233"/>
      <c r="BN7" s="233"/>
      <c r="BO7" s="233"/>
      <c r="BP7" s="233"/>
      <c r="BQ7" s="236">
        <v>1</v>
      </c>
      <c r="BR7" s="237" t="s">
        <v>596</v>
      </c>
      <c r="BS7" s="1107" t="s">
        <v>594</v>
      </c>
      <c r="BT7" s="1108"/>
      <c r="BU7" s="1108"/>
      <c r="BV7" s="1108"/>
      <c r="BW7" s="1108"/>
      <c r="BX7" s="1108"/>
      <c r="BY7" s="1108"/>
      <c r="BZ7" s="1108"/>
      <c r="CA7" s="1108"/>
      <c r="CB7" s="1108"/>
      <c r="CC7" s="1108"/>
      <c r="CD7" s="1108"/>
      <c r="CE7" s="1108"/>
      <c r="CF7" s="1108"/>
      <c r="CG7" s="1120"/>
      <c r="CH7" s="1104">
        <v>4</v>
      </c>
      <c r="CI7" s="1105"/>
      <c r="CJ7" s="1105"/>
      <c r="CK7" s="1105"/>
      <c r="CL7" s="1106"/>
      <c r="CM7" s="1104">
        <v>374</v>
      </c>
      <c r="CN7" s="1105"/>
      <c r="CO7" s="1105"/>
      <c r="CP7" s="1105"/>
      <c r="CQ7" s="1106"/>
      <c r="CR7" s="1104">
        <v>5</v>
      </c>
      <c r="CS7" s="1105"/>
      <c r="CT7" s="1105"/>
      <c r="CU7" s="1105"/>
      <c r="CV7" s="1106"/>
      <c r="CW7" s="1104" t="s">
        <v>593</v>
      </c>
      <c r="CX7" s="1105"/>
      <c r="CY7" s="1105"/>
      <c r="CZ7" s="1105"/>
      <c r="DA7" s="1106"/>
      <c r="DB7" s="1104">
        <v>27</v>
      </c>
      <c r="DC7" s="1105"/>
      <c r="DD7" s="1105"/>
      <c r="DE7" s="1105"/>
      <c r="DF7" s="1106"/>
      <c r="DG7" s="1104" t="s">
        <v>593</v>
      </c>
      <c r="DH7" s="1105"/>
      <c r="DI7" s="1105"/>
      <c r="DJ7" s="1105"/>
      <c r="DK7" s="1106"/>
      <c r="DL7" s="1104" t="s">
        <v>593</v>
      </c>
      <c r="DM7" s="1105"/>
      <c r="DN7" s="1105"/>
      <c r="DO7" s="1105"/>
      <c r="DP7" s="1106"/>
      <c r="DQ7" s="1104" t="s">
        <v>593</v>
      </c>
      <c r="DR7" s="1105"/>
      <c r="DS7" s="1105"/>
      <c r="DT7" s="1105"/>
      <c r="DU7" s="1106"/>
      <c r="DV7" s="1107"/>
      <c r="DW7" s="1108"/>
      <c r="DX7" s="1108"/>
      <c r="DY7" s="1108"/>
      <c r="DZ7" s="1109"/>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8"/>
      <c r="AL8" s="1089"/>
      <c r="AM8" s="1089"/>
      <c r="AN8" s="1089"/>
      <c r="AO8" s="1089"/>
      <c r="AP8" s="1089"/>
      <c r="AQ8" s="1089"/>
      <c r="AR8" s="1089"/>
      <c r="AS8" s="1089"/>
      <c r="AT8" s="1089"/>
      <c r="AU8" s="1090"/>
      <c r="AV8" s="1090"/>
      <c r="AW8" s="1090"/>
      <c r="AX8" s="1090"/>
      <c r="AY8" s="1091"/>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3</v>
      </c>
      <c r="CI8" s="990"/>
      <c r="CJ8" s="990"/>
      <c r="CK8" s="990"/>
      <c r="CL8" s="991"/>
      <c r="CM8" s="989">
        <v>64</v>
      </c>
      <c r="CN8" s="990"/>
      <c r="CO8" s="990"/>
      <c r="CP8" s="990"/>
      <c r="CQ8" s="991"/>
      <c r="CR8" s="989">
        <v>9</v>
      </c>
      <c r="CS8" s="990"/>
      <c r="CT8" s="990"/>
      <c r="CU8" s="990"/>
      <c r="CV8" s="991"/>
      <c r="CW8" s="989" t="s">
        <v>593</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8"/>
      <c r="AL9" s="1089"/>
      <c r="AM9" s="1089"/>
      <c r="AN9" s="1089"/>
      <c r="AO9" s="1089"/>
      <c r="AP9" s="1089"/>
      <c r="AQ9" s="1089"/>
      <c r="AR9" s="1089"/>
      <c r="AS9" s="1089"/>
      <c r="AT9" s="1089"/>
      <c r="AU9" s="1090"/>
      <c r="AV9" s="1090"/>
      <c r="AW9" s="1090"/>
      <c r="AX9" s="1090"/>
      <c r="AY9" s="1091"/>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8"/>
      <c r="AL10" s="1089"/>
      <c r="AM10" s="1089"/>
      <c r="AN10" s="1089"/>
      <c r="AO10" s="1089"/>
      <c r="AP10" s="1089"/>
      <c r="AQ10" s="1089"/>
      <c r="AR10" s="1089"/>
      <c r="AS10" s="1089"/>
      <c r="AT10" s="1089"/>
      <c r="AU10" s="1090"/>
      <c r="AV10" s="1090"/>
      <c r="AW10" s="1090"/>
      <c r="AX10" s="1090"/>
      <c r="AY10" s="1091"/>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8"/>
      <c r="AL11" s="1089"/>
      <c r="AM11" s="1089"/>
      <c r="AN11" s="1089"/>
      <c r="AO11" s="1089"/>
      <c r="AP11" s="1089"/>
      <c r="AQ11" s="1089"/>
      <c r="AR11" s="1089"/>
      <c r="AS11" s="1089"/>
      <c r="AT11" s="1089"/>
      <c r="AU11" s="1090"/>
      <c r="AV11" s="1090"/>
      <c r="AW11" s="1090"/>
      <c r="AX11" s="1090"/>
      <c r="AY11" s="1091"/>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8"/>
      <c r="AL12" s="1089"/>
      <c r="AM12" s="1089"/>
      <c r="AN12" s="1089"/>
      <c r="AO12" s="1089"/>
      <c r="AP12" s="1089"/>
      <c r="AQ12" s="1089"/>
      <c r="AR12" s="1089"/>
      <c r="AS12" s="1089"/>
      <c r="AT12" s="1089"/>
      <c r="AU12" s="1090"/>
      <c r="AV12" s="1090"/>
      <c r="AW12" s="1090"/>
      <c r="AX12" s="1090"/>
      <c r="AY12" s="1091"/>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8"/>
      <c r="AL13" s="1089"/>
      <c r="AM13" s="1089"/>
      <c r="AN13" s="1089"/>
      <c r="AO13" s="1089"/>
      <c r="AP13" s="1089"/>
      <c r="AQ13" s="1089"/>
      <c r="AR13" s="1089"/>
      <c r="AS13" s="1089"/>
      <c r="AT13" s="1089"/>
      <c r="AU13" s="1090"/>
      <c r="AV13" s="1090"/>
      <c r="AW13" s="1090"/>
      <c r="AX13" s="1090"/>
      <c r="AY13" s="1091"/>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8"/>
      <c r="AL14" s="1089"/>
      <c r="AM14" s="1089"/>
      <c r="AN14" s="1089"/>
      <c r="AO14" s="1089"/>
      <c r="AP14" s="1089"/>
      <c r="AQ14" s="1089"/>
      <c r="AR14" s="1089"/>
      <c r="AS14" s="1089"/>
      <c r="AT14" s="1089"/>
      <c r="AU14" s="1090"/>
      <c r="AV14" s="1090"/>
      <c r="AW14" s="1090"/>
      <c r="AX14" s="1090"/>
      <c r="AY14" s="1091"/>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8"/>
      <c r="AL15" s="1089"/>
      <c r="AM15" s="1089"/>
      <c r="AN15" s="1089"/>
      <c r="AO15" s="1089"/>
      <c r="AP15" s="1089"/>
      <c r="AQ15" s="1089"/>
      <c r="AR15" s="1089"/>
      <c r="AS15" s="1089"/>
      <c r="AT15" s="1089"/>
      <c r="AU15" s="1090"/>
      <c r="AV15" s="1090"/>
      <c r="AW15" s="1090"/>
      <c r="AX15" s="1090"/>
      <c r="AY15" s="1091"/>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8"/>
      <c r="AL16" s="1089"/>
      <c r="AM16" s="1089"/>
      <c r="AN16" s="1089"/>
      <c r="AO16" s="1089"/>
      <c r="AP16" s="1089"/>
      <c r="AQ16" s="1089"/>
      <c r="AR16" s="1089"/>
      <c r="AS16" s="1089"/>
      <c r="AT16" s="1089"/>
      <c r="AU16" s="1090"/>
      <c r="AV16" s="1090"/>
      <c r="AW16" s="1090"/>
      <c r="AX16" s="1090"/>
      <c r="AY16" s="1091"/>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8"/>
      <c r="AL17" s="1089"/>
      <c r="AM17" s="1089"/>
      <c r="AN17" s="1089"/>
      <c r="AO17" s="1089"/>
      <c r="AP17" s="1089"/>
      <c r="AQ17" s="1089"/>
      <c r="AR17" s="1089"/>
      <c r="AS17" s="1089"/>
      <c r="AT17" s="1089"/>
      <c r="AU17" s="1090"/>
      <c r="AV17" s="1090"/>
      <c r="AW17" s="1090"/>
      <c r="AX17" s="1090"/>
      <c r="AY17" s="1091"/>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8"/>
      <c r="AL18" s="1089"/>
      <c r="AM18" s="1089"/>
      <c r="AN18" s="1089"/>
      <c r="AO18" s="1089"/>
      <c r="AP18" s="1089"/>
      <c r="AQ18" s="1089"/>
      <c r="AR18" s="1089"/>
      <c r="AS18" s="1089"/>
      <c r="AT18" s="1089"/>
      <c r="AU18" s="1090"/>
      <c r="AV18" s="1090"/>
      <c r="AW18" s="1090"/>
      <c r="AX18" s="1090"/>
      <c r="AY18" s="1091"/>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8"/>
      <c r="AL19" s="1089"/>
      <c r="AM19" s="1089"/>
      <c r="AN19" s="1089"/>
      <c r="AO19" s="1089"/>
      <c r="AP19" s="1089"/>
      <c r="AQ19" s="1089"/>
      <c r="AR19" s="1089"/>
      <c r="AS19" s="1089"/>
      <c r="AT19" s="1089"/>
      <c r="AU19" s="1090"/>
      <c r="AV19" s="1090"/>
      <c r="AW19" s="1090"/>
      <c r="AX19" s="1090"/>
      <c r="AY19" s="1091"/>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8"/>
      <c r="AL20" s="1089"/>
      <c r="AM20" s="1089"/>
      <c r="AN20" s="1089"/>
      <c r="AO20" s="1089"/>
      <c r="AP20" s="1089"/>
      <c r="AQ20" s="1089"/>
      <c r="AR20" s="1089"/>
      <c r="AS20" s="1089"/>
      <c r="AT20" s="1089"/>
      <c r="AU20" s="1090"/>
      <c r="AV20" s="1090"/>
      <c r="AW20" s="1090"/>
      <c r="AX20" s="1090"/>
      <c r="AY20" s="1091"/>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8"/>
      <c r="AL21" s="1089"/>
      <c r="AM21" s="1089"/>
      <c r="AN21" s="1089"/>
      <c r="AO21" s="1089"/>
      <c r="AP21" s="1089"/>
      <c r="AQ21" s="1089"/>
      <c r="AR21" s="1089"/>
      <c r="AS21" s="1089"/>
      <c r="AT21" s="1089"/>
      <c r="AU21" s="1090"/>
      <c r="AV21" s="1090"/>
      <c r="AW21" s="1090"/>
      <c r="AX21" s="1090"/>
      <c r="AY21" s="1091"/>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81"/>
      <c r="R22" s="1082"/>
      <c r="S22" s="1082"/>
      <c r="T22" s="1082"/>
      <c r="U22" s="1082"/>
      <c r="V22" s="1082"/>
      <c r="W22" s="1082"/>
      <c r="X22" s="1082"/>
      <c r="Y22" s="1082"/>
      <c r="Z22" s="1082"/>
      <c r="AA22" s="1082"/>
      <c r="AB22" s="1082"/>
      <c r="AC22" s="1082"/>
      <c r="AD22" s="1082"/>
      <c r="AE22" s="1083"/>
      <c r="AF22" s="1035"/>
      <c r="AG22" s="1036"/>
      <c r="AH22" s="1036"/>
      <c r="AI22" s="1036"/>
      <c r="AJ22" s="1037"/>
      <c r="AK22" s="1084"/>
      <c r="AL22" s="1085"/>
      <c r="AM22" s="1085"/>
      <c r="AN22" s="1085"/>
      <c r="AO22" s="1085"/>
      <c r="AP22" s="1085"/>
      <c r="AQ22" s="1085"/>
      <c r="AR22" s="1085"/>
      <c r="AS22" s="1085"/>
      <c r="AT22" s="1085"/>
      <c r="AU22" s="1086"/>
      <c r="AV22" s="1086"/>
      <c r="AW22" s="1086"/>
      <c r="AX22" s="1086"/>
      <c r="AY22" s="1087"/>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75">
        <v>24144</v>
      </c>
      <c r="R23" s="1069"/>
      <c r="S23" s="1069"/>
      <c r="T23" s="1069"/>
      <c r="U23" s="1069"/>
      <c r="V23" s="1069">
        <v>23176</v>
      </c>
      <c r="W23" s="1069"/>
      <c r="X23" s="1069"/>
      <c r="Y23" s="1069"/>
      <c r="Z23" s="1069"/>
      <c r="AA23" s="1069">
        <v>968</v>
      </c>
      <c r="AB23" s="1069"/>
      <c r="AC23" s="1069"/>
      <c r="AD23" s="1069"/>
      <c r="AE23" s="1076"/>
      <c r="AF23" s="1077">
        <v>843</v>
      </c>
      <c r="AG23" s="1069"/>
      <c r="AH23" s="1069"/>
      <c r="AI23" s="1069"/>
      <c r="AJ23" s="1078"/>
      <c r="AK23" s="1079"/>
      <c r="AL23" s="1080"/>
      <c r="AM23" s="1080"/>
      <c r="AN23" s="1080"/>
      <c r="AO23" s="1080"/>
      <c r="AP23" s="1069">
        <v>15450</v>
      </c>
      <c r="AQ23" s="1069"/>
      <c r="AR23" s="1069"/>
      <c r="AS23" s="1069"/>
      <c r="AT23" s="1069"/>
      <c r="AU23" s="1070"/>
      <c r="AV23" s="1070"/>
      <c r="AW23" s="1070"/>
      <c r="AX23" s="1070"/>
      <c r="AY23" s="1071"/>
      <c r="AZ23" s="1072" t="s">
        <v>393</v>
      </c>
      <c r="BA23" s="1073"/>
      <c r="BB23" s="1073"/>
      <c r="BC23" s="1073"/>
      <c r="BD23" s="1074"/>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8" t="s">
        <v>394</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7" t="s">
        <v>395</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63" t="s">
        <v>399</v>
      </c>
      <c r="AG26" s="1008"/>
      <c r="AH26" s="1008"/>
      <c r="AI26" s="1008"/>
      <c r="AJ26" s="1064"/>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5"/>
      <c r="AG27" s="1011"/>
      <c r="AH27" s="1011"/>
      <c r="AI27" s="1011"/>
      <c r="AJ27" s="1066"/>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5" t="s">
        <v>404</v>
      </c>
      <c r="C28" s="1056"/>
      <c r="D28" s="1056"/>
      <c r="E28" s="1056"/>
      <c r="F28" s="1056"/>
      <c r="G28" s="1056"/>
      <c r="H28" s="1056"/>
      <c r="I28" s="1056"/>
      <c r="J28" s="1056"/>
      <c r="K28" s="1056"/>
      <c r="L28" s="1056"/>
      <c r="M28" s="1056"/>
      <c r="N28" s="1056"/>
      <c r="O28" s="1056"/>
      <c r="P28" s="1057"/>
      <c r="Q28" s="1058">
        <v>5104</v>
      </c>
      <c r="R28" s="1059"/>
      <c r="S28" s="1059"/>
      <c r="T28" s="1059"/>
      <c r="U28" s="1059"/>
      <c r="V28" s="1059">
        <v>5072</v>
      </c>
      <c r="W28" s="1059"/>
      <c r="X28" s="1059"/>
      <c r="Y28" s="1059"/>
      <c r="Z28" s="1059"/>
      <c r="AA28" s="1059">
        <v>33</v>
      </c>
      <c r="AB28" s="1059"/>
      <c r="AC28" s="1059"/>
      <c r="AD28" s="1059"/>
      <c r="AE28" s="1060"/>
      <c r="AF28" s="1061">
        <v>33</v>
      </c>
      <c r="AG28" s="1059"/>
      <c r="AH28" s="1059"/>
      <c r="AI28" s="1059"/>
      <c r="AJ28" s="1062"/>
      <c r="AK28" s="1045">
        <v>520</v>
      </c>
      <c r="AL28" s="1046"/>
      <c r="AM28" s="1046"/>
      <c r="AN28" s="1046"/>
      <c r="AO28" s="1046"/>
      <c r="AP28" s="1047" t="s">
        <v>593</v>
      </c>
      <c r="AQ28" s="1048"/>
      <c r="AR28" s="1048"/>
      <c r="AS28" s="1048"/>
      <c r="AT28" s="1049"/>
      <c r="AU28" s="1047" t="s">
        <v>593</v>
      </c>
      <c r="AV28" s="1048"/>
      <c r="AW28" s="1048"/>
      <c r="AX28" s="1048"/>
      <c r="AY28" s="1049"/>
      <c r="AZ28" s="1050" t="s">
        <v>593</v>
      </c>
      <c r="BA28" s="1051"/>
      <c r="BB28" s="1051"/>
      <c r="BC28" s="1051"/>
      <c r="BD28" s="1052"/>
      <c r="BE28" s="1053"/>
      <c r="BF28" s="1053"/>
      <c r="BG28" s="1053"/>
      <c r="BH28" s="1053"/>
      <c r="BI28" s="1054"/>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4779</v>
      </c>
      <c r="R29" s="1039"/>
      <c r="S29" s="1039"/>
      <c r="T29" s="1039"/>
      <c r="U29" s="1039"/>
      <c r="V29" s="1039">
        <v>4633</v>
      </c>
      <c r="W29" s="1039"/>
      <c r="X29" s="1039"/>
      <c r="Y29" s="1039"/>
      <c r="Z29" s="1039"/>
      <c r="AA29" s="1039">
        <v>146</v>
      </c>
      <c r="AB29" s="1039"/>
      <c r="AC29" s="1039"/>
      <c r="AD29" s="1039"/>
      <c r="AE29" s="1040"/>
      <c r="AF29" s="1035">
        <v>146</v>
      </c>
      <c r="AG29" s="1036"/>
      <c r="AH29" s="1036"/>
      <c r="AI29" s="1036"/>
      <c r="AJ29" s="1037"/>
      <c r="AK29" s="980">
        <v>183</v>
      </c>
      <c r="AL29" s="971"/>
      <c r="AM29" s="971"/>
      <c r="AN29" s="971"/>
      <c r="AO29" s="971"/>
      <c r="AP29" s="981" t="s">
        <v>593</v>
      </c>
      <c r="AQ29" s="979"/>
      <c r="AR29" s="979"/>
      <c r="AS29" s="979"/>
      <c r="AT29" s="980"/>
      <c r="AU29" s="981" t="s">
        <v>593</v>
      </c>
      <c r="AV29" s="979"/>
      <c r="AW29" s="979"/>
      <c r="AX29" s="979"/>
      <c r="AY29" s="980"/>
      <c r="AZ29" s="1042" t="s">
        <v>593</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713</v>
      </c>
      <c r="R30" s="1039"/>
      <c r="S30" s="1039"/>
      <c r="T30" s="1039"/>
      <c r="U30" s="1039"/>
      <c r="V30" s="1039">
        <v>705</v>
      </c>
      <c r="W30" s="1039"/>
      <c r="X30" s="1039"/>
      <c r="Y30" s="1039"/>
      <c r="Z30" s="1039"/>
      <c r="AA30" s="1039">
        <v>8</v>
      </c>
      <c r="AB30" s="1039"/>
      <c r="AC30" s="1039"/>
      <c r="AD30" s="1039"/>
      <c r="AE30" s="1040"/>
      <c r="AF30" s="1035">
        <v>8</v>
      </c>
      <c r="AG30" s="1036"/>
      <c r="AH30" s="1036"/>
      <c r="AI30" s="1036"/>
      <c r="AJ30" s="1037"/>
      <c r="AK30" s="980">
        <v>677</v>
      </c>
      <c r="AL30" s="971"/>
      <c r="AM30" s="971"/>
      <c r="AN30" s="971"/>
      <c r="AO30" s="971"/>
      <c r="AP30" s="981" t="s">
        <v>593</v>
      </c>
      <c r="AQ30" s="979"/>
      <c r="AR30" s="979"/>
      <c r="AS30" s="979"/>
      <c r="AT30" s="980"/>
      <c r="AU30" s="981" t="s">
        <v>593</v>
      </c>
      <c r="AV30" s="979"/>
      <c r="AW30" s="979"/>
      <c r="AX30" s="979"/>
      <c r="AY30" s="980"/>
      <c r="AZ30" s="1042" t="s">
        <v>593</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1244</v>
      </c>
      <c r="R31" s="1039"/>
      <c r="S31" s="1039"/>
      <c r="T31" s="1039"/>
      <c r="U31" s="1039"/>
      <c r="V31" s="1039">
        <v>1003</v>
      </c>
      <c r="W31" s="1039"/>
      <c r="X31" s="1039"/>
      <c r="Y31" s="1039"/>
      <c r="Z31" s="1039"/>
      <c r="AA31" s="1039">
        <v>241</v>
      </c>
      <c r="AB31" s="1039"/>
      <c r="AC31" s="1039"/>
      <c r="AD31" s="1039"/>
      <c r="AE31" s="1040"/>
      <c r="AF31" s="1035">
        <v>1870</v>
      </c>
      <c r="AG31" s="1036"/>
      <c r="AH31" s="1036"/>
      <c r="AI31" s="1036"/>
      <c r="AJ31" s="1037"/>
      <c r="AK31" s="980">
        <v>62</v>
      </c>
      <c r="AL31" s="971"/>
      <c r="AM31" s="971"/>
      <c r="AN31" s="971"/>
      <c r="AO31" s="971"/>
      <c r="AP31" s="971">
        <v>2382</v>
      </c>
      <c r="AQ31" s="971"/>
      <c r="AR31" s="971"/>
      <c r="AS31" s="971"/>
      <c r="AT31" s="971"/>
      <c r="AU31" s="971">
        <v>305</v>
      </c>
      <c r="AV31" s="971"/>
      <c r="AW31" s="971"/>
      <c r="AX31" s="971"/>
      <c r="AY31" s="971"/>
      <c r="AZ31" s="1042" t="s">
        <v>593</v>
      </c>
      <c r="BA31" s="1043"/>
      <c r="BB31" s="1043"/>
      <c r="BC31" s="1043"/>
      <c r="BD31" s="1044"/>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688</v>
      </c>
      <c r="R32" s="1039"/>
      <c r="S32" s="1039"/>
      <c r="T32" s="1039"/>
      <c r="U32" s="1039"/>
      <c r="V32" s="1039">
        <v>633</v>
      </c>
      <c r="W32" s="1039"/>
      <c r="X32" s="1039"/>
      <c r="Y32" s="1039"/>
      <c r="Z32" s="1039"/>
      <c r="AA32" s="1039">
        <v>54</v>
      </c>
      <c r="AB32" s="1039"/>
      <c r="AC32" s="1039"/>
      <c r="AD32" s="1039"/>
      <c r="AE32" s="1040"/>
      <c r="AF32" s="1035">
        <v>290</v>
      </c>
      <c r="AG32" s="1036"/>
      <c r="AH32" s="1036"/>
      <c r="AI32" s="1036"/>
      <c r="AJ32" s="1037"/>
      <c r="AK32" s="980">
        <v>437</v>
      </c>
      <c r="AL32" s="971"/>
      <c r="AM32" s="971"/>
      <c r="AN32" s="971"/>
      <c r="AO32" s="971"/>
      <c r="AP32" s="971">
        <v>2315</v>
      </c>
      <c r="AQ32" s="971"/>
      <c r="AR32" s="971"/>
      <c r="AS32" s="971"/>
      <c r="AT32" s="971"/>
      <c r="AU32" s="971">
        <v>2113</v>
      </c>
      <c r="AV32" s="971"/>
      <c r="AW32" s="971"/>
      <c r="AX32" s="971"/>
      <c r="AY32" s="971"/>
      <c r="AZ32" s="1042" t="s">
        <v>593</v>
      </c>
      <c r="BA32" s="1043"/>
      <c r="BB32" s="1043"/>
      <c r="BC32" s="1043"/>
      <c r="BD32" s="1044"/>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2346</v>
      </c>
      <c r="AG63" s="959"/>
      <c r="AH63" s="959"/>
      <c r="AI63" s="959"/>
      <c r="AJ63" s="1022"/>
      <c r="AK63" s="1023"/>
      <c r="AL63" s="963"/>
      <c r="AM63" s="963"/>
      <c r="AN63" s="963"/>
      <c r="AO63" s="963"/>
      <c r="AP63" s="959">
        <v>4697</v>
      </c>
      <c r="AQ63" s="959"/>
      <c r="AR63" s="959"/>
      <c r="AS63" s="959"/>
      <c r="AT63" s="959"/>
      <c r="AU63" s="959">
        <v>2418</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12196</v>
      </c>
      <c r="R68" s="982"/>
      <c r="S68" s="982"/>
      <c r="T68" s="982"/>
      <c r="U68" s="982"/>
      <c r="V68" s="982">
        <v>11638</v>
      </c>
      <c r="W68" s="982"/>
      <c r="X68" s="982"/>
      <c r="Y68" s="982"/>
      <c r="Z68" s="982"/>
      <c r="AA68" s="982">
        <v>558</v>
      </c>
      <c r="AB68" s="982"/>
      <c r="AC68" s="982"/>
      <c r="AD68" s="982"/>
      <c r="AE68" s="982"/>
      <c r="AF68" s="982">
        <v>5505</v>
      </c>
      <c r="AG68" s="982"/>
      <c r="AH68" s="982"/>
      <c r="AI68" s="982"/>
      <c r="AJ68" s="982"/>
      <c r="AK68" s="982" t="s">
        <v>602</v>
      </c>
      <c r="AL68" s="982"/>
      <c r="AM68" s="982"/>
      <c r="AN68" s="982"/>
      <c r="AO68" s="982"/>
      <c r="AP68" s="982">
        <v>4245</v>
      </c>
      <c r="AQ68" s="982"/>
      <c r="AR68" s="982"/>
      <c r="AS68" s="982"/>
      <c r="AT68" s="982"/>
      <c r="AU68" s="982">
        <v>2159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603</v>
      </c>
      <c r="C69" s="975"/>
      <c r="D69" s="975"/>
      <c r="E69" s="975"/>
      <c r="F69" s="975"/>
      <c r="G69" s="975"/>
      <c r="H69" s="975"/>
      <c r="I69" s="975"/>
      <c r="J69" s="975"/>
      <c r="K69" s="975"/>
      <c r="L69" s="975"/>
      <c r="M69" s="975"/>
      <c r="N69" s="975"/>
      <c r="O69" s="975"/>
      <c r="P69" s="976"/>
      <c r="Q69" s="977">
        <v>2168</v>
      </c>
      <c r="R69" s="971"/>
      <c r="S69" s="971"/>
      <c r="T69" s="971"/>
      <c r="U69" s="971"/>
      <c r="V69" s="971">
        <v>2131</v>
      </c>
      <c r="W69" s="971"/>
      <c r="X69" s="971"/>
      <c r="Y69" s="971"/>
      <c r="Z69" s="971"/>
      <c r="AA69" s="971">
        <v>38</v>
      </c>
      <c r="AB69" s="971"/>
      <c r="AC69" s="971"/>
      <c r="AD69" s="971"/>
      <c r="AE69" s="971"/>
      <c r="AF69" s="971">
        <v>35</v>
      </c>
      <c r="AG69" s="971"/>
      <c r="AH69" s="971"/>
      <c r="AI69" s="971"/>
      <c r="AJ69" s="971"/>
      <c r="AK69" s="971">
        <v>37</v>
      </c>
      <c r="AL69" s="971"/>
      <c r="AM69" s="971"/>
      <c r="AN69" s="971"/>
      <c r="AO69" s="971"/>
      <c r="AP69" s="971">
        <v>765</v>
      </c>
      <c r="AQ69" s="971"/>
      <c r="AR69" s="971"/>
      <c r="AS69" s="971"/>
      <c r="AT69" s="971"/>
      <c r="AU69" s="971">
        <v>516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589</v>
      </c>
      <c r="C70" s="975"/>
      <c r="D70" s="975"/>
      <c r="E70" s="975"/>
      <c r="F70" s="975"/>
      <c r="G70" s="975"/>
      <c r="H70" s="975"/>
      <c r="I70" s="975"/>
      <c r="J70" s="975"/>
      <c r="K70" s="975"/>
      <c r="L70" s="975"/>
      <c r="M70" s="975"/>
      <c r="N70" s="975"/>
      <c r="O70" s="975"/>
      <c r="P70" s="976"/>
      <c r="Q70" s="977">
        <v>4300</v>
      </c>
      <c r="R70" s="971"/>
      <c r="S70" s="971"/>
      <c r="T70" s="971"/>
      <c r="U70" s="971"/>
      <c r="V70" s="971">
        <v>3691</v>
      </c>
      <c r="W70" s="971"/>
      <c r="X70" s="971"/>
      <c r="Y70" s="971"/>
      <c r="Z70" s="971"/>
      <c r="AA70" s="971">
        <v>609</v>
      </c>
      <c r="AB70" s="971"/>
      <c r="AC70" s="971"/>
      <c r="AD70" s="971"/>
      <c r="AE70" s="971"/>
      <c r="AF70" s="971">
        <v>609</v>
      </c>
      <c r="AG70" s="971"/>
      <c r="AH70" s="971"/>
      <c r="AI70" s="971"/>
      <c r="AJ70" s="971"/>
      <c r="AK70" s="971">
        <v>5</v>
      </c>
      <c r="AL70" s="971"/>
      <c r="AM70" s="971"/>
      <c r="AN70" s="971"/>
      <c r="AO70" s="971"/>
      <c r="AP70" s="981" t="s">
        <v>593</v>
      </c>
      <c r="AQ70" s="979"/>
      <c r="AR70" s="979"/>
      <c r="AS70" s="979"/>
      <c r="AT70" s="980"/>
      <c r="AU70" s="981" t="s">
        <v>593</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91</v>
      </c>
      <c r="R71" s="971"/>
      <c r="S71" s="971"/>
      <c r="T71" s="971"/>
      <c r="U71" s="971"/>
      <c r="V71" s="971">
        <v>85</v>
      </c>
      <c r="W71" s="971"/>
      <c r="X71" s="971"/>
      <c r="Y71" s="971"/>
      <c r="Z71" s="971"/>
      <c r="AA71" s="971">
        <v>5</v>
      </c>
      <c r="AB71" s="971"/>
      <c r="AC71" s="971"/>
      <c r="AD71" s="971"/>
      <c r="AE71" s="971"/>
      <c r="AF71" s="971">
        <v>5</v>
      </c>
      <c r="AG71" s="971"/>
      <c r="AH71" s="971"/>
      <c r="AI71" s="971"/>
      <c r="AJ71" s="971"/>
      <c r="AK71" s="971">
        <v>5</v>
      </c>
      <c r="AL71" s="971"/>
      <c r="AM71" s="971"/>
      <c r="AN71" s="971"/>
      <c r="AO71" s="971"/>
      <c r="AP71" s="981" t="s">
        <v>593</v>
      </c>
      <c r="AQ71" s="979"/>
      <c r="AR71" s="979"/>
      <c r="AS71" s="979"/>
      <c r="AT71" s="980"/>
      <c r="AU71" s="981" t="s">
        <v>593</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258426</v>
      </c>
      <c r="R72" s="971"/>
      <c r="S72" s="971"/>
      <c r="T72" s="971"/>
      <c r="U72" s="971"/>
      <c r="V72" s="971">
        <v>253681</v>
      </c>
      <c r="W72" s="971"/>
      <c r="X72" s="971"/>
      <c r="Y72" s="971"/>
      <c r="Z72" s="971"/>
      <c r="AA72" s="971">
        <v>4745</v>
      </c>
      <c r="AB72" s="971"/>
      <c r="AC72" s="971"/>
      <c r="AD72" s="971"/>
      <c r="AE72" s="971"/>
      <c r="AF72" s="971">
        <v>4745</v>
      </c>
      <c r="AG72" s="971"/>
      <c r="AH72" s="971"/>
      <c r="AI72" s="971"/>
      <c r="AJ72" s="971"/>
      <c r="AK72" s="971">
        <v>1906</v>
      </c>
      <c r="AL72" s="971"/>
      <c r="AM72" s="971"/>
      <c r="AN72" s="971"/>
      <c r="AO72" s="971"/>
      <c r="AP72" s="981" t="s">
        <v>593</v>
      </c>
      <c r="AQ72" s="979"/>
      <c r="AR72" s="979"/>
      <c r="AS72" s="979"/>
      <c r="AT72" s="980"/>
      <c r="AU72" s="981" t="s">
        <v>593</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159</v>
      </c>
      <c r="R73" s="971"/>
      <c r="S73" s="971"/>
      <c r="T73" s="971"/>
      <c r="U73" s="971"/>
      <c r="V73" s="981">
        <v>134</v>
      </c>
      <c r="W73" s="979"/>
      <c r="X73" s="979"/>
      <c r="Y73" s="979"/>
      <c r="Z73" s="980"/>
      <c r="AA73" s="971">
        <v>24</v>
      </c>
      <c r="AB73" s="971"/>
      <c r="AC73" s="971"/>
      <c r="AD73" s="971"/>
      <c r="AE73" s="971"/>
      <c r="AF73" s="971">
        <v>24</v>
      </c>
      <c r="AG73" s="971"/>
      <c r="AH73" s="971"/>
      <c r="AI73" s="971"/>
      <c r="AJ73" s="971"/>
      <c r="AK73" s="981">
        <v>9</v>
      </c>
      <c r="AL73" s="979"/>
      <c r="AM73" s="979"/>
      <c r="AN73" s="979"/>
      <c r="AO73" s="980"/>
      <c r="AP73" s="981" t="s">
        <v>593</v>
      </c>
      <c r="AQ73" s="979"/>
      <c r="AR73" s="979"/>
      <c r="AS73" s="979"/>
      <c r="AT73" s="980"/>
      <c r="AU73" s="981" t="s">
        <v>593</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10924</v>
      </c>
      <c r="AG88" s="959"/>
      <c r="AH88" s="959"/>
      <c r="AI88" s="959"/>
      <c r="AJ88" s="959"/>
      <c r="AK88" s="963"/>
      <c r="AL88" s="963"/>
      <c r="AM88" s="963"/>
      <c r="AN88" s="963"/>
      <c r="AO88" s="963"/>
      <c r="AP88" s="959">
        <v>5010</v>
      </c>
      <c r="AQ88" s="959"/>
      <c r="AR88" s="959"/>
      <c r="AS88" s="959"/>
      <c r="AT88" s="959"/>
      <c r="AU88" s="959">
        <v>2675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v>
      </c>
      <c r="CS102" s="953"/>
      <c r="CT102" s="953"/>
      <c r="CU102" s="953"/>
      <c r="CV102" s="954"/>
      <c r="CW102" s="952" t="s">
        <v>593</v>
      </c>
      <c r="CX102" s="953"/>
      <c r="CY102" s="953"/>
      <c r="CZ102" s="953"/>
      <c r="DA102" s="954"/>
      <c r="DB102" s="952">
        <v>27</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t="s">
        <v>593</v>
      </c>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309</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309</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309</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1850712</v>
      </c>
      <c r="AB110" s="889"/>
      <c r="AC110" s="889"/>
      <c r="AD110" s="889"/>
      <c r="AE110" s="890"/>
      <c r="AF110" s="891">
        <v>1969079</v>
      </c>
      <c r="AG110" s="889"/>
      <c r="AH110" s="889"/>
      <c r="AI110" s="889"/>
      <c r="AJ110" s="890"/>
      <c r="AK110" s="891">
        <v>2121435</v>
      </c>
      <c r="AL110" s="889"/>
      <c r="AM110" s="889"/>
      <c r="AN110" s="889"/>
      <c r="AO110" s="890"/>
      <c r="AP110" s="892">
        <v>19.5</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17498151</v>
      </c>
      <c r="BR110" s="842"/>
      <c r="BS110" s="842"/>
      <c r="BT110" s="842"/>
      <c r="BU110" s="842"/>
      <c r="BV110" s="842">
        <v>16636052</v>
      </c>
      <c r="BW110" s="842"/>
      <c r="BX110" s="842"/>
      <c r="BY110" s="842"/>
      <c r="BZ110" s="842"/>
      <c r="CA110" s="842">
        <v>15450428</v>
      </c>
      <c r="CB110" s="842"/>
      <c r="CC110" s="842"/>
      <c r="CD110" s="842"/>
      <c r="CE110" s="842"/>
      <c r="CF110" s="866">
        <v>142.19999999999999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442</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442</v>
      </c>
      <c r="BW111" s="817"/>
      <c r="BX111" s="817"/>
      <c r="BY111" s="817"/>
      <c r="BZ111" s="817"/>
      <c r="CA111" s="817" t="s">
        <v>442</v>
      </c>
      <c r="CB111" s="817"/>
      <c r="CC111" s="817"/>
      <c r="CD111" s="817"/>
      <c r="CE111" s="817"/>
      <c r="CF111" s="875" t="s">
        <v>442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3084496</v>
      </c>
      <c r="BR112" s="817"/>
      <c r="BS112" s="817"/>
      <c r="BT112" s="817"/>
      <c r="BU112" s="817"/>
      <c r="BV112" s="817">
        <v>2716897</v>
      </c>
      <c r="BW112" s="817"/>
      <c r="BX112" s="817"/>
      <c r="BY112" s="817"/>
      <c r="BZ112" s="817"/>
      <c r="CA112" s="817">
        <v>2418342</v>
      </c>
      <c r="CB112" s="817"/>
      <c r="CC112" s="817"/>
      <c r="CD112" s="817"/>
      <c r="CE112" s="817"/>
      <c r="CF112" s="875">
        <v>22.3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442</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421326</v>
      </c>
      <c r="AB113" s="919"/>
      <c r="AC113" s="919"/>
      <c r="AD113" s="919"/>
      <c r="AE113" s="920"/>
      <c r="AF113" s="921">
        <v>406124</v>
      </c>
      <c r="AG113" s="919"/>
      <c r="AH113" s="919"/>
      <c r="AI113" s="919"/>
      <c r="AJ113" s="920"/>
      <c r="AK113" s="921">
        <v>364803</v>
      </c>
      <c r="AL113" s="919"/>
      <c r="AM113" s="919"/>
      <c r="AN113" s="919"/>
      <c r="AO113" s="920"/>
      <c r="AP113" s="922">
        <v>3.4</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2876465</v>
      </c>
      <c r="BR113" s="817"/>
      <c r="BS113" s="817"/>
      <c r="BT113" s="817"/>
      <c r="BU113" s="817"/>
      <c r="BV113" s="817">
        <v>2687878</v>
      </c>
      <c r="BW113" s="817"/>
      <c r="BX113" s="817"/>
      <c r="BY113" s="817"/>
      <c r="BZ113" s="817"/>
      <c r="CA113" s="817">
        <v>2674915</v>
      </c>
      <c r="CB113" s="817"/>
      <c r="CC113" s="817"/>
      <c r="CD113" s="817"/>
      <c r="CE113" s="817"/>
      <c r="CF113" s="875">
        <v>24.6</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442</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311821</v>
      </c>
      <c r="AB114" s="780"/>
      <c r="AC114" s="780"/>
      <c r="AD114" s="780"/>
      <c r="AE114" s="781"/>
      <c r="AF114" s="782">
        <v>359505</v>
      </c>
      <c r="AG114" s="780"/>
      <c r="AH114" s="780"/>
      <c r="AI114" s="780"/>
      <c r="AJ114" s="781"/>
      <c r="AK114" s="782">
        <v>432411</v>
      </c>
      <c r="AL114" s="780"/>
      <c r="AM114" s="780"/>
      <c r="AN114" s="780"/>
      <c r="AO114" s="781"/>
      <c r="AP114" s="824">
        <v>4</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2505057</v>
      </c>
      <c r="BR114" s="817"/>
      <c r="BS114" s="817"/>
      <c r="BT114" s="817"/>
      <c r="BU114" s="817"/>
      <c r="BV114" s="817">
        <v>2562346</v>
      </c>
      <c r="BW114" s="817"/>
      <c r="BX114" s="817"/>
      <c r="BY114" s="817"/>
      <c r="BZ114" s="817"/>
      <c r="CA114" s="817">
        <v>2568899</v>
      </c>
      <c r="CB114" s="817"/>
      <c r="CC114" s="817"/>
      <c r="CD114" s="817"/>
      <c r="CE114" s="817"/>
      <c r="CF114" s="875">
        <v>23.6</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442</v>
      </c>
      <c r="AG115" s="919"/>
      <c r="AH115" s="919"/>
      <c r="AI115" s="919"/>
      <c r="AJ115" s="920"/>
      <c r="AK115" s="921" t="s">
        <v>442</v>
      </c>
      <c r="AL115" s="919"/>
      <c r="AM115" s="919"/>
      <c r="AN115" s="919"/>
      <c r="AO115" s="920"/>
      <c r="AP115" s="922" t="s">
        <v>442</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v>4165</v>
      </c>
      <c r="BR115" s="817"/>
      <c r="BS115" s="817"/>
      <c r="BT115" s="817"/>
      <c r="BU115" s="817"/>
      <c r="BV115" s="817" t="s">
        <v>442</v>
      </c>
      <c r="BW115" s="817"/>
      <c r="BX115" s="817"/>
      <c r="BY115" s="817"/>
      <c r="BZ115" s="817"/>
      <c r="CA115" s="817" t="s">
        <v>442</v>
      </c>
      <c r="CB115" s="817"/>
      <c r="CC115" s="817"/>
      <c r="CD115" s="817"/>
      <c r="CE115" s="817"/>
      <c r="CF115" s="875" t="s">
        <v>442</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442</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442</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442</v>
      </c>
      <c r="CB116" s="817"/>
      <c r="CC116" s="817"/>
      <c r="CD116" s="817"/>
      <c r="CE116" s="817"/>
      <c r="CF116" s="875" t="s">
        <v>442</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442</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2583859</v>
      </c>
      <c r="AB117" s="903"/>
      <c r="AC117" s="903"/>
      <c r="AD117" s="903"/>
      <c r="AE117" s="904"/>
      <c r="AF117" s="905">
        <v>2734708</v>
      </c>
      <c r="AG117" s="903"/>
      <c r="AH117" s="903"/>
      <c r="AI117" s="903"/>
      <c r="AJ117" s="904"/>
      <c r="AK117" s="905">
        <v>2918649</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463</v>
      </c>
      <c r="BR117" s="817"/>
      <c r="BS117" s="817"/>
      <c r="BT117" s="817"/>
      <c r="BU117" s="817"/>
      <c r="BV117" s="817" t="s">
        <v>463</v>
      </c>
      <c r="BW117" s="817"/>
      <c r="BX117" s="817"/>
      <c r="BY117" s="817"/>
      <c r="BZ117" s="817"/>
      <c r="CA117" s="817" t="s">
        <v>463</v>
      </c>
      <c r="CB117" s="817"/>
      <c r="CC117" s="817"/>
      <c r="CD117" s="817"/>
      <c r="CE117" s="817"/>
      <c r="CF117" s="875" t="s">
        <v>463</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463</v>
      </c>
      <c r="DH117" s="780"/>
      <c r="DI117" s="780"/>
      <c r="DJ117" s="780"/>
      <c r="DK117" s="781"/>
      <c r="DL117" s="782" t="s">
        <v>463</v>
      </c>
      <c r="DM117" s="780"/>
      <c r="DN117" s="780"/>
      <c r="DO117" s="780"/>
      <c r="DP117" s="781"/>
      <c r="DQ117" s="782" t="s">
        <v>463</v>
      </c>
      <c r="DR117" s="780"/>
      <c r="DS117" s="780"/>
      <c r="DT117" s="780"/>
      <c r="DU117" s="781"/>
      <c r="DV117" s="824" t="s">
        <v>463</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309</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466</v>
      </c>
      <c r="BR118" s="845"/>
      <c r="BS118" s="845"/>
      <c r="BT118" s="845"/>
      <c r="BU118" s="845"/>
      <c r="BV118" s="845" t="s">
        <v>466</v>
      </c>
      <c r="BW118" s="845"/>
      <c r="BX118" s="845"/>
      <c r="BY118" s="845"/>
      <c r="BZ118" s="845"/>
      <c r="CA118" s="845" t="s">
        <v>466</v>
      </c>
      <c r="CB118" s="845"/>
      <c r="CC118" s="845"/>
      <c r="CD118" s="845"/>
      <c r="CE118" s="845"/>
      <c r="CF118" s="875" t="s">
        <v>466</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466</v>
      </c>
      <c r="DH118" s="780"/>
      <c r="DI118" s="780"/>
      <c r="DJ118" s="780"/>
      <c r="DK118" s="781"/>
      <c r="DL118" s="782" t="s">
        <v>466</v>
      </c>
      <c r="DM118" s="780"/>
      <c r="DN118" s="780"/>
      <c r="DO118" s="780"/>
      <c r="DP118" s="781"/>
      <c r="DQ118" s="782" t="s">
        <v>466</v>
      </c>
      <c r="DR118" s="780"/>
      <c r="DS118" s="780"/>
      <c r="DT118" s="780"/>
      <c r="DU118" s="781"/>
      <c r="DV118" s="824" t="s">
        <v>466</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466</v>
      </c>
      <c r="AG119" s="889"/>
      <c r="AH119" s="889"/>
      <c r="AI119" s="889"/>
      <c r="AJ119" s="890"/>
      <c r="AK119" s="891" t="s">
        <v>466</v>
      </c>
      <c r="AL119" s="889"/>
      <c r="AM119" s="889"/>
      <c r="AN119" s="889"/>
      <c r="AO119" s="890"/>
      <c r="AP119" s="892" t="s">
        <v>466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25968334</v>
      </c>
      <c r="BR119" s="845"/>
      <c r="BS119" s="845"/>
      <c r="BT119" s="845"/>
      <c r="BU119" s="845"/>
      <c r="BV119" s="845">
        <v>24603173</v>
      </c>
      <c r="BW119" s="845"/>
      <c r="BX119" s="845"/>
      <c r="BY119" s="845"/>
      <c r="BZ119" s="845"/>
      <c r="CA119" s="845">
        <v>23112584</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463</v>
      </c>
      <c r="DH119" s="764"/>
      <c r="DI119" s="764"/>
      <c r="DJ119" s="764"/>
      <c r="DK119" s="765"/>
      <c r="DL119" s="766" t="s">
        <v>463</v>
      </c>
      <c r="DM119" s="764"/>
      <c r="DN119" s="764"/>
      <c r="DO119" s="764"/>
      <c r="DP119" s="765"/>
      <c r="DQ119" s="766" t="s">
        <v>463</v>
      </c>
      <c r="DR119" s="764"/>
      <c r="DS119" s="764"/>
      <c r="DT119" s="764"/>
      <c r="DU119" s="765"/>
      <c r="DV119" s="848" t="s">
        <v>463</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463</v>
      </c>
      <c r="AB120" s="780"/>
      <c r="AC120" s="780"/>
      <c r="AD120" s="780"/>
      <c r="AE120" s="781"/>
      <c r="AF120" s="782" t="s">
        <v>463</v>
      </c>
      <c r="AG120" s="780"/>
      <c r="AH120" s="780"/>
      <c r="AI120" s="780"/>
      <c r="AJ120" s="781"/>
      <c r="AK120" s="782" t="s">
        <v>463</v>
      </c>
      <c r="AL120" s="780"/>
      <c r="AM120" s="780"/>
      <c r="AN120" s="780"/>
      <c r="AO120" s="781"/>
      <c r="AP120" s="824" t="s">
        <v>463</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8054124</v>
      </c>
      <c r="BR120" s="842"/>
      <c r="BS120" s="842"/>
      <c r="BT120" s="842"/>
      <c r="BU120" s="842"/>
      <c r="BV120" s="842">
        <v>8876464</v>
      </c>
      <c r="BW120" s="842"/>
      <c r="BX120" s="842"/>
      <c r="BY120" s="842"/>
      <c r="BZ120" s="842"/>
      <c r="CA120" s="842">
        <v>8522521</v>
      </c>
      <c r="CB120" s="842"/>
      <c r="CC120" s="842"/>
      <c r="CD120" s="842"/>
      <c r="CE120" s="842"/>
      <c r="CF120" s="866">
        <v>78.400000000000006</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2605141</v>
      </c>
      <c r="DH120" s="842"/>
      <c r="DI120" s="842"/>
      <c r="DJ120" s="842"/>
      <c r="DK120" s="842"/>
      <c r="DL120" s="842">
        <v>2382096</v>
      </c>
      <c r="DM120" s="842"/>
      <c r="DN120" s="842"/>
      <c r="DO120" s="842"/>
      <c r="DP120" s="842"/>
      <c r="DQ120" s="842">
        <v>2113459</v>
      </c>
      <c r="DR120" s="842"/>
      <c r="DS120" s="842"/>
      <c r="DT120" s="842"/>
      <c r="DU120" s="842"/>
      <c r="DV120" s="843">
        <v>19.399999999999999</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463</v>
      </c>
      <c r="AB121" s="780"/>
      <c r="AC121" s="780"/>
      <c r="AD121" s="780"/>
      <c r="AE121" s="781"/>
      <c r="AF121" s="782" t="s">
        <v>463</v>
      </c>
      <c r="AG121" s="780"/>
      <c r="AH121" s="780"/>
      <c r="AI121" s="780"/>
      <c r="AJ121" s="781"/>
      <c r="AK121" s="782" t="s">
        <v>463</v>
      </c>
      <c r="AL121" s="780"/>
      <c r="AM121" s="780"/>
      <c r="AN121" s="780"/>
      <c r="AO121" s="781"/>
      <c r="AP121" s="824" t="s">
        <v>463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784147</v>
      </c>
      <c r="BR121" s="817"/>
      <c r="BS121" s="817"/>
      <c r="BT121" s="817"/>
      <c r="BU121" s="817"/>
      <c r="BV121" s="817">
        <v>794463</v>
      </c>
      <c r="BW121" s="817"/>
      <c r="BX121" s="817"/>
      <c r="BY121" s="817"/>
      <c r="BZ121" s="817"/>
      <c r="CA121" s="817">
        <v>1045184</v>
      </c>
      <c r="CB121" s="817"/>
      <c r="CC121" s="817"/>
      <c r="CD121" s="817"/>
      <c r="CE121" s="817"/>
      <c r="CF121" s="875">
        <v>9.6</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479355</v>
      </c>
      <c r="DH121" s="817"/>
      <c r="DI121" s="817"/>
      <c r="DJ121" s="817"/>
      <c r="DK121" s="817"/>
      <c r="DL121" s="817">
        <v>334801</v>
      </c>
      <c r="DM121" s="817"/>
      <c r="DN121" s="817"/>
      <c r="DO121" s="817"/>
      <c r="DP121" s="817"/>
      <c r="DQ121" s="817">
        <v>304883</v>
      </c>
      <c r="DR121" s="817"/>
      <c r="DS121" s="817"/>
      <c r="DT121" s="817"/>
      <c r="DU121" s="817"/>
      <c r="DV121" s="794">
        <v>2.8</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463</v>
      </c>
      <c r="AB122" s="780"/>
      <c r="AC122" s="780"/>
      <c r="AD122" s="780"/>
      <c r="AE122" s="781"/>
      <c r="AF122" s="782" t="s">
        <v>463</v>
      </c>
      <c r="AG122" s="780"/>
      <c r="AH122" s="780"/>
      <c r="AI122" s="780"/>
      <c r="AJ122" s="781"/>
      <c r="AK122" s="782" t="s">
        <v>463</v>
      </c>
      <c r="AL122" s="780"/>
      <c r="AM122" s="780"/>
      <c r="AN122" s="780"/>
      <c r="AO122" s="781"/>
      <c r="AP122" s="824" t="s">
        <v>463</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18938674</v>
      </c>
      <c r="BR122" s="845"/>
      <c r="BS122" s="845"/>
      <c r="BT122" s="845"/>
      <c r="BU122" s="845"/>
      <c r="BV122" s="845">
        <v>19149036</v>
      </c>
      <c r="BW122" s="845"/>
      <c r="BX122" s="845"/>
      <c r="BY122" s="845"/>
      <c r="BZ122" s="845"/>
      <c r="CA122" s="845">
        <v>18137773</v>
      </c>
      <c r="CB122" s="845"/>
      <c r="CC122" s="845"/>
      <c r="CD122" s="845"/>
      <c r="CE122" s="845"/>
      <c r="CF122" s="846">
        <v>166.9</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479</v>
      </c>
      <c r="DH122" s="817"/>
      <c r="DI122" s="817"/>
      <c r="DJ122" s="817"/>
      <c r="DK122" s="817"/>
      <c r="DL122" s="817" t="s">
        <v>479</v>
      </c>
      <c r="DM122" s="817"/>
      <c r="DN122" s="817"/>
      <c r="DO122" s="817"/>
      <c r="DP122" s="817"/>
      <c r="DQ122" s="817" t="s">
        <v>479</v>
      </c>
      <c r="DR122" s="817"/>
      <c r="DS122" s="817"/>
      <c r="DT122" s="817"/>
      <c r="DU122" s="817"/>
      <c r="DV122" s="794" t="s">
        <v>479</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479</v>
      </c>
      <c r="AB123" s="780"/>
      <c r="AC123" s="780"/>
      <c r="AD123" s="780"/>
      <c r="AE123" s="781"/>
      <c r="AF123" s="782" t="s">
        <v>479</v>
      </c>
      <c r="AG123" s="780"/>
      <c r="AH123" s="780"/>
      <c r="AI123" s="780"/>
      <c r="AJ123" s="781"/>
      <c r="AK123" s="782" t="s">
        <v>480</v>
      </c>
      <c r="AL123" s="780"/>
      <c r="AM123" s="780"/>
      <c r="AN123" s="780"/>
      <c r="AO123" s="781"/>
      <c r="AP123" s="824" t="s">
        <v>479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481</v>
      </c>
      <c r="BP123" s="878"/>
      <c r="BQ123" s="832">
        <v>27776945</v>
      </c>
      <c r="BR123" s="833"/>
      <c r="BS123" s="833"/>
      <c r="BT123" s="833"/>
      <c r="BU123" s="833"/>
      <c r="BV123" s="833">
        <v>28819963</v>
      </c>
      <c r="BW123" s="833"/>
      <c r="BX123" s="833"/>
      <c r="BY123" s="833"/>
      <c r="BZ123" s="833"/>
      <c r="CA123" s="833">
        <v>27705478</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466</v>
      </c>
      <c r="DH123" s="780"/>
      <c r="DI123" s="780"/>
      <c r="DJ123" s="780"/>
      <c r="DK123" s="781"/>
      <c r="DL123" s="782" t="s">
        <v>466</v>
      </c>
      <c r="DM123" s="780"/>
      <c r="DN123" s="780"/>
      <c r="DO123" s="780"/>
      <c r="DP123" s="781"/>
      <c r="DQ123" s="782" t="s">
        <v>129</v>
      </c>
      <c r="DR123" s="780"/>
      <c r="DS123" s="780"/>
      <c r="DT123" s="780"/>
      <c r="DU123" s="781"/>
      <c r="DV123" s="824" t="s">
        <v>463</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483</v>
      </c>
      <c r="AB124" s="780"/>
      <c r="AC124" s="780"/>
      <c r="AD124" s="780"/>
      <c r="AE124" s="781"/>
      <c r="AF124" s="782" t="s">
        <v>466</v>
      </c>
      <c r="AG124" s="780"/>
      <c r="AH124" s="780"/>
      <c r="AI124" s="780"/>
      <c r="AJ124" s="781"/>
      <c r="AK124" s="782" t="s">
        <v>466</v>
      </c>
      <c r="AL124" s="780"/>
      <c r="AM124" s="780"/>
      <c r="AN124" s="780"/>
      <c r="AO124" s="781"/>
      <c r="AP124" s="824" t="s">
        <v>483</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483</v>
      </c>
      <c r="BR124" s="831"/>
      <c r="BS124" s="831"/>
      <c r="BT124" s="831"/>
      <c r="BU124" s="831"/>
      <c r="BV124" s="831" t="s">
        <v>129</v>
      </c>
      <c r="BW124" s="831"/>
      <c r="BX124" s="831"/>
      <c r="BY124" s="831"/>
      <c r="BZ124" s="831"/>
      <c r="CA124" s="831" t="s">
        <v>483</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483</v>
      </c>
      <c r="DM124" s="764"/>
      <c r="DN124" s="764"/>
      <c r="DO124" s="764"/>
      <c r="DP124" s="765"/>
      <c r="DQ124" s="766" t="s">
        <v>486</v>
      </c>
      <c r="DR124" s="764"/>
      <c r="DS124" s="764"/>
      <c r="DT124" s="764"/>
      <c r="DU124" s="765"/>
      <c r="DV124" s="848" t="s">
        <v>483</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463</v>
      </c>
      <c r="AB125" s="780"/>
      <c r="AC125" s="780"/>
      <c r="AD125" s="780"/>
      <c r="AE125" s="781"/>
      <c r="AF125" s="782" t="s">
        <v>483</v>
      </c>
      <c r="AG125" s="780"/>
      <c r="AH125" s="780"/>
      <c r="AI125" s="780"/>
      <c r="AJ125" s="781"/>
      <c r="AK125" s="782" t="s">
        <v>483</v>
      </c>
      <c r="AL125" s="780"/>
      <c r="AM125" s="780"/>
      <c r="AN125" s="780"/>
      <c r="AO125" s="781"/>
      <c r="AP125" s="824" t="s">
        <v>463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483</v>
      </c>
      <c r="DH125" s="842"/>
      <c r="DI125" s="842"/>
      <c r="DJ125" s="842"/>
      <c r="DK125" s="842"/>
      <c r="DL125" s="842" t="s">
        <v>483</v>
      </c>
      <c r="DM125" s="842"/>
      <c r="DN125" s="842"/>
      <c r="DO125" s="842"/>
      <c r="DP125" s="842"/>
      <c r="DQ125" s="842" t="s">
        <v>129</v>
      </c>
      <c r="DR125" s="842"/>
      <c r="DS125" s="842"/>
      <c r="DT125" s="842"/>
      <c r="DU125" s="842"/>
      <c r="DV125" s="843" t="s">
        <v>483</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463</v>
      </c>
      <c r="AB126" s="780"/>
      <c r="AC126" s="780"/>
      <c r="AD126" s="780"/>
      <c r="AE126" s="781"/>
      <c r="AF126" s="782" t="s">
        <v>483</v>
      </c>
      <c r="AG126" s="780"/>
      <c r="AH126" s="780"/>
      <c r="AI126" s="780"/>
      <c r="AJ126" s="781"/>
      <c r="AK126" s="782" t="s">
        <v>483</v>
      </c>
      <c r="AL126" s="780"/>
      <c r="AM126" s="780"/>
      <c r="AN126" s="780"/>
      <c r="AO126" s="781"/>
      <c r="AP126" s="824" t="s">
        <v>483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483</v>
      </c>
      <c r="DH126" s="817"/>
      <c r="DI126" s="817"/>
      <c r="DJ126" s="817"/>
      <c r="DK126" s="817"/>
      <c r="DL126" s="817" t="s">
        <v>483</v>
      </c>
      <c r="DM126" s="817"/>
      <c r="DN126" s="817"/>
      <c r="DO126" s="817"/>
      <c r="DP126" s="817"/>
      <c r="DQ126" s="817" t="s">
        <v>483</v>
      </c>
      <c r="DR126" s="817"/>
      <c r="DS126" s="817"/>
      <c r="DT126" s="817"/>
      <c r="DU126" s="817"/>
      <c r="DV126" s="794" t="s">
        <v>483</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483</v>
      </c>
      <c r="AG127" s="780"/>
      <c r="AH127" s="780"/>
      <c r="AI127" s="780"/>
      <c r="AJ127" s="781"/>
      <c r="AK127" s="782" t="s">
        <v>483</v>
      </c>
      <c r="AL127" s="780"/>
      <c r="AM127" s="780"/>
      <c r="AN127" s="780"/>
      <c r="AO127" s="781"/>
      <c r="AP127" s="824" t="s">
        <v>463</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483</v>
      </c>
      <c r="DH127" s="817"/>
      <c r="DI127" s="817"/>
      <c r="DJ127" s="817"/>
      <c r="DK127" s="817"/>
      <c r="DL127" s="817" t="s">
        <v>496</v>
      </c>
      <c r="DM127" s="817"/>
      <c r="DN127" s="817"/>
      <c r="DO127" s="817"/>
      <c r="DP127" s="817"/>
      <c r="DQ127" s="817" t="s">
        <v>496</v>
      </c>
      <c r="DR127" s="817"/>
      <c r="DS127" s="817"/>
      <c r="DT127" s="817"/>
      <c r="DU127" s="817"/>
      <c r="DV127" s="794" t="s">
        <v>483</v>
      </c>
      <c r="DW127" s="794"/>
      <c r="DX127" s="794"/>
      <c r="DY127" s="794"/>
      <c r="DZ127" s="795"/>
    </row>
    <row r="128" spans="1:130" s="230" customFormat="1" ht="26.25" customHeight="1" thickBot="1" x14ac:dyDescent="0.25">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113611</v>
      </c>
      <c r="AB128" s="801"/>
      <c r="AC128" s="801"/>
      <c r="AD128" s="801"/>
      <c r="AE128" s="802"/>
      <c r="AF128" s="803">
        <v>198484</v>
      </c>
      <c r="AG128" s="801"/>
      <c r="AH128" s="801"/>
      <c r="AI128" s="801"/>
      <c r="AJ128" s="802"/>
      <c r="AK128" s="803">
        <v>198396</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129</v>
      </c>
      <c r="BG128" s="787"/>
      <c r="BH128" s="787"/>
      <c r="BI128" s="787"/>
      <c r="BJ128" s="787"/>
      <c r="BK128" s="787"/>
      <c r="BL128" s="810"/>
      <c r="BM128" s="786">
        <v>12.98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v>4165</v>
      </c>
      <c r="DH128" s="791"/>
      <c r="DI128" s="791"/>
      <c r="DJ128" s="791"/>
      <c r="DK128" s="791"/>
      <c r="DL128" s="791" t="s">
        <v>483</v>
      </c>
      <c r="DM128" s="791"/>
      <c r="DN128" s="791"/>
      <c r="DO128" s="791"/>
      <c r="DP128" s="791"/>
      <c r="DQ128" s="791" t="s">
        <v>129</v>
      </c>
      <c r="DR128" s="791"/>
      <c r="DS128" s="791"/>
      <c r="DT128" s="791"/>
      <c r="DU128" s="791"/>
      <c r="DV128" s="792" t="s">
        <v>483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12302605</v>
      </c>
      <c r="AB129" s="780"/>
      <c r="AC129" s="780"/>
      <c r="AD129" s="780"/>
      <c r="AE129" s="781"/>
      <c r="AF129" s="782">
        <v>12948945</v>
      </c>
      <c r="AG129" s="780"/>
      <c r="AH129" s="780"/>
      <c r="AI129" s="780"/>
      <c r="AJ129" s="781"/>
      <c r="AK129" s="782">
        <v>12672854</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129</v>
      </c>
      <c r="BG129" s="771"/>
      <c r="BH129" s="771"/>
      <c r="BI129" s="771"/>
      <c r="BJ129" s="771"/>
      <c r="BK129" s="771"/>
      <c r="BL129" s="772"/>
      <c r="BM129" s="770">
        <v>17.98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1650958</v>
      </c>
      <c r="AB130" s="780"/>
      <c r="AC130" s="780"/>
      <c r="AD130" s="780"/>
      <c r="AE130" s="781"/>
      <c r="AF130" s="782">
        <v>1721556</v>
      </c>
      <c r="AG130" s="780"/>
      <c r="AH130" s="780"/>
      <c r="AI130" s="780"/>
      <c r="AJ130" s="781"/>
      <c r="AK130" s="782">
        <v>1804298</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7.7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10651647</v>
      </c>
      <c r="AB131" s="764"/>
      <c r="AC131" s="764"/>
      <c r="AD131" s="764"/>
      <c r="AE131" s="765"/>
      <c r="AF131" s="766">
        <v>11227389</v>
      </c>
      <c r="AG131" s="764"/>
      <c r="AH131" s="764"/>
      <c r="AI131" s="764"/>
      <c r="AJ131" s="765"/>
      <c r="AK131" s="766">
        <v>10868556</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7.6916743490000004</v>
      </c>
      <c r="AB132" s="745"/>
      <c r="AC132" s="745"/>
      <c r="AD132" s="745"/>
      <c r="AE132" s="746"/>
      <c r="AF132" s="747">
        <v>7.2560770809999999</v>
      </c>
      <c r="AG132" s="745"/>
      <c r="AH132" s="745"/>
      <c r="AI132" s="745"/>
      <c r="AJ132" s="746"/>
      <c r="AK132" s="747">
        <v>8.4275684829999999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7.8</v>
      </c>
      <c r="AB133" s="724"/>
      <c r="AC133" s="724"/>
      <c r="AD133" s="724"/>
      <c r="AE133" s="725"/>
      <c r="AF133" s="723">
        <v>7.6</v>
      </c>
      <c r="AG133" s="724"/>
      <c r="AH133" s="724"/>
      <c r="AI133" s="724"/>
      <c r="AJ133" s="725"/>
      <c r="AK133" s="723">
        <v>7.7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6yXZwgme0VNMWOimf0MDQQXj3zvKWFPC/R8qZyWFln8shQnQXDgvN+v0erTexRySKt1lYJvrURw0GIgisY0Uw==" saltValue="gEtso83YrxgI4TK5xJAr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5929-DE85-4EDB-AFFA-95D3E682608F}">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rKOsEISivWcfdtNMjailnDV2NdvyZweZWrNi0ax2yqJubswx4cKjM8zF6g4Z8ALjB5kHFjSC7efSJ4ZyDmVdg==" saltValue="sUmZiwltjbkYFcdMGG1kmg=="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MyHGQUQd64rRVC7dm7f72b/KpZpF9FWha0vnxQhe6CR7eOE/kbj0HoPlK3DvFCcc8ukLUUbfs4huFI7vjydvg==" saltValue="Ph/6qydNBlrJY9kfMu3+B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514</v>
      </c>
      <c r="AP7" s="272"/>
      <c r="AQ7" s="273" t="s">
        <v>515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516</v>
      </c>
      <c r="AQ8" s="279" t="s">
        <v>517</v>
      </c>
      <c r="AR8" s="280" t="s">
        <v>518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8" t="s">
        <v>519</v>
      </c>
      <c r="AL9" s="1139"/>
      <c r="AM9" s="1139"/>
      <c r="AN9" s="1140"/>
      <c r="AO9" s="281">
        <v>3269967</v>
      </c>
      <c r="AP9" s="281">
        <v>70432</v>
      </c>
      <c r="AQ9" s="282">
        <v>88339</v>
      </c>
      <c r="AR9" s="283">
        <v>-20.3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8" t="s">
        <v>520</v>
      </c>
      <c r="AL10" s="1139"/>
      <c r="AM10" s="1139"/>
      <c r="AN10" s="1140"/>
      <c r="AO10" s="284">
        <v>608417</v>
      </c>
      <c r="AP10" s="284">
        <v>13105</v>
      </c>
      <c r="AQ10" s="285">
        <v>7842</v>
      </c>
      <c r="AR10" s="286">
        <v>67.099999999999994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8" t="s">
        <v>521</v>
      </c>
      <c r="AL11" s="1139"/>
      <c r="AM11" s="1139"/>
      <c r="AN11" s="1140"/>
      <c r="AO11" s="284">
        <v>19600</v>
      </c>
      <c r="AP11" s="284">
        <v>422</v>
      </c>
      <c r="AQ11" s="285">
        <v>2321</v>
      </c>
      <c r="AR11" s="286">
        <v>-81.8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8" t="s">
        <v>522</v>
      </c>
      <c r="AL12" s="1139"/>
      <c r="AM12" s="1139"/>
      <c r="AN12" s="1140"/>
      <c r="AO12" s="284" t="s">
        <v>523</v>
      </c>
      <c r="AP12" s="284" t="s">
        <v>523</v>
      </c>
      <c r="AQ12" s="285">
        <v>10</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8" t="s">
        <v>524</v>
      </c>
      <c r="AL13" s="1139"/>
      <c r="AM13" s="1139"/>
      <c r="AN13" s="1140"/>
      <c r="AO13" s="284">
        <v>127729</v>
      </c>
      <c r="AP13" s="284">
        <v>2751</v>
      </c>
      <c r="AQ13" s="285">
        <v>2936</v>
      </c>
      <c r="AR13" s="286">
        <v>-6.3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8" t="s">
        <v>525</v>
      </c>
      <c r="AL14" s="1139"/>
      <c r="AM14" s="1139"/>
      <c r="AN14" s="1140"/>
      <c r="AO14" s="284">
        <v>118245</v>
      </c>
      <c r="AP14" s="284">
        <v>2547</v>
      </c>
      <c r="AQ14" s="285">
        <v>1649</v>
      </c>
      <c r="AR14" s="286">
        <v>54.5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1" t="s">
        <v>526</v>
      </c>
      <c r="AL15" s="1142"/>
      <c r="AM15" s="1142"/>
      <c r="AN15" s="1143"/>
      <c r="AO15" s="284">
        <v>-182843</v>
      </c>
      <c r="AP15" s="284">
        <v>-3938</v>
      </c>
      <c r="AQ15" s="285">
        <v>-5997</v>
      </c>
      <c r="AR15" s="286">
        <v>-34.299999999999997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1" t="s">
        <v>189</v>
      </c>
      <c r="AL16" s="1142"/>
      <c r="AM16" s="1142"/>
      <c r="AN16" s="1143"/>
      <c r="AO16" s="284">
        <v>3961115</v>
      </c>
      <c r="AP16" s="284">
        <v>85319</v>
      </c>
      <c r="AQ16" s="285">
        <v>97102</v>
      </c>
      <c r="AR16" s="286">
        <v>-12.1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4" t="s">
        <v>531</v>
      </c>
      <c r="AL21" s="1145"/>
      <c r="AM21" s="1145"/>
      <c r="AN21" s="1146"/>
      <c r="AO21" s="297">
        <v>7.62</v>
      </c>
      <c r="AP21" s="298">
        <v>8.91</v>
      </c>
      <c r="AQ21" s="299">
        <v>-1.29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4" t="s">
        <v>532</v>
      </c>
      <c r="AL22" s="1145"/>
      <c r="AM22" s="1145"/>
      <c r="AN22" s="1146"/>
      <c r="AO22" s="302">
        <v>99</v>
      </c>
      <c r="AP22" s="303">
        <v>97.5</v>
      </c>
      <c r="AQ22" s="304">
        <v>1.5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7" t="s">
        <v>533</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ht="13" x14ac:dyDescent="0.2">
      <c r="A27" s="309"/>
      <c r="AO27" s="262"/>
      <c r="AP27" s="262"/>
      <c r="AQ27" s="262"/>
      <c r="AR27" s="262"/>
      <c r="AS27" s="262"/>
      <c r="AT27" s="262"/>
    </row>
    <row r="28" spans="1:46" ht="16.5"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514</v>
      </c>
      <c r="AP30" s="272"/>
      <c r="AQ30" s="273" t="s">
        <v>515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8" t="s">
        <v>536</v>
      </c>
      <c r="AL32" s="1129"/>
      <c r="AM32" s="1129"/>
      <c r="AN32" s="1130"/>
      <c r="AO32" s="312">
        <v>2121435</v>
      </c>
      <c r="AP32" s="312">
        <v>45694</v>
      </c>
      <c r="AQ32" s="313">
        <v>55264</v>
      </c>
      <c r="AR32" s="314">
        <v>-17.3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8" t="s">
        <v>537</v>
      </c>
      <c r="AL33" s="1129"/>
      <c r="AM33" s="1129"/>
      <c r="AN33" s="1130"/>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8" t="s">
        <v>538</v>
      </c>
      <c r="AL34" s="1129"/>
      <c r="AM34" s="1129"/>
      <c r="AN34" s="1130"/>
      <c r="AO34" s="312" t="s">
        <v>523</v>
      </c>
      <c r="AP34" s="312" t="s">
        <v>523</v>
      </c>
      <c r="AQ34" s="313">
        <v>19</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8" t="s">
        <v>539</v>
      </c>
      <c r="AL35" s="1129"/>
      <c r="AM35" s="1129"/>
      <c r="AN35" s="1130"/>
      <c r="AO35" s="312">
        <v>364803</v>
      </c>
      <c r="AP35" s="312">
        <v>7858</v>
      </c>
      <c r="AQ35" s="313">
        <v>18522</v>
      </c>
      <c r="AR35" s="314">
        <v>-57.6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8" t="s">
        <v>540</v>
      </c>
      <c r="AL36" s="1129"/>
      <c r="AM36" s="1129"/>
      <c r="AN36" s="1130"/>
      <c r="AO36" s="312">
        <v>432411</v>
      </c>
      <c r="AP36" s="312">
        <v>9314</v>
      </c>
      <c r="AQ36" s="313">
        <v>2744</v>
      </c>
      <c r="AR36" s="314">
        <v>239.4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8" t="s">
        <v>541</v>
      </c>
      <c r="AL37" s="1129"/>
      <c r="AM37" s="1129"/>
      <c r="AN37" s="1130"/>
      <c r="AO37" s="312" t="s">
        <v>523</v>
      </c>
      <c r="AP37" s="312" t="s">
        <v>523</v>
      </c>
      <c r="AQ37" s="313">
        <v>519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1" t="s">
        <v>542</v>
      </c>
      <c r="AL38" s="1132"/>
      <c r="AM38" s="1132"/>
      <c r="AN38" s="1133"/>
      <c r="AO38" s="315" t="s">
        <v>523</v>
      </c>
      <c r="AP38" s="315" t="s">
        <v>523</v>
      </c>
      <c r="AQ38" s="316">
        <v>4</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1" t="s">
        <v>543</v>
      </c>
      <c r="AL39" s="1132"/>
      <c r="AM39" s="1132"/>
      <c r="AN39" s="1133"/>
      <c r="AO39" s="312">
        <v>-198396</v>
      </c>
      <c r="AP39" s="312">
        <v>-4273</v>
      </c>
      <c r="AQ39" s="313">
        <v>-3996</v>
      </c>
      <c r="AR39" s="314">
        <v>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8" t="s">
        <v>544</v>
      </c>
      <c r="AL40" s="1129"/>
      <c r="AM40" s="1129"/>
      <c r="AN40" s="1130"/>
      <c r="AO40" s="312">
        <v>-1804298</v>
      </c>
      <c r="AP40" s="312">
        <v>-38863</v>
      </c>
      <c r="AQ40" s="313">
        <v>-50182</v>
      </c>
      <c r="AR40" s="314">
        <v>-22.6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4" t="s">
        <v>302</v>
      </c>
      <c r="AL41" s="1135"/>
      <c r="AM41" s="1135"/>
      <c r="AN41" s="1136"/>
      <c r="AO41" s="312">
        <v>915955</v>
      </c>
      <c r="AP41" s="312">
        <v>19729</v>
      </c>
      <c r="AQ41" s="313">
        <v>22892</v>
      </c>
      <c r="AR41" s="314">
        <v>-13.8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514</v>
      </c>
      <c r="AN49" s="1123" t="s">
        <v>548</v>
      </c>
      <c r="AO49" s="1124"/>
      <c r="AP49" s="1124"/>
      <c r="AQ49" s="1124"/>
      <c r="AR49" s="1125"/>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549</v>
      </c>
      <c r="AO50" s="329" t="s">
        <v>550</v>
      </c>
      <c r="AP50" s="330" t="s">
        <v>551</v>
      </c>
      <c r="AQ50" s="331" t="s">
        <v>552</v>
      </c>
      <c r="AR50" s="332" t="s">
        <v>553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4250731</v>
      </c>
      <c r="AN51" s="334">
        <v>86909</v>
      </c>
      <c r="AO51" s="335">
        <v>-37</v>
      </c>
      <c r="AP51" s="336">
        <v>69729</v>
      </c>
      <c r="AQ51" s="337">
        <v>1.8</v>
      </c>
      <c r="AR51" s="338">
        <v>-38.799999999999997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1766491</v>
      </c>
      <c r="AN52" s="342">
        <v>36117</v>
      </c>
      <c r="AO52" s="343">
        <v>-54.3</v>
      </c>
      <c r="AP52" s="344">
        <v>38908</v>
      </c>
      <c r="AQ52" s="345">
        <v>14</v>
      </c>
      <c r="AR52" s="346">
        <v>-68.3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5235198</v>
      </c>
      <c r="AN53" s="334">
        <v>108443</v>
      </c>
      <c r="AO53" s="335">
        <v>24.8</v>
      </c>
      <c r="AP53" s="336">
        <v>74581</v>
      </c>
      <c r="AQ53" s="337">
        <v>7</v>
      </c>
      <c r="AR53" s="338">
        <v>17.8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2574529</v>
      </c>
      <c r="AN54" s="342">
        <v>53329</v>
      </c>
      <c r="AO54" s="343">
        <v>47.7</v>
      </c>
      <c r="AP54" s="344">
        <v>41563</v>
      </c>
      <c r="AQ54" s="345">
        <v>6.8</v>
      </c>
      <c r="AR54" s="346">
        <v>40.9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5267696</v>
      </c>
      <c r="AN55" s="334">
        <v>110304</v>
      </c>
      <c r="AO55" s="335">
        <v>1.7</v>
      </c>
      <c r="AP55" s="336">
        <v>76347</v>
      </c>
      <c r="AQ55" s="337">
        <v>2.4</v>
      </c>
      <c r="AR55" s="338">
        <v>-0.7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3375883</v>
      </c>
      <c r="AN56" s="342">
        <v>70690</v>
      </c>
      <c r="AO56" s="343">
        <v>32.6</v>
      </c>
      <c r="AP56" s="344">
        <v>41762</v>
      </c>
      <c r="AQ56" s="345">
        <v>0.5</v>
      </c>
      <c r="AR56" s="346">
        <v>32.1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1981466</v>
      </c>
      <c r="AN57" s="334">
        <v>42140</v>
      </c>
      <c r="AO57" s="335">
        <v>-61.8</v>
      </c>
      <c r="AP57" s="336">
        <v>69604</v>
      </c>
      <c r="AQ57" s="337">
        <v>-8.8000000000000007</v>
      </c>
      <c r="AR57" s="338">
        <v>-53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1118890</v>
      </c>
      <c r="AN58" s="342">
        <v>23796</v>
      </c>
      <c r="AO58" s="343">
        <v>-66.3</v>
      </c>
      <c r="AP58" s="344">
        <v>36247</v>
      </c>
      <c r="AQ58" s="345">
        <v>-13.2</v>
      </c>
      <c r="AR58" s="346">
        <v>-53.1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2802070</v>
      </c>
      <c r="AN59" s="334">
        <v>60354</v>
      </c>
      <c r="AO59" s="335">
        <v>43.2</v>
      </c>
      <c r="AP59" s="336">
        <v>68410</v>
      </c>
      <c r="AQ59" s="337">
        <v>-1.7</v>
      </c>
      <c r="AR59" s="338">
        <v>44.9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1972615</v>
      </c>
      <c r="AN60" s="342">
        <v>42489</v>
      </c>
      <c r="AO60" s="343">
        <v>78.599999999999994</v>
      </c>
      <c r="AP60" s="344">
        <v>35086</v>
      </c>
      <c r="AQ60" s="345">
        <v>-3.2</v>
      </c>
      <c r="AR60" s="346">
        <v>81.8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3907432</v>
      </c>
      <c r="AN61" s="349">
        <v>81630</v>
      </c>
      <c r="AO61" s="350">
        <v>-5.8</v>
      </c>
      <c r="AP61" s="351">
        <v>71734</v>
      </c>
      <c r="AQ61" s="352">
        <v>0.1</v>
      </c>
      <c r="AR61" s="338">
        <v>-5.9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2161682</v>
      </c>
      <c r="AN62" s="342">
        <v>45284</v>
      </c>
      <c r="AO62" s="343">
        <v>7.7</v>
      </c>
      <c r="AP62" s="344">
        <v>38713</v>
      </c>
      <c r="AQ62" s="345">
        <v>1</v>
      </c>
      <c r="AR62" s="346">
        <v>6.7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Nd9A0/98hWc1oduHlsVL+woclqvdpiM4kNNE82OpY63a07hPs5fKQQ1zOVxgYmc+W6v6iK7ecQgOZtieI9dZ/w==" saltValue="DSQ4Vnu6WIYpdYcDYMcv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1" spans="125:125" ht="13.5" hidden="1" customHeight="1" x14ac:dyDescent="0.2">
      <c r="DU121" s="259"/>
    </row>
  </sheetData>
  <sheetProtection algorithmName="SHA-512" hashValue="/XaI3SZlxGxqCt5BNytczQkLugNhmrVvnwIoecDkL4JZM8DDN6HDJvjf52++g+XHn18ts7aTgdBK4Qx0iEsQFw==" saltValue="GeRqYFgtPg6eexH7rlVa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ljA+ikGd7uGylGrwd0ElGKbJBOVZ5P10Kga9/rZOwPgUkHvS5YF+2EbEwYbUuiRO5SNa33GC90SP9wIKVKCgwQ==" saltValue="FFJF8a7k7Br8d38qZFiK1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47" t="s">
        <v>3</v>
      </c>
      <c r="D47" s="1147"/>
      <c r="E47" s="1148"/>
      <c r="F47" s="11">
        <v>25.93</v>
      </c>
      <c r="G47" s="12">
        <v>20.36</v>
      </c>
      <c r="H47" s="12">
        <v>20.440000000000001</v>
      </c>
      <c r="I47" s="12">
        <v>26.48</v>
      </c>
      <c r="J47" s="13">
        <v>27.59</v>
      </c>
    </row>
    <row r="48" spans="2:10" ht="57.75" customHeight="1" x14ac:dyDescent="0.2">
      <c r="B48" s="14"/>
      <c r="C48" s="1149" t="s">
        <v>4</v>
      </c>
      <c r="D48" s="1149"/>
      <c r="E48" s="1150"/>
      <c r="F48" s="15">
        <v>5.56</v>
      </c>
      <c r="G48" s="16">
        <v>6.85</v>
      </c>
      <c r="H48" s="16">
        <v>7.11</v>
      </c>
      <c r="I48" s="16">
        <v>9.69</v>
      </c>
      <c r="J48" s="17">
        <v>6.65</v>
      </c>
    </row>
    <row r="49" spans="2:10" ht="57.75" customHeight="1" thickBot="1" x14ac:dyDescent="0.25">
      <c r="B49" s="18"/>
      <c r="C49" s="1151" t="s">
        <v>5</v>
      </c>
      <c r="D49" s="1151"/>
      <c r="E49" s="1152"/>
      <c r="F49" s="19" t="s">
        <v>569</v>
      </c>
      <c r="G49" s="20" t="s">
        <v>570</v>
      </c>
      <c r="H49" s="20" t="s">
        <v>571</v>
      </c>
      <c r="I49" s="20">
        <v>4.82</v>
      </c>
      <c r="J49" s="21" t="s">
        <v>572</v>
      </c>
    </row>
    <row r="50" spans="2:10" ht="13" x14ac:dyDescent="0.2"/>
  </sheetData>
  <sheetProtection algorithmName="SHA-512" hashValue="fs1ypTytCSVFa0K6hEgrwgGGid320pyNqCnWsUFno+pAj9NFFlRSAp+tlUhaDJr5pFIGxxuxk8eiok3tPG2R7A==" saltValue="mDaNEeO6gzSf/SaXPMR2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2024-03-18T23:20:30Z</cp:lastPrinted>
  <dcterms:created xsi:type="dcterms:W3CDTF">2024-02-05T00:28:58Z</dcterms:created>
  <dcterms:modified xsi:type="dcterms:W3CDTF">2024-03-22T01:07:25Z</dcterms:modified>
  <cp:category>
  </cp:category>
</cp:coreProperties>
</file>