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36.23\財政係\03・決算統計\R05\55_財政状況資料集\04_市町村回答\【了】11_安中市\"/>
    </mc:Choice>
  </mc:AlternateContent>
  <xr:revisionPtr revIDLastSave="0" documentId="13_ncr:1_{E6048DFE-1A57-4F61-8A3B-59BEFEA6C50F}" xr6:coauthVersionLast="36" xr6:coauthVersionMax="36" xr10:uidLastSave="{00000000-0000-0000-0000-000000000000}"/>
  <bookViews>
    <workbookView xWindow="0" yWindow="0" windowWidth="23040" windowHeight="874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U37" i="10"/>
  <c r="C37" i="10"/>
  <c r="CO36"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BW34" i="10"/>
  <c r="BW35" i="10" s="1"/>
  <c r="BW36" i="10" s="1"/>
  <c r="BW37" i="10" s="1"/>
  <c r="BW38" i="10" s="1"/>
  <c r="CO34" i="10" s="1"/>
  <c r="CO35" i="10" s="1"/>
</calcChain>
</file>

<file path=xl/sharedStrings.xml><?xml version="1.0" encoding="utf-8"?>
<sst xmlns="http://schemas.openxmlformats.org/spreadsheetml/2006/main" count="1036" uniqueCount="610">
  <si>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</si>
  <si>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</si>
  <si>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</si>
  <si>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</si>
  <si>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</si>
  <si>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</si>
  <si>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</si>
  <si>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</si>
  <si>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</si>
  <si>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</si>
  <si>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</si>
  <si>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</si>
  <si>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</si>
  <si>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</si>
  <si>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</si>
  <si>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</si>
  <si>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</si>
  <si>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</si>
  <si>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</si>
  <si>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</si>
  <si>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</si>
  <si>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</si>
  <si>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</si>
  <si>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</si>
  <si>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</si>
  <si>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</si>
  <si>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</si>
  <si>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</si>
  <si>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</si>
  <si>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</si>
  <si>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</si>
  <si>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</si>
  <si>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</si>
  <si>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</si>
  <si>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</si>
  <si>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</si>
  <si>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</si>
  <si>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</si>
  <si>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</si>
  <si>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</si>
  <si>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</si>
  <si>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</si>
  <si>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</si>
  <si>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</si>
  <si>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</si>
  <si>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</si>
  <si>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</si>
  <si>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</si>
  <si>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</si>
  <si>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</si>
  <si>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</si>
  <si>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</si>
  <si>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</si>
  <si>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</si>
  <si>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</si>
  <si>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</si>
  <si>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</si>
  <si>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</si>
  <si>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</si>
  <si>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</si>
  <si>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</si>
  <si>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</si>
  <si>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</si>
  <si>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</si>
  <si>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</si>
  <si>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</si>
  <si>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</si>
  <si>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</si>
  <si>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</si>
  <si>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</si>
  <si>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</si>
  <si>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</si>
  <si>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</si>
  <si>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</si>
  <si>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</si>
  <si>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</si>
  <si>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</si>
  <si>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</si>
  <si>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</si>
  <si>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</si>
  <si>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</si>
  <si>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</si>
  <si>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</si>
  <si>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</si>
  <si>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</si>
  <si>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</si>
  <si>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</si>
  <si>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</si>
  <si>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</si>
  <si>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</si>
  <si>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</si>
  <si>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</si>
  <si>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</si>
  <si>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</si>
  <si>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</si>
  <si>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</si>
  <si>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</si>
  <si>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</si>
  <si>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</si>
  <si>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安中市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</si>
  <si>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</si>
  <si>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</si>
  <si>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</si>
  <si>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</si>
  <si>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</si>
  <si>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</si>
  <si>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</si>
  <si>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</si>
  <si>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</si>
  <si>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</si>
  <si>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</si>
  <si>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</si>
  <si>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</si>
  <si>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</si>
  <si>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</si>
  <si>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</si>
  <si>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</si>
  <si>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</si>
  <si>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</si>
  <si>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</si>
  <si>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</si>
  <si>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</si>
  <si>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</si>
  <si>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</si>
  <si>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</si>
  <si>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</si>
  <si>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</si>
  <si>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</si>
  <si>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</si>
  <si>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</si>
  <si>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</si>
  <si>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</si>
  <si>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</si>
  <si>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</si>
  <si>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</si>
  <si>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</si>
  <si>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</si>
  <si>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</si>
  <si>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</si>
  <si>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</si>
  <si>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</si>
  <si>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</si>
  <si>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</si>
  <si>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</si>
  <si>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</si>
  <si>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</si>
  <si>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</si>
  <si>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</si>
  <si>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</si>
  <si>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</si>
  <si>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</si>
  <si>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</si>
  <si>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</si>
  <si>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</si>
  <si>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</si>
  <si>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</si>
  <si>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</si>
  <si>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</si>
  <si>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</si>
  <si>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</si>
  <si>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</si>
  <si>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</si>
  <si>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</si>
  <si>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</si>
  <si>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</si>
  <si>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</si>
  <si>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</si>
  <si>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</si>
  <si>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</si>
  <si>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</si>
  <si>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</si>
  <si>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</si>
  <si>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</si>
  <si>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</si>
  <si>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</si>
  <si>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</si>
  <si>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</si>
  <si>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</si>
  <si>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</si>
  <si>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</si>
  <si>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</si>
  <si>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</si>
  <si>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</si>
  <si>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</si>
  <si>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</si>
  <si>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</si>
  <si>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</si>
  <si>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</si>
  <si>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</si>
  <si>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</si>
  <si>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</si>
  <si>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</si>
  <si>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</si>
  <si>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</si>
  <si>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</si>
  <si>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</si>
  <si>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</si>
  <si>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</si>
  <si>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</si>
  <si>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</si>
  <si>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</si>
  <si>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</si>
  <si>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</si>
  <si>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</si>
  <si>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</si>
  <si>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</si>
  <si>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</si>
  <si>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</si>
  <si>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</si>
  <si>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</si>
  <si>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</si>
  <si>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</si>
  <si>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</si>
  <si>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</si>
  <si>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</si>
  <si>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</si>
  <si>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</si>
  <si>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</si>
  <si>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</si>
  <si>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</si>
  <si>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</si>
  <si>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群馬県安中市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</si>
  <si>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</si>
  <si>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</si>
  <si>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</si>
  <si>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</si>
  <si>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</si>
  <si>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</si>
  <si>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</si>
  <si>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</si>
  <si>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</si>
  <si>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</si>
  <si>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</si>
  <si>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</si>
  <si>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</si>
  <si>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</si>
  <si>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</si>
  <si>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</si>
  <si>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</si>
  <si>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</si>
  <si>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</si>
  <si>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</si>
  <si>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</si>
  <si>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</si>
  <si>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</si>
  <si>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</si>
  <si>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</si>
  <si>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</si>
  <si>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</si>
  <si>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</si>
  <si>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</si>
  <si>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</si>
  <si>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</si>
  <si>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</si>
  <si>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</si>
  <si>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</si>
  <si>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</si>
  <si>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</si>
  <si>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</si>
  <si>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</si>
  <si>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</si>
  <si>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</si>
  <si>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</si>
  <si>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</si>
  <si>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</si>
  <si>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</si>
  <si>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</si>
  <si>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</si>
  <si>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</si>
  <si>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</si>
  <si>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</si>
  <si>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</si>
  <si>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</si>
  <si>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</si>
  <si>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</si>
  <si>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</si>
  <si>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</si>
  <si>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</si>
  <si>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</si>
  <si>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</si>
  <si>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</si>
  <si>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</si>
  <si>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</si>
  <si>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</si>
  <si>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</si>
  <si>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</si>
  <si>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</si>
  <si>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</si>
  <si>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</si>
  <si>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</si>
  <si>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</si>
  <si>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</si>
  <si>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</si>
  <si>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</si>
  <si>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</si>
  <si>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</si>
  <si>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</si>
  <si>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</si>
  <si>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</si>
  <si>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</si>
  <si>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</si>
  <si>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</si>
  <si>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</si>
  <si>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</si>
  <si>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</si>
  <si>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</si>
  <si>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</si>
  <si>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</si>
  <si>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</si>
  <si>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</si>
  <si>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</si>
  <si>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</si>
  <si>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</si>
  <si>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</si>
  <si>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</si>
  <si>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</si>
  <si>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</si>
  <si>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</si>
  <si>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</si>
  <si>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</si>
  <si>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</si>
  <si>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</si>
  <si>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</si>
  <si>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</si>
  <si>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</si>
  <si>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</si>
  <si>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</si>
  <si>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</si>
  <si>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</si>
  <si>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</si>
  <si>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</si>
  <si>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</si>
  <si>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</si>
  <si>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</si>
  <si>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</si>
  <si>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</si>
  <si>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</si>
  <si>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</si>
  <si>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</si>
  <si>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</si>
  <si>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</si>
  <si>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</si>
  <si>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</si>
  <si>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</si>
  <si>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</si>
  <si>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</si>
  <si>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</si>
  <si>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</si>
  <si>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</si>
  <si>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</si>
  <si>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</si>
  <si>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</si>
  <si>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</si>
  <si>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</si>
  <si>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</si>
  <si>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</si>
  <si>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</si>
  <si>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</si>
  <si>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</si>
  <si>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</si>
  <si>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</si>
  <si>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</si>
  <si>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</si>
  <si>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</si>
  <si>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</si>
  <si>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</si>
  <si>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</si>
  <si>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</si>
  <si>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</si>
  <si>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</si>
  <si>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</si>
  <si>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</si>
  <si>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</si>
  <si>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</si>
  <si>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</si>
  <si>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群馬県安中市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</si>
  <si>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</si>
  <si>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</si>
  <si>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</si>
  <si>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</si>
  <si>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</si>
  <si>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</si>
  <si>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</si>
  <si>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</si>
  <si>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</si>
  <si>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</si>
  <si>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</si>
  <si>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</si>
  <si>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</si>
  <si>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</si>
  <si>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</si>
  <si>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</si>
  <si>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</si>
  <si>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</si>
  <si>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</si>
  <si>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</si>
  <si>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</si>
  <si>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</si>
  <si>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</si>
  <si>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</si>
  <si>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</si>
  <si>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</si>
  <si>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</si>
  <si>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</si>
  <si>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</si>
  <si>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</si>
  <si>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</si>
  <si>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</si>
  <si>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</si>
  <si>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</si>
  <si>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</si>
  <si>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</si>
  <si>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</si>
  <si>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</si>
  <si>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</si>
  <si>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</si>
  <si>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</si>
  <si>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</si>
  <si>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</si>
  <si>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介護サービス事業会計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</si>
  <si>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</si>
  <si>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</si>
  <si>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</si>
  <si>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</si>
  <si>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</si>
  <si>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</si>
  <si>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</si>
  <si>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</si>
  <si>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</si>
  <si>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</si>
  <si>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</si>
  <si>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</si>
  <si>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</si>
  <si>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</si>
  <si>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</si>
  <si>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</si>
  <si>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</si>
  <si>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</si>
  <si>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</si>
  <si>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</si>
  <si>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</si>
  <si>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</si>
  <si>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</si>
  <si>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</si>
  <si>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</si>
  <si>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</si>
  <si>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</si>
  <si>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</si>
  <si>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</si>
  <si>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</si>
  <si>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</si>
  <si>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</si>
  <si>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</si>
  <si>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</si>
  <si>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</si>
  <si>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</si>
  <si>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</si>
  <si>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</si>
  <si>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</si>
  <si>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</si>
  <si>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</si>
  <si>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</si>
  <si>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</si>
  <si>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</si>
  <si>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</si>
  <si>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</si>
  <si>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</si>
  <si>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</si>
  <si>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</si>
  <si>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</si>
  <si>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</si>
  <si>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</si>
  <si>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</si>
  <si>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</si>
  <si>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</si>
  <si>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</si>
  <si>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</si>
  <si>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</si>
  <si>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</si>
  <si>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</si>
  <si>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</si>
  <si>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</si>
  <si>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</si>
  <si>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</si>
  <si>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</si>
  <si>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</si>
  <si>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</si>
  <si>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</si>
  <si>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</si>
  <si>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</si>
  <si>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介護サービス事業会計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</si>
  <si>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</si>
  <si>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</si>
  <si>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</si>
  <si>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</si>
  <si>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</si>
  <si>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</si>
  <si>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</si>
  <si>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</si>
  <si>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</si>
  <si>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</si>
  <si>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</si>
  <si>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</si>
  <si>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</si>
  <si>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</si>
  <si>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</si>
  <si>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</si>
  <si>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</si>
  <si>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</si>
  <si>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</si>
  <si>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</si>
  <si>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</si>
  <si>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</si>
  <si>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</si>
  <si>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</si>
  <si>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</si>
  <si>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</si>
  <si>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</si>
  <si>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</si>
  <si>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</si>
  <si>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</si>
  <si>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</si>
  <si>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</si>
  <si>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</si>
  <si>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</si>
  <si>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</si>
  <si>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</si>
  <si>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</si>
  <si>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</si>
  <si>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</si>
  <si>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</si>
  <si>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</si>
  <si>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</si>
  <si>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</si>
  <si>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</si>
  <si>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</si>
  <si>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</si>
  <si>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</si>
  <si>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</si>
  <si>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</si>
  <si>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</si>
  <si>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</si>
  <si>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</si>
  <si>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</si>
  <si>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</si>
  <si>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</si>
  <si>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</si>
  <si>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</si>
  <si>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</si>
  <si>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</si>
  <si>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</si>
  <si>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</si>
  <si>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</si>
  <si>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</si>
  <si>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</si>
  <si>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</si>
  <si>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</si>
  <si>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</si>
  <si>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</si>
  <si>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</si>
  <si>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</si>
  <si>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</si>
  <si>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</si>
  <si>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</si>
  <si>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</si>
  <si>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</si>
  <si>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</si>
  <si>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</si>
  <si>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</si>
  <si>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</si>
  <si>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</si>
  <si>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</si>
  <si>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</si>
  <si>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</si>
  <si>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</si>
  <si>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</si>
  <si>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2.13</t>
  </si>
  <si>
    <t>▲ 0.03</t>
  </si>
  <si>
    <t>▲ 3.27</t>
  </si>
  <si>
    <t>水道事業会計</t>
  </si>
  <si>
    <t>一般会計</t>
  </si>
  <si>
    <t>病院事業会計</t>
  </si>
  <si>
    <t>介護保険特別会計</t>
  </si>
  <si>
    <t>下水道事業会計</t>
  </si>
  <si>
    <t>国民健康保険特別会計</t>
  </si>
  <si>
    <t>介護サービス事業会計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</si>
  <si>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</si>
  <si>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</si>
  <si>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</si>
  <si>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</si>
  <si>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</si>
  <si>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</si>
  <si>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</si>
  <si>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</si>
  <si>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</si>
  <si>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高崎市・安中市消防組合</t>
  </si>
  <si>
    <t>群馬県市町村総合事務組合</t>
  </si>
  <si>
    <t>群馬県市町村会館管理組合</t>
  </si>
  <si>
    <t>群馬県後期高齢者医療広域連合（一般会計）</t>
  </si>
  <si>
    <t>群馬県後期高齢者医療広域連合（事業会計）</t>
  </si>
  <si>
    <t>-</t>
    <phoneticPr fontId="2"/>
  </si>
  <si>
    <t>安中市土地開発公社</t>
    <rPh sb="0" eb="3">
      <t>アンナカシ</t>
    </rPh>
    <rPh sb="3" eb="5">
      <t>トチ</t>
    </rPh>
    <rPh sb="5" eb="7">
      <t>カイハツ</t>
    </rPh>
    <rPh sb="7" eb="9">
      <t>コウシャ</t>
    </rPh>
    <phoneticPr fontId="2"/>
  </si>
  <si>
    <t>碓氷峠交流記念財団</t>
    <rPh sb="0" eb="3">
      <t>ウスイトウゲ</t>
    </rPh>
    <rPh sb="3" eb="5">
      <t>コウリュウ</t>
    </rPh>
    <rPh sb="5" eb="7">
      <t>キネン</t>
    </rPh>
    <rPh sb="7" eb="9">
      <t>ザイダン</t>
    </rPh>
    <phoneticPr fontId="2"/>
  </si>
  <si>
    <t>地域振興基金</t>
    <rPh sb="0" eb="2">
      <t>チイキ</t>
    </rPh>
    <rPh sb="2" eb="4">
      <t>シンコウ</t>
    </rPh>
    <rPh sb="4" eb="6">
      <t>キキン</t>
    </rPh>
    <phoneticPr fontId="5"/>
  </si>
  <si>
    <t>庁舎建設基金</t>
    <rPh sb="0" eb="2">
      <t>チョウシャ</t>
    </rPh>
    <rPh sb="2" eb="4">
      <t>ケンセツ</t>
    </rPh>
    <rPh sb="4" eb="6">
      <t>キキン</t>
    </rPh>
    <phoneticPr fontId="5"/>
  </si>
  <si>
    <t>福祉基金</t>
    <rPh sb="0" eb="2">
      <t>フクシ</t>
    </rPh>
    <rPh sb="2" eb="4">
      <t>キキン</t>
    </rPh>
    <phoneticPr fontId="5"/>
  </si>
  <si>
    <t>ふるさと創生基金</t>
    <rPh sb="4" eb="6">
      <t>ソウセイ</t>
    </rPh>
    <rPh sb="6" eb="8">
      <t>キキン</t>
    </rPh>
    <phoneticPr fontId="5"/>
  </si>
  <si>
    <t>職員退職手当基金</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</si>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</sst>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253D-429B-B916-46102C789A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46641</c:v>
                </c:pt>
                <c:pt idx="1">
                  <c:v>31808</c:v>
                </c:pt>
                <c:pt idx="2">
                  <c:v>34322</c:v>
                </c:pt>
                <c:pt idx="3">
                  <c:v>38901</c:v>
                </c:pt>
                <c:pt idx="4">
                  <c:v>37608</c:v>
                </c:pt>
              </c:numCache>
            </c:numRef>
          </c:val>
          <c:smooth val="0"/>
          <c:extLst>
            <c:ext xmlns:c16="http://schemas.microsoft.com/office/drawing/2014/chart" uri="{C3380CC4-5D6E-409C-BE32-E72D297353CC}">
              <c16:uniqueId val="{00000001-253D-429B-B916-46102C789A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5.32</c:v>
                </c:pt>
                <c:pt idx="1">
                  <c:v>5.76</c:v>
                </c:pt>
                <c:pt idx="2">
                  <c:v>7.52</c:v>
                </c:pt>
                <c:pt idx="3">
                  <c:v>8.77</c:v>
                </c:pt>
                <c:pt idx="4">
                  <c:v>8.32</c:v>
                </c:pt>
              </c:numCache>
            </c:numRef>
          </c:val>
          <c:extLst>
            <c:ext xmlns:c16="http://schemas.microsoft.com/office/drawing/2014/chart" uri="{C3380CC4-5D6E-409C-BE32-E72D297353CC}">
              <c16:uniqueId val="{00000000-58F9-4DAD-B7F2-71E3C3B5A9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33.950000000000003</c:v>
                </c:pt>
                <c:pt idx="1">
                  <c:v>36.26</c:v>
                </c:pt>
                <c:pt idx="2">
                  <c:v>36.340000000000003</c:v>
                </c:pt>
                <c:pt idx="3">
                  <c:v>38.619999999999997</c:v>
                </c:pt>
                <c:pt idx="4">
                  <c:v>43.03</c:v>
                </c:pt>
              </c:numCache>
            </c:numRef>
          </c:val>
          <c:extLst>
            <c:ext xmlns:c16="http://schemas.microsoft.com/office/drawing/2014/chart" uri="{C3380CC4-5D6E-409C-BE32-E72D297353CC}">
              <c16:uniqueId val="{00000001-58F9-4DAD-B7F2-71E3C3B5A9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-2.13</c:v>
                </c:pt>
                <c:pt idx="1">
                  <c:v>0.5</c:v>
                </c:pt>
                <c:pt idx="2">
                  <c:v>-0.03</c:v>
                </c:pt>
                <c:pt idx="3">
                  <c:v>1.54</c:v>
                </c:pt>
                <c:pt idx="4">
                  <c:v>-3.27</c:v>
                </c:pt>
              </c:numCache>
            </c:numRef>
          </c:val>
          <c:smooth val="0"/>
          <c:extLst>
            <c:ext xmlns:c16="http://schemas.microsoft.com/office/drawing/2014/chart" uri="{C3380CC4-5D6E-409C-BE32-E72D297353CC}">
              <c16:uniqueId val="{00000002-58F9-4DAD-B7F2-71E3C3B5A9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0.05</c:v>
                </c:pt>
                <c:pt idx="2">
                  <c:v>#N/A</c:v>
                </c:pt>
                <c:pt idx="3">
                  <c:v>0.27</c:v>
                </c:pt>
                <c:pt idx="4">
                  <c:v>0</c:v>
                </c:pt>
                <c:pt idx="5">
                  <c:v>0</c:v>
                </c:pt>
                <c:pt idx="6">
                  <c:v>0</c:v>
                </c:pt>
                <c:pt idx="7">
                  <c:v>0</c:v>
                </c:pt>
                <c:pt idx="8">
                  <c:v>0</c:v>
                </c:pt>
                <c:pt idx="9">
                  <c:v>0</c:v>
                </c:pt>
              </c:numCache>
            </c:numRef>
          </c:val>
          <c:extLst>
            <c:ext xmlns:c16="http://schemas.microsoft.com/office/drawing/2014/chart" uri="{C3380CC4-5D6E-409C-BE32-E72D297353CC}">
              <c16:uniqueId val="{00000000-C88B-4A2F-86F6-6B64374A97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8B-4A2F-86F6-6B64374A974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2-C88B-4A2F-86F6-6B64374A9741}"/>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0.19</c:v>
                </c:pt>
                <c:pt idx="2">
                  <c:v>#N/A</c:v>
                </c:pt>
                <c:pt idx="3">
                  <c:v>0.15</c:v>
                </c:pt>
                <c:pt idx="4">
                  <c:v>#N/A</c:v>
                </c:pt>
                <c:pt idx="5">
                  <c:v>0.09</c:v>
                </c:pt>
                <c:pt idx="6">
                  <c:v>#N/A</c:v>
                </c:pt>
                <c:pt idx="7">
                  <c:v>0.04</c:v>
                </c:pt>
                <c:pt idx="8">
                  <c:v>#N/A</c:v>
                </c:pt>
                <c:pt idx="9">
                  <c:v>0.04</c:v>
                </c:pt>
              </c:numCache>
            </c:numRef>
          </c:val>
          <c:extLst>
            <c:ext xmlns:c16="http://schemas.microsoft.com/office/drawing/2014/chart" uri="{C3380CC4-5D6E-409C-BE32-E72D297353CC}">
              <c16:uniqueId val="{00000003-C88B-4A2F-86F6-6B64374A974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0.82</c:v>
                </c:pt>
                <c:pt idx="2">
                  <c:v>#N/A</c:v>
                </c:pt>
                <c:pt idx="3">
                  <c:v>1.5</c:v>
                </c:pt>
                <c:pt idx="4">
                  <c:v>#N/A</c:v>
                </c:pt>
                <c:pt idx="5">
                  <c:v>1.22</c:v>
                </c:pt>
                <c:pt idx="6">
                  <c:v>#N/A</c:v>
                </c:pt>
                <c:pt idx="7">
                  <c:v>0.13</c:v>
                </c:pt>
                <c:pt idx="8">
                  <c:v>#N/A</c:v>
                </c:pt>
                <c:pt idx="9">
                  <c:v>0.32</c:v>
                </c:pt>
              </c:numCache>
            </c:numRef>
          </c:val>
          <c:extLst>
            <c:ext xmlns:c16="http://schemas.microsoft.com/office/drawing/2014/chart" uri="{C3380CC4-5D6E-409C-BE32-E72D297353CC}">
              <c16:uniqueId val="{00000004-C88B-4A2F-86F6-6B64374A974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0.59</c:v>
                </c:pt>
                <c:pt idx="6">
                  <c:v>#N/A</c:v>
                </c:pt>
                <c:pt idx="7">
                  <c:v>1</c:v>
                </c:pt>
                <c:pt idx="8">
                  <c:v>#N/A</c:v>
                </c:pt>
                <c:pt idx="9">
                  <c:v>1.45</c:v>
                </c:pt>
              </c:numCache>
            </c:numRef>
          </c:val>
          <c:extLst>
            <c:ext xmlns:c16="http://schemas.microsoft.com/office/drawing/2014/chart" uri="{C3380CC4-5D6E-409C-BE32-E72D297353CC}">
              <c16:uniqueId val="{00000005-C88B-4A2F-86F6-6B64374A974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c:v>
                </c:pt>
                <c:pt idx="2">
                  <c:v>#N/A</c:v>
                </c:pt>
                <c:pt idx="3">
                  <c:v>0.27</c:v>
                </c:pt>
                <c:pt idx="4">
                  <c:v>#N/A</c:v>
                </c:pt>
                <c:pt idx="5">
                  <c:v>1.44</c:v>
                </c:pt>
                <c:pt idx="6">
                  <c:v>#N/A</c:v>
                </c:pt>
                <c:pt idx="7">
                  <c:v>1.27</c:v>
                </c:pt>
                <c:pt idx="8">
                  <c:v>#N/A</c:v>
                </c:pt>
                <c:pt idx="9">
                  <c:v>1.92</c:v>
                </c:pt>
              </c:numCache>
            </c:numRef>
          </c:val>
          <c:extLst>
            <c:ext xmlns:c16="http://schemas.microsoft.com/office/drawing/2014/chart" uri="{C3380CC4-5D6E-409C-BE32-E72D297353CC}">
              <c16:uniqueId val="{00000006-C88B-4A2F-86F6-6B64374A9741}"/>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2.14</c:v>
                </c:pt>
                <c:pt idx="2">
                  <c:v>#N/A</c:v>
                </c:pt>
                <c:pt idx="3">
                  <c:v>2.21</c:v>
                </c:pt>
                <c:pt idx="4">
                  <c:v>#N/A</c:v>
                </c:pt>
                <c:pt idx="5">
                  <c:v>3.26</c:v>
                </c:pt>
                <c:pt idx="6">
                  <c:v>#N/A</c:v>
                </c:pt>
                <c:pt idx="7">
                  <c:v>4.6399999999999997</c:v>
                </c:pt>
                <c:pt idx="8">
                  <c:v>#N/A</c:v>
                </c:pt>
                <c:pt idx="9">
                  <c:v>5.96</c:v>
                </c:pt>
              </c:numCache>
            </c:numRef>
          </c:val>
          <c:extLst>
            <c:ext xmlns:c16="http://schemas.microsoft.com/office/drawing/2014/chart" uri="{C3380CC4-5D6E-409C-BE32-E72D297353CC}">
              <c16:uniqueId val="{00000007-C88B-4A2F-86F6-6B64374A97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5.29</c:v>
                </c:pt>
                <c:pt idx="2">
                  <c:v>#N/A</c:v>
                </c:pt>
                <c:pt idx="3">
                  <c:v>5.75</c:v>
                </c:pt>
                <c:pt idx="4">
                  <c:v>#N/A</c:v>
                </c:pt>
                <c:pt idx="5">
                  <c:v>7.52</c:v>
                </c:pt>
                <c:pt idx="6">
                  <c:v>#N/A</c:v>
                </c:pt>
                <c:pt idx="7">
                  <c:v>8.76</c:v>
                </c:pt>
                <c:pt idx="8">
                  <c:v>#N/A</c:v>
                </c:pt>
                <c:pt idx="9">
                  <c:v>8.31</c:v>
                </c:pt>
              </c:numCache>
            </c:numRef>
          </c:val>
          <c:extLst>
            <c:ext xmlns:c16="http://schemas.microsoft.com/office/drawing/2014/chart" uri="{C3380CC4-5D6E-409C-BE32-E72D297353CC}">
              <c16:uniqueId val="{00000008-C88B-4A2F-86F6-6B64374A97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14.08</c:v>
                </c:pt>
                <c:pt idx="2">
                  <c:v>#N/A</c:v>
                </c:pt>
                <c:pt idx="3">
                  <c:v>14.14</c:v>
                </c:pt>
                <c:pt idx="4">
                  <c:v>#N/A</c:v>
                </c:pt>
                <c:pt idx="5">
                  <c:v>12.94</c:v>
                </c:pt>
                <c:pt idx="6">
                  <c:v>#N/A</c:v>
                </c:pt>
                <c:pt idx="7">
                  <c:v>11.95</c:v>
                </c:pt>
                <c:pt idx="8">
                  <c:v>#N/A</c:v>
                </c:pt>
                <c:pt idx="9">
                  <c:v>11.3</c:v>
                </c:pt>
              </c:numCache>
            </c:numRef>
          </c:val>
          <c:extLst>
            <c:ext xmlns:c16="http://schemas.microsoft.com/office/drawing/2014/chart" uri="{C3380CC4-5D6E-409C-BE32-E72D297353CC}">
              <c16:uniqueId val="{00000009-C88B-4A2F-86F6-6B64374A97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2563</c:v>
                </c:pt>
                <c:pt idx="5">
                  <c:v>2520</c:v>
                </c:pt>
                <c:pt idx="8">
                  <c:v>2476</c:v>
                </c:pt>
                <c:pt idx="11">
                  <c:v>2430</c:v>
                </c:pt>
                <c:pt idx="14">
                  <c:v>2367</c:v>
                </c:pt>
              </c:numCache>
            </c:numRef>
          </c:val>
          <c:extLst>
            <c:ext xmlns:c16="http://schemas.microsoft.com/office/drawing/2014/chart" uri="{C3380CC4-5D6E-409C-BE32-E72D297353CC}">
              <c16:uniqueId val="{00000000-23E4-4752-9303-525DC5BA9F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E4-4752-9303-525DC5BA9F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23E4-4752-9303-525DC5BA9F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43</c:v>
                </c:pt>
                <c:pt idx="6">
                  <c:v>50</c:v>
                </c:pt>
                <c:pt idx="9">
                  <c:v>51</c:v>
                </c:pt>
                <c:pt idx="12">
                  <c:v>55</c:v>
                </c:pt>
              </c:numCache>
            </c:numRef>
          </c:val>
          <c:extLst>
            <c:ext xmlns:c16="http://schemas.microsoft.com/office/drawing/2014/chart" uri="{C3380CC4-5D6E-409C-BE32-E72D297353CC}">
              <c16:uniqueId val="{00000003-23E4-4752-9303-525DC5BA9F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607</c:v>
                </c:pt>
                <c:pt idx="3">
                  <c:v>597</c:v>
                </c:pt>
                <c:pt idx="6">
                  <c:v>576</c:v>
                </c:pt>
                <c:pt idx="9">
                  <c:v>552</c:v>
                </c:pt>
                <c:pt idx="12">
                  <c:v>542</c:v>
                </c:pt>
              </c:numCache>
            </c:numRef>
          </c:val>
          <c:extLst>
            <c:ext xmlns:c16="http://schemas.microsoft.com/office/drawing/2014/chart" uri="{C3380CC4-5D6E-409C-BE32-E72D297353CC}">
              <c16:uniqueId val="{00000004-23E4-4752-9303-525DC5BA9F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E4-4752-9303-525DC5BA9F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E4-4752-9303-525DC5BA9F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2967</c:v>
                </c:pt>
                <c:pt idx="3">
                  <c:v>3011</c:v>
                </c:pt>
                <c:pt idx="6">
                  <c:v>2935</c:v>
                </c:pt>
                <c:pt idx="9">
                  <c:v>2861</c:v>
                </c:pt>
                <c:pt idx="12">
                  <c:v>2751</c:v>
                </c:pt>
              </c:numCache>
            </c:numRef>
          </c:val>
          <c:extLst>
            <c:ext xmlns:c16="http://schemas.microsoft.com/office/drawing/2014/chart" uri="{C3380CC4-5D6E-409C-BE32-E72D297353CC}">
              <c16:uniqueId val="{00000007-23E4-4752-9303-525DC5BA9F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1054</c:v>
                </c:pt>
                <c:pt idx="2">
                  <c:v>#N/A</c:v>
                </c:pt>
                <c:pt idx="3">
                  <c:v>#N/A</c:v>
                </c:pt>
                <c:pt idx="4">
                  <c:v>1132</c:v>
                </c:pt>
                <c:pt idx="5">
                  <c:v>#N/A</c:v>
                </c:pt>
                <c:pt idx="6">
                  <c:v>#N/A</c:v>
                </c:pt>
                <c:pt idx="7">
                  <c:v>1086</c:v>
                </c:pt>
                <c:pt idx="8">
                  <c:v>#N/A</c:v>
                </c:pt>
                <c:pt idx="9">
                  <c:v>#N/A</c:v>
                </c:pt>
                <c:pt idx="10">
                  <c:v>1035</c:v>
                </c:pt>
                <c:pt idx="11">
                  <c:v>#N/A</c:v>
                </c:pt>
                <c:pt idx="12">
                  <c:v>#N/A</c:v>
                </c:pt>
                <c:pt idx="13">
                  <c:v>982</c:v>
                </c:pt>
                <c:pt idx="14">
                  <c:v>#N/A</c:v>
                </c:pt>
              </c:numCache>
            </c:numRef>
          </c:val>
          <c:smooth val="0"/>
          <c:extLst>
            <c:ext xmlns:c16="http://schemas.microsoft.com/office/drawing/2014/chart" uri="{C3380CC4-5D6E-409C-BE32-E72D297353CC}">
              <c16:uniqueId val="{00000008-23E4-4752-9303-525DC5BA9F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23479</c:v>
                </c:pt>
                <c:pt idx="5">
                  <c:v>22433</c:v>
                </c:pt>
                <c:pt idx="8">
                  <c:v>21428</c:v>
                </c:pt>
                <c:pt idx="11">
                  <c:v>20513</c:v>
                </c:pt>
                <c:pt idx="14">
                  <c:v>19048</c:v>
                </c:pt>
              </c:numCache>
            </c:numRef>
          </c:val>
          <c:extLst>
            <c:ext xmlns:c16="http://schemas.microsoft.com/office/drawing/2014/chart" uri="{C3380CC4-5D6E-409C-BE32-E72D297353CC}">
              <c16:uniqueId val="{00000000-9406-46FD-BB7F-13588C4B26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2600</c:v>
                </c:pt>
                <c:pt idx="5">
                  <c:v>2322</c:v>
                </c:pt>
                <c:pt idx="8">
                  <c:v>1997</c:v>
                </c:pt>
                <c:pt idx="11">
                  <c:v>1861</c:v>
                </c:pt>
                <c:pt idx="14">
                  <c:v>1769</c:v>
                </c:pt>
              </c:numCache>
            </c:numRef>
          </c:val>
          <c:extLst>
            <c:ext xmlns:c16="http://schemas.microsoft.com/office/drawing/2014/chart" uri="{C3380CC4-5D6E-409C-BE32-E72D297353CC}">
              <c16:uniqueId val="{00000001-9406-46FD-BB7F-13588C4B26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7493</c:v>
                </c:pt>
                <c:pt idx="5">
                  <c:v>7928</c:v>
                </c:pt>
                <c:pt idx="8">
                  <c:v>8276</c:v>
                </c:pt>
                <c:pt idx="11">
                  <c:v>9805</c:v>
                </c:pt>
                <c:pt idx="14">
                  <c:v>10972</c:v>
                </c:pt>
              </c:numCache>
            </c:numRef>
          </c:val>
          <c:extLst>
            <c:ext xmlns:c16="http://schemas.microsoft.com/office/drawing/2014/chart" uri="{C3380CC4-5D6E-409C-BE32-E72D297353CC}">
              <c16:uniqueId val="{00000002-9406-46FD-BB7F-13588C4B26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06-46FD-BB7F-13588C4B26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06-46FD-BB7F-13588C4B26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252</c:v>
                </c:pt>
                <c:pt idx="3">
                  <c:v>258</c:v>
                </c:pt>
                <c:pt idx="6">
                  <c:v>262</c:v>
                </c:pt>
                <c:pt idx="9">
                  <c:v>252</c:v>
                </c:pt>
                <c:pt idx="12">
                  <c:v>252</c:v>
                </c:pt>
              </c:numCache>
            </c:numRef>
          </c:val>
          <c:extLst>
            <c:ext xmlns:c16="http://schemas.microsoft.com/office/drawing/2014/chart" uri="{C3380CC4-5D6E-409C-BE32-E72D297353CC}">
              <c16:uniqueId val="{00000005-9406-46FD-BB7F-13588C4B26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2935</c:v>
                </c:pt>
                <c:pt idx="3">
                  <c:v>2923</c:v>
                </c:pt>
                <c:pt idx="6">
                  <c:v>2825</c:v>
                </c:pt>
                <c:pt idx="9">
                  <c:v>2832</c:v>
                </c:pt>
                <c:pt idx="12">
                  <c:v>2872</c:v>
                </c:pt>
              </c:numCache>
            </c:numRef>
          </c:val>
          <c:extLst>
            <c:ext xmlns:c16="http://schemas.microsoft.com/office/drawing/2014/chart" uri="{C3380CC4-5D6E-409C-BE32-E72D297353CC}">
              <c16:uniqueId val="{00000006-9406-46FD-BB7F-13588C4B26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272</c:v>
                </c:pt>
                <c:pt idx="3">
                  <c:v>248</c:v>
                </c:pt>
                <c:pt idx="6">
                  <c:v>246</c:v>
                </c:pt>
                <c:pt idx="9">
                  <c:v>205</c:v>
                </c:pt>
                <c:pt idx="12">
                  <c:v>162</c:v>
                </c:pt>
              </c:numCache>
            </c:numRef>
          </c:val>
          <c:extLst>
            <c:ext xmlns:c16="http://schemas.microsoft.com/office/drawing/2014/chart" uri="{C3380CC4-5D6E-409C-BE32-E72D297353CC}">
              <c16:uniqueId val="{00000007-9406-46FD-BB7F-13588C4B26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6575</c:v>
                </c:pt>
                <c:pt idx="3">
                  <c:v>6283</c:v>
                </c:pt>
                <c:pt idx="6">
                  <c:v>5794</c:v>
                </c:pt>
                <c:pt idx="9">
                  <c:v>5660</c:v>
                </c:pt>
                <c:pt idx="12">
                  <c:v>5387</c:v>
                </c:pt>
              </c:numCache>
            </c:numRef>
          </c:val>
          <c:extLst>
            <c:ext xmlns:c16="http://schemas.microsoft.com/office/drawing/2014/chart" uri="{C3380CC4-5D6E-409C-BE32-E72D297353CC}">
              <c16:uniqueId val="{00000008-9406-46FD-BB7F-13588C4B26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103</c:v>
                </c:pt>
                <c:pt idx="3">
                  <c:v>88</c:v>
                </c:pt>
                <c:pt idx="6">
                  <c:v>87</c:v>
                </c:pt>
                <c:pt idx="9">
                  <c:v>86</c:v>
                </c:pt>
                <c:pt idx="12">
                  <c:v>85</c:v>
                </c:pt>
              </c:numCache>
            </c:numRef>
          </c:val>
          <c:extLst>
            <c:ext xmlns:c16="http://schemas.microsoft.com/office/drawing/2014/chart" uri="{C3380CC4-5D6E-409C-BE32-E72D297353CC}">
              <c16:uniqueId val="{00000009-9406-46FD-BB7F-13588C4B26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24792</c:v>
                </c:pt>
                <c:pt idx="3">
                  <c:v>23214</c:v>
                </c:pt>
                <c:pt idx="6">
                  <c:v>21703</c:v>
                </c:pt>
                <c:pt idx="9">
                  <c:v>20629</c:v>
                </c:pt>
                <c:pt idx="12">
                  <c:v>18785</c:v>
                </c:pt>
              </c:numCache>
            </c:numRef>
          </c:val>
          <c:extLst>
            <c:ext xmlns:c16="http://schemas.microsoft.com/office/drawing/2014/chart" uri="{C3380CC4-5D6E-409C-BE32-E72D297353CC}">
              <c16:uniqueId val="{0000000A-9406-46FD-BB7F-13588C4B26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1357</c:v>
                </c:pt>
                <c:pt idx="2">
                  <c:v>#N/A</c:v>
                </c:pt>
                <c:pt idx="3">
                  <c:v>#N/A</c:v>
                </c:pt>
                <c:pt idx="4">
                  <c:v>331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06-46FD-BB7F-13588C4B26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5650</c:v>
                </c:pt>
                <c:pt idx="1">
                  <c:v>6241</c:v>
                </c:pt>
                <c:pt idx="2">
                  <c:v>6742</c:v>
                </c:pt>
              </c:numCache>
            </c:numRef>
          </c:val>
          <c:extLst>
            <c:ext xmlns:c16="http://schemas.microsoft.com/office/drawing/2014/chart" uri="{C3380CC4-5D6E-409C-BE32-E72D297353CC}">
              <c16:uniqueId val="{00000000-5282-46DC-AEFC-06FAA26106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538</c:v>
                </c:pt>
                <c:pt idx="1">
                  <c:v>882</c:v>
                </c:pt>
                <c:pt idx="2">
                  <c:v>882</c:v>
                </c:pt>
              </c:numCache>
            </c:numRef>
          </c:val>
          <c:extLst>
            <c:ext xmlns:c16="http://schemas.microsoft.com/office/drawing/2014/chart" uri="{C3380CC4-5D6E-409C-BE32-E72D297353CC}">
              <c16:uniqueId val="{00000001-5282-46DC-AEFC-06FAA26106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3203</c:v>
                </c:pt>
                <c:pt idx="1">
                  <c:v>3466</c:v>
                </c:pt>
                <c:pt idx="2">
                  <c:v>3935</c:v>
                </c:pt>
              </c:numCache>
            </c:numRef>
          </c:val>
          <c:extLst>
            <c:ext xmlns:c16="http://schemas.microsoft.com/office/drawing/2014/chart" uri="{C3380CC4-5D6E-409C-BE32-E72D297353CC}">
              <c16:uniqueId val="{00000002-5282-46DC-AEFC-06FAA26106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元利償還金の減少などにより、実質公債費比率は改善した。</a:t>
          </a:r>
        </a:p>
        <a:p>
          <a:r>
            <a:rPr kumimoji="1" lang="ja-JP" altLang="en-US" sz="1400">
              <a:latin typeface="ＭＳ ゴシック" pitchFamily="49" charset="-128"/>
              <a:ea typeface="ＭＳ ゴシック" pitchFamily="49" charset="-128"/>
            </a:rPr>
            <a:t>　近年は建設事業の厳選により、地方債発行額を抑えることができているが、今後は、大規模な建設事業の増加が見込まれている。</a:t>
          </a:r>
        </a:p>
        <a:p>
          <a:r>
            <a:rPr kumimoji="1" lang="ja-JP" altLang="en-US" sz="1400">
              <a:latin typeface="ＭＳ ゴシック" pitchFamily="49" charset="-128"/>
              <a:ea typeface="ＭＳ ゴシック" pitchFamily="49" charset="-128"/>
            </a:rPr>
            <a:t>　引き続き、公債費をコントロールする観点からも、建設事業量を計画的に管理し、公債費の平準化を図ることが重要である。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本市では満期一括償還地方債の借入は行っていない。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年度は地方債発行が</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億円に対し、公債費の償還元金が</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億円と償還額が大幅に上回ったため、地方債現在高は</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億円減少し、比率も改善した。</a:t>
          </a:r>
        </a:p>
        <a:p>
          <a:r>
            <a:rPr kumimoji="1" lang="ja-JP" altLang="en-US" sz="1400">
              <a:latin typeface="ＭＳ ゴシック" pitchFamily="49" charset="-128"/>
              <a:ea typeface="ＭＳ ゴシック" pitchFamily="49" charset="-128"/>
            </a:rPr>
            <a:t>　将来負担は新発債を抑制すればすぐに減少するが、新発債の発行状況によっては容易に比率が悪化に転じる状況である。</a:t>
          </a:r>
        </a:p>
        <a:p>
          <a:r>
            <a:rPr kumimoji="1" lang="ja-JP" altLang="en-US" sz="1400">
              <a:latin typeface="ＭＳ ゴシック" pitchFamily="49" charset="-128"/>
              <a:ea typeface="ＭＳ ゴシック" pitchFamily="49" charset="-128"/>
            </a:rPr>
            <a:t>　財源の不足に対しては、交付税措置のない地方債に頼るより、税収の減少から考えても公債費以外も含めた歳出規模の是正が必要である。</a:t>
          </a:r>
        </a:p>
        <a:p>
          <a:r>
            <a:rPr kumimoji="1" lang="ja-JP" altLang="en-US" sz="1400">
              <a:latin typeface="ＭＳ ゴシック" pitchFamily="49" charset="-128"/>
              <a:ea typeface="ＭＳ ゴシック" pitchFamily="49" charset="-128"/>
            </a:rPr>
            <a:t>　将来負担を増大させないために、基金に頼らず地方債残高を抑制することが重要である。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群馬県安中市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億円となっており、前年度末から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・主な要因としては、財政調整基金の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億円の増加、庁舎建設基金の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億円の増加などがある。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・財政調整基金は、歳入の変動に備えるため現在の残高水準を維持する。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・資産の有効活用のため、特定目的基金で役目を終えたものがあれば整理していく。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・庁舎建設基金：庁舎建設に必要な財源の確保に資するため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・福祉基金：福祉事業の推進を図るため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・ふるさと創生基金：地域づくりに必要な財源の確保に資するため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・庁舎建設基金は庁舎の建設に備えて、平成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億ずつ積み立てている。令和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・福祉基金は高齢者タクシー料金補助等の財源として取り崩している。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・職員退職手当基金は一定のルールにより取崩しと積立を行っている。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・ふるさと創生基金はふるさと納税の目的に沿った事業へ充当するため積み立てており、事業実施とともに取り崩している。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・庁舎建設基金は庁舎建設事業を開始していることから、財源として取り崩していく。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・利子の積立しか動きのない基金が存在するため、役目を終えた基金を整理していく。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・公共施設等の更新・改修等のため、令和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年度に公共施設等整備基金を新設した。今後見込まれる財政支出に備える。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億円となっており、前年度末から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・これは、前年度決算剰余金を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億円積み立てた一方で、取崩しが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億円だったことによる。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・本市の歳入は景気動向・企業業績に影響されやすい市税（法人市民税）の割合が高く、コントロールできないため、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市税の減少が数年続いた場合に予算編成に支障が生じるおそれがある。歳出の抑制によって取崩しを減らし、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現在の残高を維持する必要がある。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億円となっており、前年度末からは利息分のみの増加となっている。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・今後、長寿命化対策等で見込まれる公債費の増加に対応するため、財政調整基金と併せて残高を維持することが必要である。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BBB7EA3-7C67-4E62-B3A5-CE8774D14695}"/>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984C446-F4D0-45F7-8242-E1AE6377122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81F3D09-4094-4D0A-A196-5720F2905F79}"/>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9212213-499A-4A2F-A6B0-70ED6B898077}"/>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1641317-C286-4190-9DC0-90CD2422549A}"/>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F7289CA-58C0-4888-B430-C1BC2188E05A}"/>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3F41C2D-DFB4-4B53-95FA-8263802FEB76}"/>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2917B8A-853D-4555-8468-63FA5852FA68}"/>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3443855-465F-44B7-B12B-4E8A85B05351}"/>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C15979F-E27F-47A9-A119-7C27081EAA02}"/>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55,245
54,482
276.31
26,967,759
25,530,887
1,303,239
15,666,426
18,785,169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C5075A6-B8DC-45BD-8A92-B1496A632B2B}"/>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A805990-2AF7-4368-B496-2925F0292065}"/>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170E208-6F9C-47C9-B465-A79315FDFDF7}"/>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99FE465-4687-4BA7-B41D-4E07AB37249F}"/>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06FD345-1B0E-434C-802C-F28B6D6C1525}"/>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31B6FFD-4110-4F53-9349-15332237977C}"/>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245B689-760C-4ECC-8832-BC47D15398D9}"/>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7D90CBC-97DD-458A-B389-8E722AF654C2}"/>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8707D7C-BC5A-4FAD-8F91-FAD0449FEF2F}"/>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042D6CF-ED7A-4FF3-9E5A-DC1DA1CDB2C2}"/>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C12BC63-ADCE-4A6F-AE9F-3C50C2828C69}"/>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E6119EB-1BCA-46F6-ACE0-95DEAA9F3227}"/>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E0BDC16-787F-4054-BFAE-5A311FD4F8ED}"/>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76E751C-D16E-428B-8B2A-FA7598B0B1F2}"/>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D2D7A6F-EBAF-4666-ABB8-6EBE193EF0C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EE4DE5E-C5BE-493B-A37C-A85D2E3FC8D1}"/>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62C4951-DC33-47B4-BB0E-6ED65C570FC6}"/>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EB7E540-D1E4-410A-BD2A-4A1F40CDD3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B34359C-0D64-4D81-B7EC-7AC797C08C1C}"/>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D167396-42E2-4E7C-9D2D-5D55D9CCCC5C}"/>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2E97479-A86E-46CC-8DCE-B8CD5B4CE9DB}"/>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96F498F-01AD-4B73-B111-58CFAEE5737D}"/>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3504FD2-1705-4358-9E68-EF8E4F65B793}"/>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D1BAEF0-9E86-4AAB-8D83-4982721976F7}"/>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556D01A-209C-41BC-89BE-CB445F2F471B}"/>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0A29208-1EE6-4CC8-A57B-E55C9E2F8AD5}"/>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F8E3ACC-B013-477E-89D5-C4E2B580E663}"/>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C6E48EE-782C-4654-B65C-2EB27E0C2772}"/>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B1FC52E-00BA-4B51-95B8-52D317CFFCA2}"/>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0429D7C-C7FD-4295-A429-A20AACD2482A}"/>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4C983AE-BCBA-45E7-8F64-7B9F1D226903}"/>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E3E44AC-D2F3-4CE0-81C0-572646FE401F}"/>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58F0F1B-321A-4156-A4A4-2099D36D9DDA}"/>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1D1EA21-07C4-4702-BDE8-CB205876DEE2}"/>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512550F-F8A3-46AB-A725-34B37B9DB4E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CFE5998-B89A-4579-A9E6-60B920C221C5}"/>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4DB3CA7-E221-4B66-BD8B-FB24B110F3FC}"/>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億円増加し、基準財政需要額も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億円増加した。　　</a:t>
          </a:r>
        </a:p>
        <a:p>
          <a:r>
            <a:rPr kumimoji="1" lang="ja-JP" altLang="en-US" sz="1300">
              <a:latin typeface="ＭＳ Ｐゴシック" panose="020B0600070205080204" pitchFamily="50" charset="-128"/>
              <a:ea typeface="ＭＳ Ｐゴシック" panose="020B0600070205080204" pitchFamily="50" charset="-128"/>
            </a:rPr>
            <a:t>　需要額より収入額が大きく増加したことで、単年度の数値は上昇（改善）した（</a:t>
          </a:r>
          <a:r>
            <a:rPr kumimoji="1" lang="en-US" altLang="ja-JP" sz="1300">
              <a:latin typeface="ＭＳ Ｐゴシック" panose="020B0600070205080204" pitchFamily="50" charset="-128"/>
              <a:ea typeface="ＭＳ Ｐゴシック" panose="020B0600070205080204" pitchFamily="50" charset="-128"/>
            </a:rPr>
            <a:t>R3:0.748→R4:0.763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か年平均は</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で変動せず、類似団体平均は上回っている。</a:t>
          </a:r>
        </a:p>
        <a:p>
          <a:r>
            <a:rPr kumimoji="1" lang="ja-JP" altLang="en-US" sz="1300">
              <a:latin typeface="ＭＳ Ｐゴシック" panose="020B0600070205080204" pitchFamily="50" charset="-128"/>
              <a:ea typeface="ＭＳ Ｐゴシック" panose="020B0600070205080204" pitchFamily="50" charset="-128"/>
            </a:rPr>
            <a:t>　コロナ禍のような時勢の急変にも対応できるように、事業の見直しや適正な定員管理による歳出削減、未利用公有地の処分・活用、ネーミングライツ事業による新たな歳入の確保など更なる財政基盤の強化を進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B319D06-831D-439F-9462-2663838D5808}"/>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E78122E-540D-43EF-A840-AA91031489F3}"/>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76A945-846D-4BA9-8C24-F5C1C7486C84}"/>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C19A6B58-B88E-4695-8FE0-992B957C48CE}"/>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BBF6E3EC-810F-4B29-B78E-10E5D736BD7B}"/>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7493875C-88FE-4EC8-B41E-99F4C932C86B}"/>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875EC6D-8732-434A-A07A-1ADAAE30AB9B}"/>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BAD2B4A9-83ED-4231-8F87-E38CC23A9A16}"/>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DDB5794C-BDC0-4D7E-8B2D-FF7C8C71A895}"/>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E22D280B-7BBC-49D4-901D-C1CF1BE4A173}"/>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EB98632D-E89E-4B0F-98E1-548AD0A20F4F}"/>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5C5C5C07-3686-4883-A27C-30867E3EBC39}"/>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A8CB4D7D-7179-4E62-967E-DA986290B227}"/>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3E08ECE-D8CC-4648-81B6-54E92E149FE3}"/>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202BBFA1-E1A9-4127-84A3-AFDEB2EEBE7C}"/>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7371D706-39CF-4B97-B719-5884AF434ED6}"/>
            </a:ext>
          </a:extLst>
        </xdr:cNvPr>
        <xdr:cNvCxnSpPr/>
      </xdr:nvCxnSpPr>
      <xdr:spPr>
        <a:xfrm flipV="1">
          <a:off x="4514850" y="6240780"/>
          <a:ext cx="0" cy="1336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12370659-9CA7-4123-B2AD-2CF5923A5CC3}"/>
            </a:ext>
          </a:extLst>
        </xdr:cNvPr>
        <xdr:cNvSpPr txBox="1"/>
      </xdr:nvSpPr>
      <xdr:spPr>
        <a:xfrm>
          <a:off x="45847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34FBD6A9-449F-4874-890C-EDA1C4602414}"/>
            </a:ext>
          </a:extLst>
        </xdr:cNvPr>
        <xdr:cNvCxnSpPr/>
      </xdr:nvCxnSpPr>
      <xdr:spPr>
        <a:xfrm>
          <a:off x="442595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68459E66-0874-4400-89E3-C8581CCFC16A}"/>
            </a:ext>
          </a:extLst>
        </xdr:cNvPr>
        <xdr:cNvSpPr txBox="1"/>
      </xdr:nvSpPr>
      <xdr:spPr>
        <a:xfrm>
          <a:off x="45847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B2D4B708-5BB6-4596-ADF3-59B7C187C0BA}"/>
            </a:ext>
          </a:extLst>
        </xdr:cNvPr>
        <xdr:cNvCxnSpPr/>
      </xdr:nvCxnSpPr>
      <xdr:spPr>
        <a:xfrm>
          <a:off x="4425950" y="6240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id="{235174A2-20E7-4398-AA3C-F8D488CE799C}"/>
            </a:ext>
          </a:extLst>
        </xdr:cNvPr>
        <xdr:cNvCxnSpPr/>
      </xdr:nvCxnSpPr>
      <xdr:spPr>
        <a:xfrm>
          <a:off x="3752850" y="700306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BE115B33-93F8-4369-B158-EAFD284EB0B4}"/>
            </a:ext>
          </a:extLst>
        </xdr:cNvPr>
        <xdr:cNvSpPr txBox="1"/>
      </xdr:nvSpPr>
      <xdr:spPr>
        <a:xfrm>
          <a:off x="4584700" y="7004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B18CE486-F3E8-4BB5-8E8A-9B6A898706AE}"/>
            </a:ext>
          </a:extLst>
        </xdr:cNvPr>
        <xdr:cNvSpPr/>
      </xdr:nvSpPr>
      <xdr:spPr>
        <a:xfrm>
          <a:off x="4464050" y="7032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20111BB9-E136-414B-BEFD-DB60C563A29C}"/>
            </a:ext>
          </a:extLst>
        </xdr:cNvPr>
        <xdr:cNvCxnSpPr/>
      </xdr:nvCxnSpPr>
      <xdr:spPr>
        <a:xfrm>
          <a:off x="2940050" y="6976251"/>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47EF3437-DDE9-4F47-8863-E52345F991A7}"/>
            </a:ext>
          </a:extLst>
        </xdr:cNvPr>
        <xdr:cNvSpPr/>
      </xdr:nvSpPr>
      <xdr:spPr>
        <a:xfrm>
          <a:off x="37020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D0925DC0-29B9-44C5-82D2-AA64426FCBBF}"/>
            </a:ext>
          </a:extLst>
        </xdr:cNvPr>
        <xdr:cNvSpPr txBox="1"/>
      </xdr:nvSpPr>
      <xdr:spPr>
        <a:xfrm>
          <a:off x="3409950" y="710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38C8A087-DEA4-4282-BD3B-2AF90495B333}"/>
            </a:ext>
          </a:extLst>
        </xdr:cNvPr>
        <xdr:cNvCxnSpPr/>
      </xdr:nvCxnSpPr>
      <xdr:spPr>
        <a:xfrm flipV="1">
          <a:off x="2127250" y="6976251"/>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53275EF6-2324-4B0E-A4E5-249A67C49D59}"/>
            </a:ext>
          </a:extLst>
        </xdr:cNvPr>
        <xdr:cNvSpPr/>
      </xdr:nvSpPr>
      <xdr:spPr>
        <a:xfrm>
          <a:off x="2889250" y="6979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D96AE8D8-416E-4CC3-B578-5E279AC2DB52}"/>
            </a:ext>
          </a:extLst>
        </xdr:cNvPr>
        <xdr:cNvSpPr txBox="1"/>
      </xdr:nvSpPr>
      <xdr:spPr>
        <a:xfrm>
          <a:off x="2597150" y="706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6C7AB106-EC52-4CBC-BDF8-3990F07F9511}"/>
            </a:ext>
          </a:extLst>
        </xdr:cNvPr>
        <xdr:cNvCxnSpPr/>
      </xdr:nvCxnSpPr>
      <xdr:spPr>
        <a:xfrm>
          <a:off x="1333500" y="69896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8D6100A7-BAD1-4B8E-AE69-E15C4B549660}"/>
            </a:ext>
          </a:extLst>
        </xdr:cNvPr>
        <xdr:cNvSpPr/>
      </xdr:nvSpPr>
      <xdr:spPr>
        <a:xfrm>
          <a:off x="2095500" y="70058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9D701713-5825-4286-9E75-6A48F33DD73D}"/>
            </a:ext>
          </a:extLst>
        </xdr:cNvPr>
        <xdr:cNvSpPr txBox="1"/>
      </xdr:nvSpPr>
      <xdr:spPr>
        <a:xfrm>
          <a:off x="1784350" y="708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BB2177E6-B3DA-4387-9FE2-F361008CC6CB}"/>
            </a:ext>
          </a:extLst>
        </xdr:cNvPr>
        <xdr:cNvSpPr/>
      </xdr:nvSpPr>
      <xdr:spPr>
        <a:xfrm>
          <a:off x="1282700" y="699247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982980F8-F83F-49C4-8230-4F84689A4515}"/>
            </a:ext>
          </a:extLst>
        </xdr:cNvPr>
        <xdr:cNvSpPr txBox="1"/>
      </xdr:nvSpPr>
      <xdr:spPr>
        <a:xfrm>
          <a:off x="971550" y="70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97C021E-C22F-4996-BA77-EFA9ABAC2333}"/>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E83196A-5CB6-4073-AA18-65EC0190EF21}"/>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BF8E6C8-B027-46D2-A928-72B9E4048BD4}"/>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A7BC872-9BFD-4CB4-B836-FF114CF0AD14}"/>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C77A90F-52FE-408E-8974-78C29B63E04B}"/>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0C43D51F-1EC8-4A78-BCAC-1B93A4E990DB}"/>
            </a:ext>
          </a:extLst>
        </xdr:cNvPr>
        <xdr:cNvSpPr/>
      </xdr:nvSpPr>
      <xdr:spPr>
        <a:xfrm>
          <a:off x="4464050" y="6952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id="{37A8FA72-8230-4A7B-8D9C-82CDE94EF9B3}"/>
            </a:ext>
          </a:extLst>
        </xdr:cNvPr>
        <xdr:cNvSpPr txBox="1"/>
      </xdr:nvSpPr>
      <xdr:spPr>
        <a:xfrm>
          <a:off x="4584700" y="680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A5A84804-C17E-49D4-BF9E-62DDBF75E251}"/>
            </a:ext>
          </a:extLst>
        </xdr:cNvPr>
        <xdr:cNvSpPr/>
      </xdr:nvSpPr>
      <xdr:spPr>
        <a:xfrm>
          <a:off x="3702050" y="6952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53ED1C05-C0E4-4EE3-B98A-E769872DEAE3}"/>
            </a:ext>
          </a:extLst>
        </xdr:cNvPr>
        <xdr:cNvSpPr txBox="1"/>
      </xdr:nvSpPr>
      <xdr:spPr>
        <a:xfrm>
          <a:off x="3409950" y="672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a:extLst>
            <a:ext uri="{FF2B5EF4-FFF2-40B4-BE49-F238E27FC236}">
              <a16:creationId xmlns:a16="http://schemas.microsoft.com/office/drawing/2014/main" id="{5548BBD0-005C-45D3-9709-914304600573}"/>
            </a:ext>
          </a:extLst>
        </xdr:cNvPr>
        <xdr:cNvSpPr/>
      </xdr:nvSpPr>
      <xdr:spPr>
        <a:xfrm>
          <a:off x="2889250" y="69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a:extLst>
            <a:ext uri="{FF2B5EF4-FFF2-40B4-BE49-F238E27FC236}">
              <a16:creationId xmlns:a16="http://schemas.microsoft.com/office/drawing/2014/main" id="{CE1C1D36-52B4-4BC0-B3CA-8CC1900F1777}"/>
            </a:ext>
          </a:extLst>
        </xdr:cNvPr>
        <xdr:cNvSpPr txBox="1"/>
      </xdr:nvSpPr>
      <xdr:spPr>
        <a:xfrm>
          <a:off x="2597150" y="670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CFC94F6D-3170-4E7E-BDDC-95ED54889DBE}"/>
            </a:ext>
          </a:extLst>
        </xdr:cNvPr>
        <xdr:cNvSpPr/>
      </xdr:nvSpPr>
      <xdr:spPr>
        <a:xfrm>
          <a:off x="2095500" y="6938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DB24FF42-425A-4E0D-8F8E-B645D3D01ACD}"/>
            </a:ext>
          </a:extLst>
        </xdr:cNvPr>
        <xdr:cNvSpPr txBox="1"/>
      </xdr:nvSpPr>
      <xdr:spPr>
        <a:xfrm>
          <a:off x="1784350" y="67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FC978870-773F-48DD-858E-A79754D8EAAA}"/>
            </a:ext>
          </a:extLst>
        </xdr:cNvPr>
        <xdr:cNvSpPr/>
      </xdr:nvSpPr>
      <xdr:spPr>
        <a:xfrm>
          <a:off x="1282700" y="6938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C39E9B54-7100-43CA-93D1-88C4AB46DDD6}"/>
            </a:ext>
          </a:extLst>
        </xdr:cNvPr>
        <xdr:cNvSpPr txBox="1"/>
      </xdr:nvSpPr>
      <xdr:spPr>
        <a:xfrm>
          <a:off x="971550" y="67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13076F2-C35F-4023-89D0-6E9888A4D59F}"/>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7A4BDAD4-2574-4B70-BF51-66D6BCE4592C}"/>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85CD03A1-C48B-45D8-8B7B-E2FC0C175D3F}"/>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3E1074F-632A-455D-BD01-79269DF767B1}"/>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4D9F9EF5-6771-447A-B457-9DCFE3E97FF1}"/>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B2BDBCF-0A91-455F-B03C-25403B456444}"/>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DA6B50A-ECC3-478B-843C-74B15514928D}"/>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16F492D6-0348-44FA-A170-5CA6A3291C4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8947D85D-5CB6-4B0D-83F2-E5DF3D941515}"/>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D57A71F-8CA3-4FC6-B43A-9EA10BB9C37A}"/>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132BD61B-E29B-470F-BAF7-FA6568064EE6}"/>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32DA2B2-0077-4978-BA28-890540B2A875}"/>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FEF0CB4-B6DF-492F-9034-E525EEF3474A}"/>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ポイント上昇（悪化）し、類似団体平均と比較すると</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歳出では、公立碓氷病院への負担金などにより補助費等の割合が高い。電気料の高騰などにより物件費が大幅に増加したため、総額としても増加した。義務的経費である人件費、扶助費、公債費を合計した割合は</a:t>
          </a:r>
          <a:r>
            <a:rPr kumimoji="1" lang="en-US" altLang="ja-JP" sz="1100">
              <a:latin typeface="ＭＳ Ｐゴシック" panose="020B0600070205080204" pitchFamily="50" charset="-128"/>
              <a:ea typeface="ＭＳ Ｐゴシック" panose="020B0600070205080204" pitchFamily="50" charset="-128"/>
            </a:rPr>
            <a:t>49.2%</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48.7%</a:t>
          </a:r>
          <a:r>
            <a:rPr kumimoji="1" lang="ja-JP" altLang="en-US" sz="1100">
              <a:latin typeface="ＭＳ Ｐゴシック" panose="020B0600070205080204" pitchFamily="50" charset="-128"/>
              <a:ea typeface="ＭＳ Ｐゴシック" panose="020B0600070205080204" pitchFamily="50" charset="-128"/>
            </a:rPr>
            <a:t>に低下した。歳入では、法人市民税が大幅に増加したが、臨時財政対策債の減少もあり、総額はほとんど変動がなかった。</a:t>
          </a:r>
        </a:p>
        <a:p>
          <a:r>
            <a:rPr kumimoji="1" lang="ja-JP" altLang="en-US" sz="1100">
              <a:latin typeface="ＭＳ Ｐゴシック" panose="020B0600070205080204" pitchFamily="50" charset="-128"/>
              <a:ea typeface="ＭＳ Ｐゴシック" panose="020B0600070205080204" pitchFamily="50" charset="-128"/>
            </a:rPr>
            <a:t>　今後も物価は高止まりの状態が続くとみられ、今まで通りの経費削減策では対応が困難になりつつある。既存の公共施設、公共サービスの見直しを徹底することで、持続可能な行政運営を目指していく。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3D9C4564-FE1D-4554-AF0D-1E87E4D16CBD}"/>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7247F87-26C0-4E90-9330-0BD55D3A6132}"/>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1D3FBD55-5B58-4F41-95AC-6C7C10E53189}"/>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4BA70E8F-5295-48FA-9960-AD7EFD3C44DF}"/>
            </a:ext>
          </a:extLst>
        </xdr:cNvPr>
        <xdr:cNvCxnSpPr/>
      </xdr:nvCxnSpPr>
      <xdr:spPr>
        <a:xfrm>
          <a:off x="704850" y="111467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8FB5B6FD-54FB-4123-A2B7-D2657F0C98F7}"/>
            </a:ext>
          </a:extLst>
        </xdr:cNvPr>
        <xdr:cNvSpPr txBox="1"/>
      </xdr:nvSpPr>
      <xdr:spPr>
        <a:xfrm>
          <a:off x="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B3EF7A44-1F61-434B-9A0C-AC02872421FF}"/>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FC77771F-4836-4DBF-AAB6-C0A2E325EA85}"/>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C90A453E-679E-4CB6-9941-83FF123D03C8}"/>
            </a:ext>
          </a:extLst>
        </xdr:cNvPr>
        <xdr:cNvCxnSpPr/>
      </xdr:nvCxnSpPr>
      <xdr:spPr>
        <a:xfrm>
          <a:off x="704850" y="99669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4CB0E5D1-452D-4E6F-8664-3EE314EF4375}"/>
            </a:ext>
          </a:extLst>
        </xdr:cNvPr>
        <xdr:cNvSpPr txBox="1"/>
      </xdr:nvSpPr>
      <xdr:spPr>
        <a:xfrm>
          <a:off x="0"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FCEF0AAE-EBA8-4D04-ACB5-A92D520AD901}"/>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89999AE0-D9A5-4DC7-AC05-C51EE3BC56FC}"/>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D483153C-FF58-4F8E-B502-2992763F1878}"/>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F70ACB27-1A45-4470-91AC-457025135D09}"/>
            </a:ext>
          </a:extLst>
        </xdr:cNvPr>
        <xdr:cNvCxnSpPr/>
      </xdr:nvCxnSpPr>
      <xdr:spPr>
        <a:xfrm flipV="1">
          <a:off x="4514850" y="9856152"/>
          <a:ext cx="0" cy="1242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E5DEE504-C248-434A-A969-94EE1A6256D4}"/>
            </a:ext>
          </a:extLst>
        </xdr:cNvPr>
        <xdr:cNvSpPr txBox="1"/>
      </xdr:nvSpPr>
      <xdr:spPr>
        <a:xfrm>
          <a:off x="4584700" y="1107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BF0427D4-2323-40E0-8FBE-0F9ACDB721AF}"/>
            </a:ext>
          </a:extLst>
        </xdr:cNvPr>
        <xdr:cNvCxnSpPr/>
      </xdr:nvCxnSpPr>
      <xdr:spPr>
        <a:xfrm>
          <a:off x="4425950" y="11098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C8893D6C-69E3-4BC0-B77F-8E38C85708DE}"/>
            </a:ext>
          </a:extLst>
        </xdr:cNvPr>
        <xdr:cNvSpPr txBox="1"/>
      </xdr:nvSpPr>
      <xdr:spPr>
        <a:xfrm>
          <a:off x="4584700" y="960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64501175-8DCB-4EA4-9FBF-70D288387EBC}"/>
            </a:ext>
          </a:extLst>
        </xdr:cNvPr>
        <xdr:cNvCxnSpPr/>
      </xdr:nvCxnSpPr>
      <xdr:spPr>
        <a:xfrm>
          <a:off x="4425950" y="9856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171132</xdr:rowOff>
    </xdr:from>
    <xdr:to>
      <xdr:col>23</xdr:col>
      <xdr:colOff>133350</xdr:colOff>
      <xdr:row>63</xdr:row>
      <xdr:rowOff>144463</xdr:rowOff>
    </xdr:to>
    <xdr:cxnSp macro="">
      <xdr:nvCxnSpPr>
        <xdr:cNvPr id="128" name="直線コネクタ 127">
          <a:extLst>
            <a:ext uri="{FF2B5EF4-FFF2-40B4-BE49-F238E27FC236}">
              <a16:creationId xmlns:a16="http://schemas.microsoft.com/office/drawing/2014/main" id="{789F007B-E24E-4E63-A8AD-A5F2099DB67F}"/>
            </a:ext>
          </a:extLst>
        </xdr:cNvPr>
        <xdr:cNvCxnSpPr/>
      </xdr:nvCxnSpPr>
      <xdr:spPr>
        <a:xfrm>
          <a:off x="3752850" y="10564812"/>
          <a:ext cx="762000" cy="1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F181305B-0784-4D8C-88E9-22BA31D26429}"/>
            </a:ext>
          </a:extLst>
        </xdr:cNvPr>
        <xdr:cNvSpPr txBox="1"/>
      </xdr:nvSpPr>
      <xdr:spPr>
        <a:xfrm>
          <a:off x="4584700" y="10413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4A07CFAA-DCFE-4747-A20F-A827295B4619}"/>
            </a:ext>
          </a:extLst>
        </xdr:cNvPr>
        <xdr:cNvSpPr/>
      </xdr:nvSpPr>
      <xdr:spPr>
        <a:xfrm>
          <a:off x="446405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171132</xdr:rowOff>
    </xdr:from>
    <xdr:to>
      <xdr:col>19</xdr:col>
      <xdr:colOff>133350</xdr:colOff>
      <xdr:row>63</xdr:row>
      <xdr:rowOff>102235</xdr:rowOff>
    </xdr:to>
    <xdr:cxnSp macro="">
      <xdr:nvCxnSpPr>
        <xdr:cNvPr id="131" name="直線コネクタ 130">
          <a:extLst>
            <a:ext uri="{FF2B5EF4-FFF2-40B4-BE49-F238E27FC236}">
              <a16:creationId xmlns:a16="http://schemas.microsoft.com/office/drawing/2014/main" id="{7DB9EFA7-0D3A-4FD3-8656-9AF2D06B79FE}"/>
            </a:ext>
          </a:extLst>
        </xdr:cNvPr>
        <xdr:cNvCxnSpPr/>
      </xdr:nvCxnSpPr>
      <xdr:spPr>
        <a:xfrm flipV="1">
          <a:off x="2940050" y="10564812"/>
          <a:ext cx="812800" cy="9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382C68D9-C12C-4B34-8E00-BE68DEDD6F0E}"/>
            </a:ext>
          </a:extLst>
        </xdr:cNvPr>
        <xdr:cNvSpPr/>
      </xdr:nvSpPr>
      <xdr:spPr>
        <a:xfrm>
          <a:off x="3702050" y="103489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C229803B-389F-4A26-9850-202068A38208}"/>
            </a:ext>
          </a:extLst>
        </xdr:cNvPr>
        <xdr:cNvSpPr txBox="1"/>
      </xdr:nvSpPr>
      <xdr:spPr>
        <a:xfrm>
          <a:off x="3409950" y="1012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64</xdr:row>
      <xdr:rowOff>123825</xdr:rowOff>
    </xdr:to>
    <xdr:cxnSp macro="">
      <xdr:nvCxnSpPr>
        <xdr:cNvPr id="134" name="直線コネクタ 133">
          <a:extLst>
            <a:ext uri="{FF2B5EF4-FFF2-40B4-BE49-F238E27FC236}">
              <a16:creationId xmlns:a16="http://schemas.microsoft.com/office/drawing/2014/main" id="{A5EE8D08-866A-442F-9766-A54DF903E837}"/>
            </a:ext>
          </a:extLst>
        </xdr:cNvPr>
        <xdr:cNvCxnSpPr/>
      </xdr:nvCxnSpPr>
      <xdr:spPr>
        <a:xfrm flipV="1">
          <a:off x="2127250" y="10663555"/>
          <a:ext cx="8128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B17AC190-BDAA-4C27-8CCA-390C80FE1D2F}"/>
            </a:ext>
          </a:extLst>
        </xdr:cNvPr>
        <xdr:cNvSpPr/>
      </xdr:nvSpPr>
      <xdr:spPr>
        <a:xfrm>
          <a:off x="2889250" y="1061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4741B50D-E6FC-4F9D-B759-2DBA66E20904}"/>
            </a:ext>
          </a:extLst>
        </xdr:cNvPr>
        <xdr:cNvSpPr txBox="1"/>
      </xdr:nvSpPr>
      <xdr:spPr>
        <a:xfrm>
          <a:off x="2597150" y="103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65</xdr:row>
      <xdr:rowOff>36830</xdr:rowOff>
    </xdr:to>
    <xdr:cxnSp macro="">
      <xdr:nvCxnSpPr>
        <xdr:cNvPr id="137" name="直線コネクタ 136">
          <a:extLst>
            <a:ext uri="{FF2B5EF4-FFF2-40B4-BE49-F238E27FC236}">
              <a16:creationId xmlns:a16="http://schemas.microsoft.com/office/drawing/2014/main" id="{17436652-8757-4650-BE25-836891B0F482}"/>
            </a:ext>
          </a:extLst>
        </xdr:cNvPr>
        <xdr:cNvCxnSpPr/>
      </xdr:nvCxnSpPr>
      <xdr:spPr>
        <a:xfrm flipV="1">
          <a:off x="1333500" y="10852785"/>
          <a:ext cx="79375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5C74BFC-957E-47F9-B7AB-ADF4E486958F}"/>
            </a:ext>
          </a:extLst>
        </xdr:cNvPr>
        <xdr:cNvSpPr/>
      </xdr:nvSpPr>
      <xdr:spPr>
        <a:xfrm>
          <a:off x="2095500" y="10624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9FB556F0-7FCD-4B29-A5C7-01C406A471D3}"/>
            </a:ext>
          </a:extLst>
        </xdr:cNvPr>
        <xdr:cNvSpPr txBox="1"/>
      </xdr:nvSpPr>
      <xdr:spPr>
        <a:xfrm>
          <a:off x="1784350" y="1039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36FCBCA6-6809-4FB9-B875-A3B12F9BCD49}"/>
            </a:ext>
          </a:extLst>
        </xdr:cNvPr>
        <xdr:cNvSpPr/>
      </xdr:nvSpPr>
      <xdr:spPr>
        <a:xfrm>
          <a:off x="1282700" y="105886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B926FBC7-8087-4A9F-9E9D-1D573CFBC2F4}"/>
            </a:ext>
          </a:extLst>
        </xdr:cNvPr>
        <xdr:cNvSpPr txBox="1"/>
      </xdr:nvSpPr>
      <xdr:spPr>
        <a:xfrm>
          <a:off x="971550" y="103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DBF881DC-79D5-48C4-A309-13D92BD9F35C}"/>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7506187C-3F94-4FAF-973D-1E5D11C3FA9E}"/>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64E521B7-AC65-4E8C-8AEF-40B9D46211FB}"/>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4552D19-50CD-44B3-8561-9A1E70A9A5A3}"/>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5952105-0DB3-4A84-91DD-BB025DE44069}"/>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93663</xdr:rowOff>
    </xdr:from>
    <xdr:to>
      <xdr:col>23</xdr:col>
      <xdr:colOff>184150</xdr:colOff>
      <xdr:row>64</xdr:row>
      <xdr:rowOff>23813</xdr:rowOff>
    </xdr:to>
    <xdr:sp macro="" textlink="">
      <xdr:nvSpPr>
        <xdr:cNvPr id="147" name="楕円 146">
          <a:extLst>
            <a:ext uri="{FF2B5EF4-FFF2-40B4-BE49-F238E27FC236}">
              <a16:creationId xmlns:a16="http://schemas.microsoft.com/office/drawing/2014/main" id="{3834EEFA-BC0A-4D97-A4E5-0888D0BE70B1}"/>
            </a:ext>
          </a:extLst>
        </xdr:cNvPr>
        <xdr:cNvSpPr/>
      </xdr:nvSpPr>
      <xdr:spPr>
        <a:xfrm>
          <a:off x="4464050" y="106549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65740</xdr:rowOff>
    </xdr:from>
    <xdr:ext cx="762000" cy="259045"/>
    <xdr:sp macro="" textlink="">
      <xdr:nvSpPr>
        <xdr:cNvPr id="148" name="財政構造の弾力性該当値テキスト">
          <a:extLst>
            <a:ext uri="{FF2B5EF4-FFF2-40B4-BE49-F238E27FC236}">
              <a16:creationId xmlns:a16="http://schemas.microsoft.com/office/drawing/2014/main" id="{F8AF35F8-4F50-4108-B9B6-7E629FA25282}"/>
            </a:ext>
          </a:extLst>
        </xdr:cNvPr>
        <xdr:cNvSpPr txBox="1"/>
      </xdr:nvSpPr>
      <xdr:spPr>
        <a:xfrm>
          <a:off x="4584700" y="1062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120332</xdr:rowOff>
    </xdr:from>
    <xdr:to>
      <xdr:col>19</xdr:col>
      <xdr:colOff>184150</xdr:colOff>
      <xdr:row>63</xdr:row>
      <xdr:rowOff>50482</xdr:rowOff>
    </xdr:to>
    <xdr:sp macro="" textlink="">
      <xdr:nvSpPr>
        <xdr:cNvPr id="149" name="楕円 148">
          <a:extLst>
            <a:ext uri="{FF2B5EF4-FFF2-40B4-BE49-F238E27FC236}">
              <a16:creationId xmlns:a16="http://schemas.microsoft.com/office/drawing/2014/main" id="{0F303087-3D95-4CE4-B0B4-D36ADD5DD087}"/>
            </a:ext>
          </a:extLst>
        </xdr:cNvPr>
        <xdr:cNvSpPr/>
      </xdr:nvSpPr>
      <xdr:spPr>
        <a:xfrm>
          <a:off x="3702050" y="10514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50" name="テキスト ボックス 149">
          <a:extLst>
            <a:ext uri="{FF2B5EF4-FFF2-40B4-BE49-F238E27FC236}">
              <a16:creationId xmlns:a16="http://schemas.microsoft.com/office/drawing/2014/main" id="{5CDE62BA-05C6-4F83-B299-1E4AF953110C}"/>
            </a:ext>
          </a:extLst>
        </xdr:cNvPr>
        <xdr:cNvSpPr txBox="1"/>
      </xdr:nvSpPr>
      <xdr:spPr>
        <a:xfrm>
          <a:off x="3409950" y="10596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1" name="楕円 150">
          <a:extLst>
            <a:ext uri="{FF2B5EF4-FFF2-40B4-BE49-F238E27FC236}">
              <a16:creationId xmlns:a16="http://schemas.microsoft.com/office/drawing/2014/main" id="{4F85E004-5127-453A-9610-6BF8828D3ADE}"/>
            </a:ext>
          </a:extLst>
        </xdr:cNvPr>
        <xdr:cNvSpPr/>
      </xdr:nvSpPr>
      <xdr:spPr>
        <a:xfrm>
          <a:off x="2889250" y="106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2" name="テキスト ボックス 151">
          <a:extLst>
            <a:ext uri="{FF2B5EF4-FFF2-40B4-BE49-F238E27FC236}">
              <a16:creationId xmlns:a16="http://schemas.microsoft.com/office/drawing/2014/main" id="{ED801FCE-0DFB-4030-83E2-109119071260}"/>
            </a:ext>
          </a:extLst>
        </xdr:cNvPr>
        <xdr:cNvSpPr txBox="1"/>
      </xdr:nvSpPr>
      <xdr:spPr>
        <a:xfrm>
          <a:off x="2597150" y="1069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3" name="楕円 152">
          <a:extLst>
            <a:ext uri="{FF2B5EF4-FFF2-40B4-BE49-F238E27FC236}">
              <a16:creationId xmlns:a16="http://schemas.microsoft.com/office/drawing/2014/main" id="{5D955B9C-F2CF-4D71-975D-09D2B66777D1}"/>
            </a:ext>
          </a:extLst>
        </xdr:cNvPr>
        <xdr:cNvSpPr/>
      </xdr:nvSpPr>
      <xdr:spPr>
        <a:xfrm>
          <a:off x="2095500" y="1080198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159402</xdr:rowOff>
    </xdr:from>
    <xdr:ext cx="762000" cy="259045"/>
    <xdr:sp macro="" textlink="">
      <xdr:nvSpPr>
        <xdr:cNvPr id="154" name="テキスト ボックス 153">
          <a:extLst>
            <a:ext uri="{FF2B5EF4-FFF2-40B4-BE49-F238E27FC236}">
              <a16:creationId xmlns:a16="http://schemas.microsoft.com/office/drawing/2014/main" id="{EC0C64AF-4AC3-4B9B-AFB2-E21408B6C498}"/>
            </a:ext>
          </a:extLst>
        </xdr:cNvPr>
        <xdr:cNvSpPr txBox="1"/>
      </xdr:nvSpPr>
      <xdr:spPr>
        <a:xfrm>
          <a:off x="1784350" y="1088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5" name="楕円 154">
          <a:extLst>
            <a:ext uri="{FF2B5EF4-FFF2-40B4-BE49-F238E27FC236}">
              <a16:creationId xmlns:a16="http://schemas.microsoft.com/office/drawing/2014/main" id="{0F9C2E8E-4CFB-4D7D-9DB5-9039B2F92510}"/>
            </a:ext>
          </a:extLst>
        </xdr:cNvPr>
        <xdr:cNvSpPr/>
      </xdr:nvSpPr>
      <xdr:spPr>
        <a:xfrm>
          <a:off x="1282700" y="108864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id="{1D95C283-43A0-435A-BAD6-EDF0946D1F0E}"/>
            </a:ext>
          </a:extLst>
        </xdr:cNvPr>
        <xdr:cNvSpPr txBox="1"/>
      </xdr:nvSpPr>
      <xdr:spPr>
        <a:xfrm>
          <a:off x="971550" y="1096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5017075D-D63E-4C9D-A902-66278E3598D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9D2A5C16-5D8D-4644-8FFA-C64118837549}"/>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26C3B28D-4F85-4874-BA2D-D1121E452AEA}"/>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720193B1-D55B-4F4A-8FFE-837A75DAD316}"/>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B9086762-B535-4451-8481-50B75074EAD7}"/>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B27B35F7-1A80-45B5-B220-41FE7BBD5084}"/>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8CF10485-41B7-4A40-8F4B-E7255B523F64}"/>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C881A1A1-5CFC-4362-A259-3F190B642EAB}"/>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306472BA-28DB-40A8-B5FC-7950C904F5D3}"/>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226BC0AA-305C-4858-A2EB-E2126A772A2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E9409196-1A5B-48EA-92CA-AF4A6B83A53A}"/>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99A738ED-1FAF-4205-8E97-6BA90782A593}"/>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254679B2-6697-443F-A0D4-CB30407F50DF}"/>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住基人口が</a:t>
          </a:r>
          <a:r>
            <a:rPr kumimoji="1" lang="en-US" altLang="ja-JP" sz="1100">
              <a:latin typeface="ＭＳ Ｐゴシック" panose="020B0600070205080204" pitchFamily="50" charset="-128"/>
              <a:ea typeface="ＭＳ Ｐゴシック" panose="020B0600070205080204" pitchFamily="50" charset="-128"/>
            </a:rPr>
            <a:t>800</a:t>
          </a:r>
          <a:r>
            <a:rPr kumimoji="1" lang="ja-JP" altLang="en-US" sz="1100">
              <a:latin typeface="ＭＳ Ｐゴシック" panose="020B0600070205080204" pitchFamily="50" charset="-128"/>
              <a:ea typeface="ＭＳ Ｐゴシック" panose="020B0600070205080204" pitchFamily="50" charset="-128"/>
            </a:rPr>
            <a:t>人以上減少しており、悪化要因となっている。人口減少に合わせて経費削減が必要だが、人件費、物件費、維持補修費のすべてが増加している。</a:t>
          </a:r>
        </a:p>
        <a:p>
          <a:r>
            <a:rPr kumimoji="1" lang="ja-JP" altLang="en-US" sz="1100">
              <a:latin typeface="ＭＳ Ｐゴシック" panose="020B0600070205080204" pitchFamily="50" charset="-128"/>
              <a:ea typeface="ＭＳ Ｐゴシック" panose="020B0600070205080204" pitchFamily="50" charset="-128"/>
            </a:rPr>
            <a:t>　人件費は、会計年度任用職員の報酬が増加しており、職員数の抑制が必要である。</a:t>
          </a:r>
        </a:p>
        <a:p>
          <a:r>
            <a:rPr kumimoji="1" lang="ja-JP" altLang="en-US" sz="1100">
              <a:latin typeface="ＭＳ Ｐゴシック" panose="020B0600070205080204" pitchFamily="50" charset="-128"/>
              <a:ea typeface="ＭＳ Ｐゴシック" panose="020B0600070205080204" pitchFamily="50" charset="-128"/>
            </a:rPr>
            <a:t>　物件費は、電気料の高騰により、多くの市有施設で光熱水費の増加が見られた。今後も社会情勢の変化等により想定外の支出に見舞われることもあるため、安定的な財政運営のために経常経費の削減に努める必要がある。</a:t>
          </a:r>
        </a:p>
        <a:p>
          <a:r>
            <a:rPr kumimoji="1" lang="ja-JP" altLang="en-US" sz="1100">
              <a:latin typeface="ＭＳ Ｐゴシック" panose="020B0600070205080204" pitchFamily="50" charset="-128"/>
              <a:ea typeface="ＭＳ Ｐゴシック" panose="020B0600070205080204" pitchFamily="50" charset="-128"/>
            </a:rPr>
            <a:t>　維持補修費は、道路の維持補修費が増加傾向にある。道路に限らず施設全般が老朽化しており、今後も減額は困難であるが、計画的に修繕するとともに、統廃合や再配置を検討していく必要がある。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53BCDB-4019-433E-972A-30E42BB35493}"/>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F16C34AB-790C-491F-8644-027987F57BD4}"/>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598447B4-9723-4799-A765-4663DF25C3EF}"/>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6193E9B8-A194-4BD0-8D74-4A851268745D}"/>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64A1980D-6448-4DAD-BFB0-104A1D326044}"/>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5B52A29F-770C-4868-A591-2873B9FCA751}"/>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67A115CC-CCB4-4B06-8EE0-A6A0371A894B}"/>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7EA6240F-4C7B-4A71-8EF6-9F4A141894DA}"/>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674FAACF-74CE-4381-A068-DD02B98A365C}"/>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24232C8E-2C6A-488B-A2E3-04E34D1C7CB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CD9B5795-1B4F-4EFB-94A3-346F2B609DC1}"/>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B11D7C65-E476-4DB8-B89E-48E1A5B8A74C}"/>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DEEAE90D-6837-469F-8302-EB584ED3E44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552B2DE4-71B2-4899-A823-E9842BB1EDEF}"/>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EB1C7A5D-AD27-49E6-908A-BC8583266A1F}"/>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2FE87EE3-D6C3-4376-A9D5-EBF54A56DF9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7717D4E4-D226-47CF-8B9F-598039308083}"/>
            </a:ext>
          </a:extLst>
        </xdr:cNvPr>
        <xdr:cNvCxnSpPr/>
      </xdr:nvCxnSpPr>
      <xdr:spPr>
        <a:xfrm flipV="1">
          <a:off x="4514850" y="13499703"/>
          <a:ext cx="0" cy="1399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C49310EF-AA53-45E0-AF5F-160956E4B0EB}"/>
            </a:ext>
          </a:extLst>
        </xdr:cNvPr>
        <xdr:cNvSpPr txBox="1"/>
      </xdr:nvSpPr>
      <xdr:spPr>
        <a:xfrm>
          <a:off x="4584700" y="148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B157035B-0EAA-4BF0-A10B-F9E4A5AD0B7E}"/>
            </a:ext>
          </a:extLst>
        </xdr:cNvPr>
        <xdr:cNvCxnSpPr/>
      </xdr:nvCxnSpPr>
      <xdr:spPr>
        <a:xfrm>
          <a:off x="4425950" y="14898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562AA4DB-52C7-4562-91E0-3C6E35FD2BA6}"/>
            </a:ext>
          </a:extLst>
        </xdr:cNvPr>
        <xdr:cNvSpPr txBox="1"/>
      </xdr:nvSpPr>
      <xdr:spPr>
        <a:xfrm>
          <a:off x="4584700" y="1324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241C778D-3A90-4B85-960C-B01BB8656DE1}"/>
            </a:ext>
          </a:extLst>
        </xdr:cNvPr>
        <xdr:cNvCxnSpPr/>
      </xdr:nvCxnSpPr>
      <xdr:spPr>
        <a:xfrm>
          <a:off x="4425950" y="134997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166791</xdr:rowOff>
    </xdr:from>
    <xdr:to>
      <xdr:col>23</xdr:col>
      <xdr:colOff>133350</xdr:colOff>
      <xdr:row>82</xdr:row>
      <xdr:rowOff>81927</xdr:rowOff>
    </xdr:to>
    <xdr:cxnSp macro="">
      <xdr:nvCxnSpPr>
        <xdr:cNvPr id="191" name="直線コネクタ 190">
          <a:extLst>
            <a:ext uri="{FF2B5EF4-FFF2-40B4-BE49-F238E27FC236}">
              <a16:creationId xmlns:a16="http://schemas.microsoft.com/office/drawing/2014/main" id="{157CBE11-888E-4F5A-92F4-5CCECF2281EC}"/>
            </a:ext>
          </a:extLst>
        </xdr:cNvPr>
        <xdr:cNvCxnSpPr/>
      </xdr:nvCxnSpPr>
      <xdr:spPr>
        <a:xfrm>
          <a:off x="3752850" y="13745631"/>
          <a:ext cx="762000" cy="8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EC8703EC-0240-4903-BE3B-18D588F36A0E}"/>
            </a:ext>
          </a:extLst>
        </xdr:cNvPr>
        <xdr:cNvSpPr txBox="1"/>
      </xdr:nvSpPr>
      <xdr:spPr>
        <a:xfrm>
          <a:off x="4584700" y="13813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C72EEFE0-691D-4E35-B0B9-39405AE56C51}"/>
            </a:ext>
          </a:extLst>
        </xdr:cNvPr>
        <xdr:cNvSpPr/>
      </xdr:nvSpPr>
      <xdr:spPr>
        <a:xfrm>
          <a:off x="4464050" y="138417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120976</xdr:rowOff>
    </xdr:from>
    <xdr:to>
      <xdr:col>19</xdr:col>
      <xdr:colOff>133350</xdr:colOff>
      <xdr:row>81</xdr:row>
      <xdr:rowOff>166791</xdr:rowOff>
    </xdr:to>
    <xdr:cxnSp macro="">
      <xdr:nvCxnSpPr>
        <xdr:cNvPr id="194" name="直線コネクタ 193">
          <a:extLst>
            <a:ext uri="{FF2B5EF4-FFF2-40B4-BE49-F238E27FC236}">
              <a16:creationId xmlns:a16="http://schemas.microsoft.com/office/drawing/2014/main" id="{FF2BA5F9-AE6D-4619-8FAC-22F0B2474740}"/>
            </a:ext>
          </a:extLst>
        </xdr:cNvPr>
        <xdr:cNvCxnSpPr/>
      </xdr:nvCxnSpPr>
      <xdr:spPr>
        <a:xfrm>
          <a:off x="2940050" y="13699816"/>
          <a:ext cx="812800" cy="4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3413F390-8BCA-415A-A4E1-E27D86EBACA3}"/>
            </a:ext>
          </a:extLst>
        </xdr:cNvPr>
        <xdr:cNvSpPr/>
      </xdr:nvSpPr>
      <xdr:spPr>
        <a:xfrm>
          <a:off x="3702050" y="137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60AB483E-E3CC-488F-8F36-9ACD19233C3A}"/>
            </a:ext>
          </a:extLst>
        </xdr:cNvPr>
        <xdr:cNvSpPr txBox="1"/>
      </xdr:nvSpPr>
      <xdr:spPr>
        <a:xfrm>
          <a:off x="3409950" y="1388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82576</xdr:rowOff>
    </xdr:from>
    <xdr:to>
      <xdr:col>15</xdr:col>
      <xdr:colOff>82550</xdr:colOff>
      <xdr:row>81</xdr:row>
      <xdr:rowOff>120976</xdr:rowOff>
    </xdr:to>
    <xdr:cxnSp macro="">
      <xdr:nvCxnSpPr>
        <xdr:cNvPr id="197" name="直線コネクタ 196">
          <a:extLst>
            <a:ext uri="{FF2B5EF4-FFF2-40B4-BE49-F238E27FC236}">
              <a16:creationId xmlns:a16="http://schemas.microsoft.com/office/drawing/2014/main" id="{41579E4D-B48C-4AA1-B1FC-2DCC436DB039}"/>
            </a:ext>
          </a:extLst>
        </xdr:cNvPr>
        <xdr:cNvCxnSpPr/>
      </xdr:nvCxnSpPr>
      <xdr:spPr>
        <a:xfrm>
          <a:off x="2127250" y="13661416"/>
          <a:ext cx="812800" cy="3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20C91C19-A46D-43E9-9D0D-A93D5ACE9C67}"/>
            </a:ext>
          </a:extLst>
        </xdr:cNvPr>
        <xdr:cNvSpPr/>
      </xdr:nvSpPr>
      <xdr:spPr>
        <a:xfrm>
          <a:off x="2889250" y="13749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50F141EE-9908-4691-AA71-D809CCD19F87}"/>
            </a:ext>
          </a:extLst>
        </xdr:cNvPr>
        <xdr:cNvSpPr txBox="1"/>
      </xdr:nvSpPr>
      <xdr:spPr>
        <a:xfrm>
          <a:off x="2597150" y="1383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50178</xdr:rowOff>
    </xdr:from>
    <xdr:to>
      <xdr:col>11</xdr:col>
      <xdr:colOff>31750</xdr:colOff>
      <xdr:row>81</xdr:row>
      <xdr:rowOff>82576</xdr:rowOff>
    </xdr:to>
    <xdr:cxnSp macro="">
      <xdr:nvCxnSpPr>
        <xdr:cNvPr id="200" name="直線コネクタ 199">
          <a:extLst>
            <a:ext uri="{FF2B5EF4-FFF2-40B4-BE49-F238E27FC236}">
              <a16:creationId xmlns:a16="http://schemas.microsoft.com/office/drawing/2014/main" id="{34564C96-EEB9-482A-ABCA-1A2C5C59912D}"/>
            </a:ext>
          </a:extLst>
        </xdr:cNvPr>
        <xdr:cNvCxnSpPr/>
      </xdr:nvCxnSpPr>
      <xdr:spPr>
        <a:xfrm>
          <a:off x="1333500" y="13629018"/>
          <a:ext cx="793750" cy="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C04C1B96-61E4-443F-8608-0FC0FA0BA376}"/>
            </a:ext>
          </a:extLst>
        </xdr:cNvPr>
        <xdr:cNvSpPr/>
      </xdr:nvSpPr>
      <xdr:spPr>
        <a:xfrm>
          <a:off x="2095500" y="136701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75FF63BC-1197-44D2-9DAD-BCA92F56A8D0}"/>
            </a:ext>
          </a:extLst>
        </xdr:cNvPr>
        <xdr:cNvSpPr txBox="1"/>
      </xdr:nvSpPr>
      <xdr:spPr>
        <a:xfrm>
          <a:off x="1784350" y="1375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E6E098D4-8711-435F-A264-C7EDC43B04E1}"/>
            </a:ext>
          </a:extLst>
        </xdr:cNvPr>
        <xdr:cNvSpPr/>
      </xdr:nvSpPr>
      <xdr:spPr>
        <a:xfrm>
          <a:off x="1282700" y="136419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3FAF5FCC-CCA6-45C0-A660-FCC7468BCB17}"/>
            </a:ext>
          </a:extLst>
        </xdr:cNvPr>
        <xdr:cNvSpPr txBox="1"/>
      </xdr:nvSpPr>
      <xdr:spPr>
        <a:xfrm>
          <a:off x="971550" y="1372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65060318-7FC2-4813-922D-9DF8472A87FB}"/>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FCA34BEF-DDBE-4188-8D95-BFF733BAB0CD}"/>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359D1A1-74FD-4586-81F7-3A1DF1912058}"/>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4162984-2D68-490D-8190-F78E1B50A712}"/>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8255A2D-267C-4D70-9F9E-777C4F602179}"/>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31127</xdr:rowOff>
    </xdr:from>
    <xdr:to>
      <xdr:col>23</xdr:col>
      <xdr:colOff>184150</xdr:colOff>
      <xdr:row>82</xdr:row>
      <xdr:rowOff>132727</xdr:rowOff>
    </xdr:to>
    <xdr:sp macro="" textlink="">
      <xdr:nvSpPr>
        <xdr:cNvPr id="210" name="楕円 209">
          <a:extLst>
            <a:ext uri="{FF2B5EF4-FFF2-40B4-BE49-F238E27FC236}">
              <a16:creationId xmlns:a16="http://schemas.microsoft.com/office/drawing/2014/main" id="{5E08631F-10EC-4E9C-9832-9B923F17C4D5}"/>
            </a:ext>
          </a:extLst>
        </xdr:cNvPr>
        <xdr:cNvSpPr/>
      </xdr:nvSpPr>
      <xdr:spPr>
        <a:xfrm>
          <a:off x="4464050" y="137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47654</xdr:rowOff>
    </xdr:from>
    <xdr:ext cx="762000" cy="259045"/>
    <xdr:sp macro="" textlink="">
      <xdr:nvSpPr>
        <xdr:cNvPr id="211" name="人件費・物件費等の状況該当値テキスト">
          <a:extLst>
            <a:ext uri="{FF2B5EF4-FFF2-40B4-BE49-F238E27FC236}">
              <a16:creationId xmlns:a16="http://schemas.microsoft.com/office/drawing/2014/main" id="{E0B94DA8-CF88-4057-B02B-958E8D9274FE}"/>
            </a:ext>
          </a:extLst>
        </xdr:cNvPr>
        <xdr:cNvSpPr txBox="1"/>
      </xdr:nvSpPr>
      <xdr:spPr>
        <a:xfrm>
          <a:off x="4584700" y="1362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115991</xdr:rowOff>
    </xdr:from>
    <xdr:to>
      <xdr:col>19</xdr:col>
      <xdr:colOff>184150</xdr:colOff>
      <xdr:row>82</xdr:row>
      <xdr:rowOff>46141</xdr:rowOff>
    </xdr:to>
    <xdr:sp macro="" textlink="">
      <xdr:nvSpPr>
        <xdr:cNvPr id="212" name="楕円 211">
          <a:extLst>
            <a:ext uri="{FF2B5EF4-FFF2-40B4-BE49-F238E27FC236}">
              <a16:creationId xmlns:a16="http://schemas.microsoft.com/office/drawing/2014/main" id="{B23A952C-5D46-4272-87E5-9E854250FE7D}"/>
            </a:ext>
          </a:extLst>
        </xdr:cNvPr>
        <xdr:cNvSpPr/>
      </xdr:nvSpPr>
      <xdr:spPr>
        <a:xfrm>
          <a:off x="3702050" y="136948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56318</xdr:rowOff>
    </xdr:from>
    <xdr:ext cx="736600" cy="259045"/>
    <xdr:sp macro="" textlink="">
      <xdr:nvSpPr>
        <xdr:cNvPr id="213" name="テキスト ボックス 212">
          <a:extLst>
            <a:ext uri="{FF2B5EF4-FFF2-40B4-BE49-F238E27FC236}">
              <a16:creationId xmlns:a16="http://schemas.microsoft.com/office/drawing/2014/main" id="{1D94AAA6-D588-45F9-8E95-BB7A48A2E693}"/>
            </a:ext>
          </a:extLst>
        </xdr:cNvPr>
        <xdr:cNvSpPr txBox="1"/>
      </xdr:nvSpPr>
      <xdr:spPr>
        <a:xfrm>
          <a:off x="3409950" y="13467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70176</xdr:rowOff>
    </xdr:from>
    <xdr:to>
      <xdr:col>15</xdr:col>
      <xdr:colOff>133350</xdr:colOff>
      <xdr:row>82</xdr:row>
      <xdr:rowOff>326</xdr:rowOff>
    </xdr:to>
    <xdr:sp macro="" textlink="">
      <xdr:nvSpPr>
        <xdr:cNvPr id="214" name="楕円 213">
          <a:extLst>
            <a:ext uri="{FF2B5EF4-FFF2-40B4-BE49-F238E27FC236}">
              <a16:creationId xmlns:a16="http://schemas.microsoft.com/office/drawing/2014/main" id="{EA5A2ACC-F535-4ACE-BDC6-D82CE954682A}"/>
            </a:ext>
          </a:extLst>
        </xdr:cNvPr>
        <xdr:cNvSpPr/>
      </xdr:nvSpPr>
      <xdr:spPr>
        <a:xfrm>
          <a:off x="2889250" y="13649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10503</xdr:rowOff>
    </xdr:from>
    <xdr:ext cx="762000" cy="259045"/>
    <xdr:sp macro="" textlink="">
      <xdr:nvSpPr>
        <xdr:cNvPr id="215" name="テキスト ボックス 214">
          <a:extLst>
            <a:ext uri="{FF2B5EF4-FFF2-40B4-BE49-F238E27FC236}">
              <a16:creationId xmlns:a16="http://schemas.microsoft.com/office/drawing/2014/main" id="{4DFB2EEE-2975-4A2E-9032-3B7F7C9EDAE4}"/>
            </a:ext>
          </a:extLst>
        </xdr:cNvPr>
        <xdr:cNvSpPr txBox="1"/>
      </xdr:nvSpPr>
      <xdr:spPr>
        <a:xfrm>
          <a:off x="2597150" y="134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31776</xdr:rowOff>
    </xdr:from>
    <xdr:to>
      <xdr:col>11</xdr:col>
      <xdr:colOff>82550</xdr:colOff>
      <xdr:row>81</xdr:row>
      <xdr:rowOff>133376</xdr:rowOff>
    </xdr:to>
    <xdr:sp macro="" textlink="">
      <xdr:nvSpPr>
        <xdr:cNvPr id="216" name="楕円 215">
          <a:extLst>
            <a:ext uri="{FF2B5EF4-FFF2-40B4-BE49-F238E27FC236}">
              <a16:creationId xmlns:a16="http://schemas.microsoft.com/office/drawing/2014/main" id="{F0F25DB4-0341-4EE9-9338-71B649DEA6C3}"/>
            </a:ext>
          </a:extLst>
        </xdr:cNvPr>
        <xdr:cNvSpPr/>
      </xdr:nvSpPr>
      <xdr:spPr>
        <a:xfrm>
          <a:off x="2095500" y="136106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143553</xdr:rowOff>
    </xdr:from>
    <xdr:ext cx="762000" cy="259045"/>
    <xdr:sp macro="" textlink="">
      <xdr:nvSpPr>
        <xdr:cNvPr id="217" name="テキスト ボックス 216">
          <a:extLst>
            <a:ext uri="{FF2B5EF4-FFF2-40B4-BE49-F238E27FC236}">
              <a16:creationId xmlns:a16="http://schemas.microsoft.com/office/drawing/2014/main" id="{B2F3A487-781B-4DFC-9C02-79BD69C3F6FA}"/>
            </a:ext>
          </a:extLst>
        </xdr:cNvPr>
        <xdr:cNvSpPr txBox="1"/>
      </xdr:nvSpPr>
      <xdr:spPr>
        <a:xfrm>
          <a:off x="1784350" y="133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170828</xdr:rowOff>
    </xdr:from>
    <xdr:to>
      <xdr:col>7</xdr:col>
      <xdr:colOff>31750</xdr:colOff>
      <xdr:row>81</xdr:row>
      <xdr:rowOff>100978</xdr:rowOff>
    </xdr:to>
    <xdr:sp macro="" textlink="">
      <xdr:nvSpPr>
        <xdr:cNvPr id="218" name="楕円 217">
          <a:extLst>
            <a:ext uri="{FF2B5EF4-FFF2-40B4-BE49-F238E27FC236}">
              <a16:creationId xmlns:a16="http://schemas.microsoft.com/office/drawing/2014/main" id="{043D35CD-F3F6-4EBE-A2E4-FE0348335FAF}"/>
            </a:ext>
          </a:extLst>
        </xdr:cNvPr>
        <xdr:cNvSpPr/>
      </xdr:nvSpPr>
      <xdr:spPr>
        <a:xfrm>
          <a:off x="1282700" y="135820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111155</xdr:rowOff>
    </xdr:from>
    <xdr:ext cx="762000" cy="259045"/>
    <xdr:sp macro="" textlink="">
      <xdr:nvSpPr>
        <xdr:cNvPr id="219" name="テキスト ボックス 218">
          <a:extLst>
            <a:ext uri="{FF2B5EF4-FFF2-40B4-BE49-F238E27FC236}">
              <a16:creationId xmlns:a16="http://schemas.microsoft.com/office/drawing/2014/main" id="{956CA215-D35D-48B3-A9C4-3C4A2882CE63}"/>
            </a:ext>
          </a:extLst>
        </xdr:cNvPr>
        <xdr:cNvSpPr txBox="1"/>
      </xdr:nvSpPr>
      <xdr:spPr>
        <a:xfrm>
          <a:off x="971550" y="1335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F50B7664-49E9-489C-8898-3417A32360F8}"/>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ECFF91E8-7983-47D7-851E-0A950074EB6A}"/>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D86CEBB1-F374-4ECA-87D9-3E09651F06BB}"/>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3F754BB6-DAC8-4A5F-B63F-4B5759A7258B}"/>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BA9F00CD-F6DD-4443-8363-64A7242C22C2}"/>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4E38CACF-C57B-4847-B580-B45357421FBA}"/>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2E32DBB0-8AF2-468A-A879-FE2EA3000122}"/>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9BB15670-8DF2-4C9F-9A6B-8C0C9662762A}"/>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C15386BE-99C1-4D90-A4CC-E8BD0D0AB7F2}"/>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6A288740-F0EE-4F0B-A295-33342BDBEDCD}"/>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853EB3A0-9282-4530-9843-B55F9F8C6C78}"/>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DA807697-A128-412A-9474-414C0B344353}"/>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147F84CD-8077-4F7B-ABAC-1FE5D4067FE1}"/>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例年通り類似団体平均と近い数値となり、平均的な水準といえる。今後とも国や近隣市町村の動向を踏まえ、給与の適正化に努める。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DBE57457-29A7-49C9-8960-5BFC1152205D}"/>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3C3B7F0-4CAB-460B-8262-9137EB54FE1D}"/>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4BC7FDE9-E32F-4150-B3B7-B792B08461DE}"/>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FF636AAF-B995-46D2-AC23-3D0A9072CE9C}"/>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B9D9982E-478F-4B98-B32B-DC188479A97E}"/>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D8E12E1E-FA41-4860-A8EF-AAEF4A904F12}"/>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1E72065A-6260-449C-B84C-01530B453DD8}"/>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A4B9DA33-1A72-4400-9C31-DB8CAE88105A}"/>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EC4871B3-0093-4DAC-B564-2B548916C828}"/>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62AD1981-355D-4279-96BE-D1351A7B007A}"/>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20830C22-2513-4A84-B8F4-9224CB166CA2}"/>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C935D21-42BB-4DD4-B857-3A882B60665E}"/>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232AF413-600E-4557-9156-27DD2A0FE0A1}"/>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6A1499B4-8171-499A-9C3E-1956E0DBE235}"/>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C8FAB743-0877-4209-AF8B-16CD018C8A2F}"/>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F188F512-088B-44EE-B1C9-A0C218B74B7C}"/>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DF4F5F33-5FD1-4E3A-B65C-47F64588E7D5}"/>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94001997-0291-4ABE-A874-3E842B9CF2D4}"/>
            </a:ext>
          </a:extLst>
        </xdr:cNvPr>
        <xdr:cNvCxnSpPr/>
      </xdr:nvCxnSpPr>
      <xdr:spPr>
        <a:xfrm flipV="1">
          <a:off x="15474950" y="13606961"/>
          <a:ext cx="0" cy="1499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B413C3BD-55EC-4B6E-8D96-E64AE74D6BA4}"/>
            </a:ext>
          </a:extLst>
        </xdr:cNvPr>
        <xdr:cNvSpPr txBox="1"/>
      </xdr:nvSpPr>
      <xdr:spPr>
        <a:xfrm>
          <a:off x="15563850" y="150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98DD1EF7-75B7-46A4-8560-C46EE5A180FE}"/>
            </a:ext>
          </a:extLst>
        </xdr:cNvPr>
        <xdr:cNvCxnSpPr/>
      </xdr:nvCxnSpPr>
      <xdr:spPr>
        <a:xfrm>
          <a:off x="15405100" y="1510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C6752673-21F4-4A7D-B896-4853CD10C1C3}"/>
            </a:ext>
          </a:extLst>
        </xdr:cNvPr>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DEF8ADAB-2AA1-4A40-AC0B-BFC837240DCE}"/>
            </a:ext>
          </a:extLst>
        </xdr:cNvPr>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170543</xdr:rowOff>
    </xdr:to>
    <xdr:cxnSp macro="">
      <xdr:nvCxnSpPr>
        <xdr:cNvPr id="255" name="直線コネクタ 254">
          <a:extLst>
            <a:ext uri="{FF2B5EF4-FFF2-40B4-BE49-F238E27FC236}">
              <a16:creationId xmlns:a16="http://schemas.microsoft.com/office/drawing/2014/main" id="{0E2F8930-EE0E-4D95-B88F-F6812E44E1FD}"/>
            </a:ext>
          </a:extLst>
        </xdr:cNvPr>
        <xdr:cNvCxnSpPr/>
      </xdr:nvCxnSpPr>
      <xdr:spPr>
        <a:xfrm>
          <a:off x="14712950" y="14518640"/>
          <a:ext cx="762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F4FE245F-3FFE-4736-B19C-A693E8D4015C}"/>
            </a:ext>
          </a:extLst>
        </xdr:cNvPr>
        <xdr:cNvSpPr txBox="1"/>
      </xdr:nvSpPr>
      <xdr:spPr>
        <a:xfrm>
          <a:off x="15563850" y="1431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E33A2961-DC4A-42BE-87A2-EB68CB515C61}"/>
            </a:ext>
          </a:extLst>
        </xdr:cNvPr>
        <xdr:cNvSpPr/>
      </xdr:nvSpPr>
      <xdr:spPr>
        <a:xfrm>
          <a:off x="15427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346331DA-497A-49FA-B45A-A32B68200190}"/>
            </a:ext>
          </a:extLst>
        </xdr:cNvPr>
        <xdr:cNvCxnSpPr/>
      </xdr:nvCxnSpPr>
      <xdr:spPr>
        <a:xfrm>
          <a:off x="13903960" y="14432461"/>
          <a:ext cx="80899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A64844AB-71A1-49A5-867A-CC26803F52EA}"/>
            </a:ext>
          </a:extLst>
        </xdr:cNvPr>
        <xdr:cNvSpPr/>
      </xdr:nvSpPr>
      <xdr:spPr>
        <a:xfrm>
          <a:off x="14665960" y="1448507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28367115-2B60-4FE9-B7BB-096F548AE787}"/>
            </a:ext>
          </a:extLst>
        </xdr:cNvPr>
        <xdr:cNvSpPr txBox="1"/>
      </xdr:nvSpPr>
      <xdr:spPr>
        <a:xfrm>
          <a:off x="14370050" y="1457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61" name="直線コネクタ 260">
          <a:extLst>
            <a:ext uri="{FF2B5EF4-FFF2-40B4-BE49-F238E27FC236}">
              <a16:creationId xmlns:a16="http://schemas.microsoft.com/office/drawing/2014/main" id="{BFF82E4C-5B62-487B-9A9D-942CC605DC3B}"/>
            </a:ext>
          </a:extLst>
        </xdr:cNvPr>
        <xdr:cNvCxnSpPr/>
      </xdr:nvCxnSpPr>
      <xdr:spPr>
        <a:xfrm flipV="1">
          <a:off x="13106400" y="14432461"/>
          <a:ext cx="79756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29B4734-F643-49A2-81B2-238623DE49AF}"/>
            </a:ext>
          </a:extLst>
        </xdr:cNvPr>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AED215EC-F753-48C8-8A6B-E748A7F827FA}"/>
            </a:ext>
          </a:extLst>
        </xdr:cNvPr>
        <xdr:cNvSpPr txBox="1"/>
      </xdr:nvSpPr>
      <xdr:spPr>
        <a:xfrm>
          <a:off x="13557250" y="1455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67129</xdr:rowOff>
    </xdr:to>
    <xdr:cxnSp macro="">
      <xdr:nvCxnSpPr>
        <xdr:cNvPr id="264" name="直線コネクタ 263">
          <a:extLst>
            <a:ext uri="{FF2B5EF4-FFF2-40B4-BE49-F238E27FC236}">
              <a16:creationId xmlns:a16="http://schemas.microsoft.com/office/drawing/2014/main" id="{46C5882B-E46F-429E-950B-95FA11399056}"/>
            </a:ext>
          </a:extLst>
        </xdr:cNvPr>
        <xdr:cNvCxnSpPr/>
      </xdr:nvCxnSpPr>
      <xdr:spPr>
        <a:xfrm flipV="1">
          <a:off x="12293600" y="14466933"/>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C9FBB3D9-6118-4FC8-BD9F-DBEEB00D5981}"/>
            </a:ext>
          </a:extLst>
        </xdr:cNvPr>
        <xdr:cNvSpPr/>
      </xdr:nvSpPr>
      <xdr:spPr>
        <a:xfrm>
          <a:off x="13055600" y="1450231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3C8F0403-C907-4121-BB35-73D6436EFA77}"/>
            </a:ext>
          </a:extLst>
        </xdr:cNvPr>
        <xdr:cNvSpPr txBox="1"/>
      </xdr:nvSpPr>
      <xdr:spPr>
        <a:xfrm>
          <a:off x="12763500" y="145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FE14E48-3875-4C80-B472-1CB1E1B7632D}"/>
            </a:ext>
          </a:extLst>
        </xdr:cNvPr>
        <xdr:cNvSpPr/>
      </xdr:nvSpPr>
      <xdr:spPr>
        <a:xfrm>
          <a:off x="12242800" y="145023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BBC6AB03-F00F-444A-A526-05890E5A2F53}"/>
            </a:ext>
          </a:extLst>
        </xdr:cNvPr>
        <xdr:cNvSpPr txBox="1"/>
      </xdr:nvSpPr>
      <xdr:spPr>
        <a:xfrm>
          <a:off x="11950700" y="145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B3B066A-C8FE-4A57-A7B6-4C165CA19F84}"/>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9EFC5A5-6997-48D9-849F-7A9DFF8DD45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EB4322E-4256-4F27-BD42-4F33D5B041FE}"/>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3AA6DA6-9A08-4511-B251-C78FA36D32DB}"/>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851B192-2D81-4E12-BAC1-772E42488216}"/>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4" name="楕円 273">
          <a:extLst>
            <a:ext uri="{FF2B5EF4-FFF2-40B4-BE49-F238E27FC236}">
              <a16:creationId xmlns:a16="http://schemas.microsoft.com/office/drawing/2014/main" id="{224C191E-06DD-4FA0-B36F-2C8423242958}"/>
            </a:ext>
          </a:extLst>
        </xdr:cNvPr>
        <xdr:cNvSpPr/>
      </xdr:nvSpPr>
      <xdr:spPr>
        <a:xfrm>
          <a:off x="15427960" y="1453678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5" name="給与水準   （国との比較）該当値テキスト">
          <a:extLst>
            <a:ext uri="{FF2B5EF4-FFF2-40B4-BE49-F238E27FC236}">
              <a16:creationId xmlns:a16="http://schemas.microsoft.com/office/drawing/2014/main" id="{15F10409-3003-4D08-A4AA-CC9F9377D502}"/>
            </a:ext>
          </a:extLst>
        </xdr:cNvPr>
        <xdr:cNvSpPr txBox="1"/>
      </xdr:nvSpPr>
      <xdr:spPr>
        <a:xfrm>
          <a:off x="15563850" y="1450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a:extLst>
            <a:ext uri="{FF2B5EF4-FFF2-40B4-BE49-F238E27FC236}">
              <a16:creationId xmlns:a16="http://schemas.microsoft.com/office/drawing/2014/main" id="{7C83E637-BD70-4C6B-9665-424D840B367E}"/>
            </a:ext>
          </a:extLst>
        </xdr:cNvPr>
        <xdr:cNvSpPr/>
      </xdr:nvSpPr>
      <xdr:spPr>
        <a:xfrm>
          <a:off x="14665960" y="14467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7" name="テキスト ボックス 276">
          <a:extLst>
            <a:ext uri="{FF2B5EF4-FFF2-40B4-BE49-F238E27FC236}">
              <a16:creationId xmlns:a16="http://schemas.microsoft.com/office/drawing/2014/main" id="{E9619F50-AA91-4242-BC70-70D199753CE9}"/>
            </a:ext>
          </a:extLst>
        </xdr:cNvPr>
        <xdr:cNvSpPr txBox="1"/>
      </xdr:nvSpPr>
      <xdr:spPr>
        <a:xfrm>
          <a:off x="14370050" y="1424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78" name="楕円 277">
          <a:extLst>
            <a:ext uri="{FF2B5EF4-FFF2-40B4-BE49-F238E27FC236}">
              <a16:creationId xmlns:a16="http://schemas.microsoft.com/office/drawing/2014/main" id="{8BDAEBB8-D8F9-4EEF-A1F3-840DBDCFC12C}"/>
            </a:ext>
          </a:extLst>
        </xdr:cNvPr>
        <xdr:cNvSpPr/>
      </xdr:nvSpPr>
      <xdr:spPr>
        <a:xfrm>
          <a:off x="13868400" y="143854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79" name="テキスト ボックス 278">
          <a:extLst>
            <a:ext uri="{FF2B5EF4-FFF2-40B4-BE49-F238E27FC236}">
              <a16:creationId xmlns:a16="http://schemas.microsoft.com/office/drawing/2014/main" id="{627BBCC9-E535-48D4-953E-EFB145CB369B}"/>
            </a:ext>
          </a:extLst>
        </xdr:cNvPr>
        <xdr:cNvSpPr txBox="1"/>
      </xdr:nvSpPr>
      <xdr:spPr>
        <a:xfrm>
          <a:off x="1355725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0" name="楕円 279">
          <a:extLst>
            <a:ext uri="{FF2B5EF4-FFF2-40B4-BE49-F238E27FC236}">
              <a16:creationId xmlns:a16="http://schemas.microsoft.com/office/drawing/2014/main" id="{A144F6D7-5F19-4D55-92FD-2ED8EE2863C2}"/>
            </a:ext>
          </a:extLst>
        </xdr:cNvPr>
        <xdr:cNvSpPr/>
      </xdr:nvSpPr>
      <xdr:spPr>
        <a:xfrm>
          <a:off x="13055600" y="1441994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81" name="テキスト ボックス 280">
          <a:extLst>
            <a:ext uri="{FF2B5EF4-FFF2-40B4-BE49-F238E27FC236}">
              <a16:creationId xmlns:a16="http://schemas.microsoft.com/office/drawing/2014/main" id="{7BD7ECED-D60E-44BB-9770-109D5E3CF7ED}"/>
            </a:ext>
          </a:extLst>
        </xdr:cNvPr>
        <xdr:cNvSpPr txBox="1"/>
      </xdr:nvSpPr>
      <xdr:spPr>
        <a:xfrm>
          <a:off x="12763500" y="1419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a:extLst>
            <a:ext uri="{FF2B5EF4-FFF2-40B4-BE49-F238E27FC236}">
              <a16:creationId xmlns:a16="http://schemas.microsoft.com/office/drawing/2014/main" id="{5D1FD390-A68F-435D-8D1B-956F7A2FF5CB}"/>
            </a:ext>
          </a:extLst>
        </xdr:cNvPr>
        <xdr:cNvSpPr/>
      </xdr:nvSpPr>
      <xdr:spPr>
        <a:xfrm>
          <a:off x="12242800" y="144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83" name="テキスト ボックス 282">
          <a:extLst>
            <a:ext uri="{FF2B5EF4-FFF2-40B4-BE49-F238E27FC236}">
              <a16:creationId xmlns:a16="http://schemas.microsoft.com/office/drawing/2014/main" id="{EAFD67AD-2442-4FEE-BE9A-96DB48EC7360}"/>
            </a:ext>
          </a:extLst>
        </xdr:cNvPr>
        <xdr:cNvSpPr txBox="1"/>
      </xdr:nvSpPr>
      <xdr:spPr>
        <a:xfrm>
          <a:off x="11950700" y="1420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64D65E75-2EA7-43C8-85B1-B846B5414D91}"/>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C2D15630-E8DF-4E46-92C1-18E0280EBD74}"/>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CB45B222-150E-40D7-A974-DA92FA39CD67}"/>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8C1CFA8F-6005-46DF-8361-1503417CD07C}"/>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74FB5FB2-8CD0-4FC5-954C-9C81431EC5D5}"/>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D23AAA00-1613-4A46-A928-F3E076C4FB98}"/>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CA3AF45-CDCF-4E66-A299-BF88128CA73E}"/>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211C278-69C1-40D8-8ACA-8874455226DB}"/>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42ADA616-2C9A-413C-AC59-582936316C68}"/>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6AFD4058-8B71-4DC9-895E-3B556F8B4736}"/>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77DF50DC-C8EC-4B90-8704-F3811E33C252}"/>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2FA075CC-5D5D-42B8-AFCB-10A56587B266}"/>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200E1AF6-DA71-49D1-AF6B-8B416237AAA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a:t>
          </a:r>
          <a:r>
            <a:rPr kumimoji="1" lang="en-US" altLang="ja-JP" sz="1300">
              <a:latin typeface="ＭＳ Ｐゴシック" panose="020B0600070205080204" pitchFamily="50" charset="-128"/>
              <a:ea typeface="ＭＳ Ｐゴシック" panose="020B0600070205080204" pitchFamily="50" charset="-128"/>
            </a:rPr>
            <a:t>410</a:t>
          </a:r>
          <a:r>
            <a:rPr kumimoji="1" lang="ja-JP" altLang="en-US" sz="1300">
              <a:latin typeface="ＭＳ Ｐゴシック" panose="020B0600070205080204" pitchFamily="50" charset="-128"/>
              <a:ea typeface="ＭＳ Ｐゴシック" panose="020B0600070205080204" pitchFamily="50" charset="-128"/>
            </a:rPr>
            <a:t>人で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人減少となったが、人口も減少したことで指標は増加した。</a:t>
          </a:r>
        </a:p>
        <a:p>
          <a:r>
            <a:rPr kumimoji="1" lang="ja-JP" altLang="en-US" sz="1300">
              <a:latin typeface="ＭＳ Ｐゴシック" panose="020B0600070205080204" pitchFamily="50" charset="-128"/>
              <a:ea typeface="ＭＳ Ｐゴシック" panose="020B0600070205080204" pitchFamily="50" charset="-128"/>
            </a:rPr>
            <a:t>　現状は類似団体平均と同程度なので、ここから乖離しすぎることのないよう注意する。</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の推進などで業務を効率化するとともに、人員の適正配置を進め、職員数を抑制していく。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40C5F92F-6374-41BD-AF92-28D31CC6C05C}"/>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36DBF791-52C4-421B-AF95-6B98BC80318A}"/>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5F7EB483-7727-4C1B-B8C4-16F7CB2B9D25}"/>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C130A479-3B6D-40E7-80F2-B6DC8889AB62}"/>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F5DF70D1-8928-4081-ABED-415BC0C093CC}"/>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6FDCB799-0813-4DFD-9817-21BAF6908EE9}"/>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D872D517-784E-4066-9F1C-CCB1FA67746D}"/>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124C38E5-3770-40CB-90F2-7E3A7C34EA8D}"/>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5DCCCC21-0D70-4FCD-BA9E-9DEC75079FEB}"/>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FE2828DE-E0C0-4396-B800-44E67BDF3979}"/>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3DE62621-7771-475A-BEE5-D9BBB483D6E7}"/>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94203AFD-39E6-4719-95CD-99D2082912C7}"/>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A680E4E4-99EA-4A8F-9992-A0926C671BF6}"/>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E9B2827A-489D-4552-AC1A-1C10E09D21EC}"/>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A90843C3-DF98-426B-A1E8-E49E2C21119E}"/>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C8E893BD-E0AC-4B15-87DA-220221331D97}"/>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55946EDE-BEFE-49C0-BBFD-F5D0E689E2E7}"/>
            </a:ext>
          </a:extLst>
        </xdr:cNvPr>
        <xdr:cNvCxnSpPr/>
      </xdr:nvCxnSpPr>
      <xdr:spPr>
        <a:xfrm flipV="1">
          <a:off x="15474950" y="9908646"/>
          <a:ext cx="0" cy="1471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BA01517B-B136-4E86-86C2-17B25B0450BE}"/>
            </a:ext>
          </a:extLst>
        </xdr:cNvPr>
        <xdr:cNvSpPr txBox="1"/>
      </xdr:nvSpPr>
      <xdr:spPr>
        <a:xfrm>
          <a:off x="15563850" y="1135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559B8F2C-3D4B-470C-8AAB-11976E654CB4}"/>
            </a:ext>
          </a:extLst>
        </xdr:cNvPr>
        <xdr:cNvCxnSpPr/>
      </xdr:nvCxnSpPr>
      <xdr:spPr>
        <a:xfrm>
          <a:off x="15405100" y="113802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484C8E65-95BE-468D-8026-C052AB923920}"/>
            </a:ext>
          </a:extLst>
        </xdr:cNvPr>
        <xdr:cNvSpPr txBox="1"/>
      </xdr:nvSpPr>
      <xdr:spPr>
        <a:xfrm>
          <a:off x="15563850" y="96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BBAF2578-BBFB-4C0D-AB14-FF0F0F794CC3}"/>
            </a:ext>
          </a:extLst>
        </xdr:cNvPr>
        <xdr:cNvCxnSpPr/>
      </xdr:nvCxnSpPr>
      <xdr:spPr>
        <a:xfrm>
          <a:off x="15405100" y="99086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30374</xdr:rowOff>
    </xdr:from>
    <xdr:to>
      <xdr:col>81</xdr:col>
      <xdr:colOff>44450</xdr:colOff>
      <xdr:row>62</xdr:row>
      <xdr:rowOff>48471</xdr:rowOff>
    </xdr:to>
    <xdr:cxnSp macro="">
      <xdr:nvCxnSpPr>
        <xdr:cNvPr id="318" name="直線コネクタ 317">
          <a:extLst>
            <a:ext uri="{FF2B5EF4-FFF2-40B4-BE49-F238E27FC236}">
              <a16:creationId xmlns:a16="http://schemas.microsoft.com/office/drawing/2014/main" id="{C8FCF5BC-0672-461C-9F03-56D332C2DABF}"/>
            </a:ext>
          </a:extLst>
        </xdr:cNvPr>
        <xdr:cNvCxnSpPr/>
      </xdr:nvCxnSpPr>
      <xdr:spPr>
        <a:xfrm>
          <a:off x="14712950" y="10424054"/>
          <a:ext cx="762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EACD0B81-A23F-418A-924F-B497B673CDC9}"/>
            </a:ext>
          </a:extLst>
        </xdr:cNvPr>
        <xdr:cNvSpPr txBox="1"/>
      </xdr:nvSpPr>
      <xdr:spPr>
        <a:xfrm>
          <a:off x="15563850" y="1039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F5504883-4815-4424-BCF4-C8812386C005}"/>
            </a:ext>
          </a:extLst>
        </xdr:cNvPr>
        <xdr:cNvSpPr/>
      </xdr:nvSpPr>
      <xdr:spPr>
        <a:xfrm>
          <a:off x="15427960" y="104235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30374</xdr:rowOff>
    </xdr:to>
    <xdr:cxnSp macro="">
      <xdr:nvCxnSpPr>
        <xdr:cNvPr id="321" name="直線コネクタ 320">
          <a:extLst>
            <a:ext uri="{FF2B5EF4-FFF2-40B4-BE49-F238E27FC236}">
              <a16:creationId xmlns:a16="http://schemas.microsoft.com/office/drawing/2014/main" id="{797AD959-D414-4050-B859-BFAE3FB4A8F1}"/>
            </a:ext>
          </a:extLst>
        </xdr:cNvPr>
        <xdr:cNvCxnSpPr/>
      </xdr:nvCxnSpPr>
      <xdr:spPr>
        <a:xfrm>
          <a:off x="13903960" y="10407968"/>
          <a:ext cx="80899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734CFFDB-4310-40A9-B034-D3E7F9EEF679}"/>
            </a:ext>
          </a:extLst>
        </xdr:cNvPr>
        <xdr:cNvSpPr/>
      </xdr:nvSpPr>
      <xdr:spPr>
        <a:xfrm>
          <a:off x="14665960" y="1040743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1B6F864C-34AA-4EFA-8715-170C4C0B2696}"/>
            </a:ext>
          </a:extLst>
        </xdr:cNvPr>
        <xdr:cNvSpPr txBox="1"/>
      </xdr:nvSpPr>
      <xdr:spPr>
        <a:xfrm>
          <a:off x="14370050" y="1049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6244</xdr:rowOff>
    </xdr:from>
    <xdr:to>
      <xdr:col>72</xdr:col>
      <xdr:colOff>203200</xdr:colOff>
      <xdr:row>62</xdr:row>
      <xdr:rowOff>14288</xdr:rowOff>
    </xdr:to>
    <xdr:cxnSp macro="">
      <xdr:nvCxnSpPr>
        <xdr:cNvPr id="324" name="直線コネクタ 323">
          <a:extLst>
            <a:ext uri="{FF2B5EF4-FFF2-40B4-BE49-F238E27FC236}">
              <a16:creationId xmlns:a16="http://schemas.microsoft.com/office/drawing/2014/main" id="{372553DA-C627-4C14-A6F4-502836AB0486}"/>
            </a:ext>
          </a:extLst>
        </xdr:cNvPr>
        <xdr:cNvCxnSpPr/>
      </xdr:nvCxnSpPr>
      <xdr:spPr>
        <a:xfrm>
          <a:off x="13106400" y="10399924"/>
          <a:ext cx="79756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40ADA57B-4270-4A0D-98AA-57528537CBAF}"/>
            </a:ext>
          </a:extLst>
        </xdr:cNvPr>
        <xdr:cNvSpPr/>
      </xdr:nvSpPr>
      <xdr:spPr>
        <a:xfrm>
          <a:off x="13868400" y="1037304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AD30D94A-A630-4508-A1AB-DE975C5D2F72}"/>
            </a:ext>
          </a:extLst>
        </xdr:cNvPr>
        <xdr:cNvSpPr txBox="1"/>
      </xdr:nvSpPr>
      <xdr:spPr>
        <a:xfrm>
          <a:off x="13557250" y="1045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2222</xdr:rowOff>
    </xdr:from>
    <xdr:to>
      <xdr:col>68</xdr:col>
      <xdr:colOff>152400</xdr:colOff>
      <xdr:row>62</xdr:row>
      <xdr:rowOff>6244</xdr:rowOff>
    </xdr:to>
    <xdr:cxnSp macro="">
      <xdr:nvCxnSpPr>
        <xdr:cNvPr id="327" name="直線コネクタ 326">
          <a:extLst>
            <a:ext uri="{FF2B5EF4-FFF2-40B4-BE49-F238E27FC236}">
              <a16:creationId xmlns:a16="http://schemas.microsoft.com/office/drawing/2014/main" id="{10A12974-5220-40F8-B106-DCC49226FED8}"/>
            </a:ext>
          </a:extLst>
        </xdr:cNvPr>
        <xdr:cNvCxnSpPr/>
      </xdr:nvCxnSpPr>
      <xdr:spPr>
        <a:xfrm>
          <a:off x="12293600" y="10395902"/>
          <a:ext cx="8128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37238523-F422-49C5-91BB-71740FC8A593}"/>
            </a:ext>
          </a:extLst>
        </xdr:cNvPr>
        <xdr:cNvSpPr/>
      </xdr:nvSpPr>
      <xdr:spPr>
        <a:xfrm>
          <a:off x="13055600" y="1039315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2FB8D004-6B0C-42D0-9BAA-4F6D5FD882AB}"/>
            </a:ext>
          </a:extLst>
        </xdr:cNvPr>
        <xdr:cNvSpPr txBox="1"/>
      </xdr:nvSpPr>
      <xdr:spPr>
        <a:xfrm>
          <a:off x="12763500" y="1047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FD27E6F4-857B-4C4C-9D6D-0BA9E010C8E7}"/>
            </a:ext>
          </a:extLst>
        </xdr:cNvPr>
        <xdr:cNvSpPr/>
      </xdr:nvSpPr>
      <xdr:spPr>
        <a:xfrm>
          <a:off x="12242800" y="103750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E0898D86-1733-4D64-92AE-59CC215361C6}"/>
            </a:ext>
          </a:extLst>
        </xdr:cNvPr>
        <xdr:cNvSpPr txBox="1"/>
      </xdr:nvSpPr>
      <xdr:spPr>
        <a:xfrm>
          <a:off x="11950700" y="10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6F97E9E2-5962-4D6B-A887-D9FF1BFCF953}"/>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2D930CA5-E383-4492-B1A0-73B87FBFCC73}"/>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3C22083-E125-4844-A943-4274A460CF7E}"/>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6ACE064-7B3F-451B-8DB8-D6871C2894A8}"/>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F9D2311-8AE1-499E-8110-17E9639B373D}"/>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169121</xdr:rowOff>
    </xdr:from>
    <xdr:to>
      <xdr:col>81</xdr:col>
      <xdr:colOff>95250</xdr:colOff>
      <xdr:row>62</xdr:row>
      <xdr:rowOff>99271</xdr:rowOff>
    </xdr:to>
    <xdr:sp macro="" textlink="">
      <xdr:nvSpPr>
        <xdr:cNvPr id="337" name="楕円 336">
          <a:extLst>
            <a:ext uri="{FF2B5EF4-FFF2-40B4-BE49-F238E27FC236}">
              <a16:creationId xmlns:a16="http://schemas.microsoft.com/office/drawing/2014/main" id="{C1071851-8310-49D6-9274-6DD1B4F78D31}"/>
            </a:ext>
          </a:extLst>
        </xdr:cNvPr>
        <xdr:cNvSpPr/>
      </xdr:nvSpPr>
      <xdr:spPr>
        <a:xfrm>
          <a:off x="15427960" y="103951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14198</xdr:rowOff>
    </xdr:from>
    <xdr:ext cx="762000" cy="259045"/>
    <xdr:sp macro="" textlink="">
      <xdr:nvSpPr>
        <xdr:cNvPr id="338" name="定員管理の状況該当値テキスト">
          <a:extLst>
            <a:ext uri="{FF2B5EF4-FFF2-40B4-BE49-F238E27FC236}">
              <a16:creationId xmlns:a16="http://schemas.microsoft.com/office/drawing/2014/main" id="{3126CEF5-DF23-4905-AB17-9FDBDC4A8CB1}"/>
            </a:ext>
          </a:extLst>
        </xdr:cNvPr>
        <xdr:cNvSpPr txBox="1"/>
      </xdr:nvSpPr>
      <xdr:spPr>
        <a:xfrm>
          <a:off x="15563850" y="1024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151024</xdr:rowOff>
    </xdr:from>
    <xdr:to>
      <xdr:col>77</xdr:col>
      <xdr:colOff>95250</xdr:colOff>
      <xdr:row>62</xdr:row>
      <xdr:rowOff>81174</xdr:rowOff>
    </xdr:to>
    <xdr:sp macro="" textlink="">
      <xdr:nvSpPr>
        <xdr:cNvPr id="339" name="楕円 338">
          <a:extLst>
            <a:ext uri="{FF2B5EF4-FFF2-40B4-BE49-F238E27FC236}">
              <a16:creationId xmlns:a16="http://schemas.microsoft.com/office/drawing/2014/main" id="{6F2EECAF-764C-41FA-873A-8F02A11B8D69}"/>
            </a:ext>
          </a:extLst>
        </xdr:cNvPr>
        <xdr:cNvSpPr/>
      </xdr:nvSpPr>
      <xdr:spPr>
        <a:xfrm>
          <a:off x="14665960" y="1037706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91351</xdr:rowOff>
    </xdr:from>
    <xdr:ext cx="736600" cy="259045"/>
    <xdr:sp macro="" textlink="">
      <xdr:nvSpPr>
        <xdr:cNvPr id="340" name="テキスト ボックス 339">
          <a:extLst>
            <a:ext uri="{FF2B5EF4-FFF2-40B4-BE49-F238E27FC236}">
              <a16:creationId xmlns:a16="http://schemas.microsoft.com/office/drawing/2014/main" id="{1E3EA159-A567-47AE-A4DC-60063723AD3D}"/>
            </a:ext>
          </a:extLst>
        </xdr:cNvPr>
        <xdr:cNvSpPr txBox="1"/>
      </xdr:nvSpPr>
      <xdr:spPr>
        <a:xfrm>
          <a:off x="14370050" y="10149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134938</xdr:rowOff>
    </xdr:from>
    <xdr:to>
      <xdr:col>73</xdr:col>
      <xdr:colOff>44450</xdr:colOff>
      <xdr:row>62</xdr:row>
      <xdr:rowOff>65088</xdr:rowOff>
    </xdr:to>
    <xdr:sp macro="" textlink="">
      <xdr:nvSpPr>
        <xdr:cNvPr id="341" name="楕円 340">
          <a:extLst>
            <a:ext uri="{FF2B5EF4-FFF2-40B4-BE49-F238E27FC236}">
              <a16:creationId xmlns:a16="http://schemas.microsoft.com/office/drawing/2014/main" id="{EBDF6572-6D54-4985-9581-0C5CD1BA2D77}"/>
            </a:ext>
          </a:extLst>
        </xdr:cNvPr>
        <xdr:cNvSpPr/>
      </xdr:nvSpPr>
      <xdr:spPr>
        <a:xfrm>
          <a:off x="13868400" y="1036097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42" name="テキスト ボックス 341">
          <a:extLst>
            <a:ext uri="{FF2B5EF4-FFF2-40B4-BE49-F238E27FC236}">
              <a16:creationId xmlns:a16="http://schemas.microsoft.com/office/drawing/2014/main" id="{43415341-3FAB-40A3-B95B-08296C132C5F}"/>
            </a:ext>
          </a:extLst>
        </xdr:cNvPr>
        <xdr:cNvSpPr txBox="1"/>
      </xdr:nvSpPr>
      <xdr:spPr>
        <a:xfrm>
          <a:off x="13557250" y="1013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126894</xdr:rowOff>
    </xdr:from>
    <xdr:to>
      <xdr:col>68</xdr:col>
      <xdr:colOff>203200</xdr:colOff>
      <xdr:row>62</xdr:row>
      <xdr:rowOff>57044</xdr:rowOff>
    </xdr:to>
    <xdr:sp macro="" textlink="">
      <xdr:nvSpPr>
        <xdr:cNvPr id="343" name="楕円 342">
          <a:extLst>
            <a:ext uri="{FF2B5EF4-FFF2-40B4-BE49-F238E27FC236}">
              <a16:creationId xmlns:a16="http://schemas.microsoft.com/office/drawing/2014/main" id="{74092D61-20FE-4328-9772-C78B7AE80684}"/>
            </a:ext>
          </a:extLst>
        </xdr:cNvPr>
        <xdr:cNvSpPr/>
      </xdr:nvSpPr>
      <xdr:spPr>
        <a:xfrm>
          <a:off x="13055600" y="1035293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67221</xdr:rowOff>
    </xdr:from>
    <xdr:ext cx="762000" cy="259045"/>
    <xdr:sp macro="" textlink="">
      <xdr:nvSpPr>
        <xdr:cNvPr id="344" name="テキスト ボックス 343">
          <a:extLst>
            <a:ext uri="{FF2B5EF4-FFF2-40B4-BE49-F238E27FC236}">
              <a16:creationId xmlns:a16="http://schemas.microsoft.com/office/drawing/2014/main" id="{1D83B3BF-00BF-48A2-872F-C6EFEC1500CC}"/>
            </a:ext>
          </a:extLst>
        </xdr:cNvPr>
        <xdr:cNvSpPr txBox="1"/>
      </xdr:nvSpPr>
      <xdr:spPr>
        <a:xfrm>
          <a:off x="12763500" y="1012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122872</xdr:rowOff>
    </xdr:from>
    <xdr:to>
      <xdr:col>64</xdr:col>
      <xdr:colOff>152400</xdr:colOff>
      <xdr:row>62</xdr:row>
      <xdr:rowOff>53022</xdr:rowOff>
    </xdr:to>
    <xdr:sp macro="" textlink="">
      <xdr:nvSpPr>
        <xdr:cNvPr id="345" name="楕円 344">
          <a:extLst>
            <a:ext uri="{FF2B5EF4-FFF2-40B4-BE49-F238E27FC236}">
              <a16:creationId xmlns:a16="http://schemas.microsoft.com/office/drawing/2014/main" id="{2BEC9EC0-8786-425D-BA2C-61037AEDA9CC}"/>
            </a:ext>
          </a:extLst>
        </xdr:cNvPr>
        <xdr:cNvSpPr/>
      </xdr:nvSpPr>
      <xdr:spPr>
        <a:xfrm>
          <a:off x="12242800" y="103489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63199</xdr:rowOff>
    </xdr:from>
    <xdr:ext cx="762000" cy="259045"/>
    <xdr:sp macro="" textlink="">
      <xdr:nvSpPr>
        <xdr:cNvPr id="346" name="テキスト ボックス 345">
          <a:extLst>
            <a:ext uri="{FF2B5EF4-FFF2-40B4-BE49-F238E27FC236}">
              <a16:creationId xmlns:a16="http://schemas.microsoft.com/office/drawing/2014/main" id="{6B21BE0E-2421-4C3E-86B6-AAC6D0F97BC4}"/>
            </a:ext>
          </a:extLst>
        </xdr:cNvPr>
        <xdr:cNvSpPr txBox="1"/>
      </xdr:nvSpPr>
      <xdr:spPr>
        <a:xfrm>
          <a:off x="11950700" y="1012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BE3D8E7-5949-40F7-BAAD-1C2D015DB822}"/>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B91AF15D-627E-467B-B9FD-CD45BE75CF4D}"/>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E92D0A7C-5978-4950-8B9E-BFAD4D45D9CD}"/>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B2F02DAD-19ED-4EA9-BC3A-133C13C24538}"/>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8C50679E-0C59-4C71-8352-EBCB1E96CDBC}"/>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FC983551-0FAD-4D59-96A7-7E4A8167D734}"/>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AF37AA17-D1B0-4F71-9BBF-9CF54D0412F9}"/>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95C6898-89CB-416C-89CB-E144451EAAF3}"/>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D0D7C5DF-CDEB-428C-A728-27C43D3E2714}"/>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80993038-1B60-44CE-A629-2819BE07BEDA}"/>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839E97FC-ABDD-42D2-906E-2420803CB7B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128AF2C1-8488-40F6-B6E6-25B8E53371B1}"/>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AEB72356-3998-4D40-9713-B758E8B05205}"/>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ポイント低下（改善）し、単年度で比較しても前年度より</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ポイント低下（改善）している（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7.42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　しかし、類似団体平均と比較すると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改善した要因として市債の元利償還金が減少したことがあげられるが、依然として公債費は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億円と多額になっている。今後は、建設事業の増加が見込まれているが、類似団体の平均水準を目安として、新規発行の抑制と利子負担の軽減に努める。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32E2D3ED-DF89-4C51-AFB0-4EFD6D3AEEFF}"/>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B4C571CA-3A03-480F-9286-8F7CF6170F51}"/>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F70A9C4D-DE1A-41A6-BD9B-7A2218BE7A01}"/>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86CCD5BC-1A2E-4458-B010-8EBA0E71DF1D}"/>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4F9C6697-8A8E-48E3-A672-C2F163E10308}"/>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C9E9AA32-F9EA-40E8-B6C7-33B93B49DC97}"/>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1287E7D3-2C0F-4ECE-A0DB-C1C612D6FE46}"/>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DDC56404-AA6F-429A-88DB-B9D97CF27AFA}"/>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5214DF44-31C8-40AB-AF12-1290B7227BB1}"/>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69F374E3-01AF-41B9-A20F-D4C9C30FDF52}"/>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CB135BE5-3470-41EE-BD58-C6C3167DE67E}"/>
            </a:ext>
          </a:extLst>
        </xdr:cNvPr>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7EA2E8BF-0DCE-411C-9244-76F7C4EC245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CF9A5030-2880-40E7-A507-987C42941358}"/>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61DCBDDB-580D-4243-96CC-839D8D414AC7}"/>
            </a:ext>
          </a:extLst>
        </xdr:cNvPr>
        <xdr:cNvCxnSpPr/>
      </xdr:nvCxnSpPr>
      <xdr:spPr>
        <a:xfrm flipV="1">
          <a:off x="15474950" y="6085332"/>
          <a:ext cx="0" cy="151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D9E680E7-5C29-419E-A5FE-EC582FE5DFFA}"/>
            </a:ext>
          </a:extLst>
        </xdr:cNvPr>
        <xdr:cNvSpPr txBox="1"/>
      </xdr:nvSpPr>
      <xdr:spPr>
        <a:xfrm>
          <a:off x="15563850" y="75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7AA1E504-02F7-4F83-BABF-AFC688DEE612}"/>
            </a:ext>
          </a:extLst>
        </xdr:cNvPr>
        <xdr:cNvCxnSpPr/>
      </xdr:nvCxnSpPr>
      <xdr:spPr>
        <a:xfrm>
          <a:off x="15405100" y="7605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A06622FB-AA20-4A6F-9FD1-A59E2FFBC7F0}"/>
            </a:ext>
          </a:extLst>
        </xdr:cNvPr>
        <xdr:cNvSpPr txBox="1"/>
      </xdr:nvSpPr>
      <xdr:spPr>
        <a:xfrm>
          <a:off x="15563850" y="583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CA3B3B9E-65A3-4899-BAAE-B2005B95E91A}"/>
            </a:ext>
          </a:extLst>
        </xdr:cNvPr>
        <xdr:cNvCxnSpPr/>
      </xdr:nvCxnSpPr>
      <xdr:spPr>
        <a:xfrm>
          <a:off x="15405100" y="6085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41</xdr:row>
      <xdr:rowOff>13462</xdr:rowOff>
    </xdr:to>
    <xdr:cxnSp macro="">
      <xdr:nvCxnSpPr>
        <xdr:cNvPr id="378" name="直線コネクタ 377">
          <a:extLst>
            <a:ext uri="{FF2B5EF4-FFF2-40B4-BE49-F238E27FC236}">
              <a16:creationId xmlns:a16="http://schemas.microsoft.com/office/drawing/2014/main" id="{2577F58D-7E02-474E-98EF-272454F45728}"/>
            </a:ext>
          </a:extLst>
        </xdr:cNvPr>
        <xdr:cNvCxnSpPr/>
      </xdr:nvCxnSpPr>
      <xdr:spPr>
        <a:xfrm flipV="1">
          <a:off x="14712950" y="6842252"/>
          <a:ext cx="762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987A35A4-EE66-43FD-8551-4965BED4FADD}"/>
            </a:ext>
          </a:extLst>
        </xdr:cNvPr>
        <xdr:cNvSpPr txBox="1"/>
      </xdr:nvSpPr>
      <xdr:spPr>
        <a:xfrm>
          <a:off x="15563850" y="6543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FA6C31CC-7497-492E-8E1E-D1EB37DFA4D9}"/>
            </a:ext>
          </a:extLst>
        </xdr:cNvPr>
        <xdr:cNvSpPr/>
      </xdr:nvSpPr>
      <xdr:spPr>
        <a:xfrm>
          <a:off x="15427960" y="66987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42418</xdr:rowOff>
    </xdr:to>
    <xdr:cxnSp macro="">
      <xdr:nvCxnSpPr>
        <xdr:cNvPr id="381" name="直線コネクタ 380">
          <a:extLst>
            <a:ext uri="{FF2B5EF4-FFF2-40B4-BE49-F238E27FC236}">
              <a16:creationId xmlns:a16="http://schemas.microsoft.com/office/drawing/2014/main" id="{850B46C5-E109-44E3-871E-7B99ECF88D34}"/>
            </a:ext>
          </a:extLst>
        </xdr:cNvPr>
        <xdr:cNvCxnSpPr/>
      </xdr:nvCxnSpPr>
      <xdr:spPr>
        <a:xfrm flipV="1">
          <a:off x="13903960" y="6886702"/>
          <a:ext cx="80899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A911D3AB-11BD-496F-9818-93AB37A481AB}"/>
            </a:ext>
          </a:extLst>
        </xdr:cNvPr>
        <xdr:cNvSpPr/>
      </xdr:nvSpPr>
      <xdr:spPr>
        <a:xfrm>
          <a:off x="14665960" y="66987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CD720D8E-FEEA-48DE-9571-FC4E1757D0BA}"/>
            </a:ext>
          </a:extLst>
        </xdr:cNvPr>
        <xdr:cNvSpPr txBox="1"/>
      </xdr:nvSpPr>
      <xdr:spPr>
        <a:xfrm>
          <a:off x="1437005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42418</xdr:rowOff>
    </xdr:to>
    <xdr:cxnSp macro="">
      <xdr:nvCxnSpPr>
        <xdr:cNvPr id="384" name="直線コネクタ 383">
          <a:extLst>
            <a:ext uri="{FF2B5EF4-FFF2-40B4-BE49-F238E27FC236}">
              <a16:creationId xmlns:a16="http://schemas.microsoft.com/office/drawing/2014/main" id="{1007152F-08D9-4B11-A6FE-AF0D5AE3A0D1}"/>
            </a:ext>
          </a:extLst>
        </xdr:cNvPr>
        <xdr:cNvCxnSpPr/>
      </xdr:nvCxnSpPr>
      <xdr:spPr>
        <a:xfrm>
          <a:off x="13106400" y="6906006"/>
          <a:ext cx="79756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89927CD3-AB40-4D0D-97E3-15B6917BE3C5}"/>
            </a:ext>
          </a:extLst>
        </xdr:cNvPr>
        <xdr:cNvSpPr/>
      </xdr:nvSpPr>
      <xdr:spPr>
        <a:xfrm>
          <a:off x="13868400" y="667943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AEE4C35A-A510-42F4-B218-67433A19169C}"/>
            </a:ext>
          </a:extLst>
        </xdr:cNvPr>
        <xdr:cNvSpPr txBox="1"/>
      </xdr:nvSpPr>
      <xdr:spPr>
        <a:xfrm>
          <a:off x="1355725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32766</xdr:rowOff>
    </xdr:to>
    <xdr:cxnSp macro="">
      <xdr:nvCxnSpPr>
        <xdr:cNvPr id="387" name="直線コネクタ 386">
          <a:extLst>
            <a:ext uri="{FF2B5EF4-FFF2-40B4-BE49-F238E27FC236}">
              <a16:creationId xmlns:a16="http://schemas.microsoft.com/office/drawing/2014/main" id="{475F1F2E-673C-46A4-8DD7-F3D8DC2E8627}"/>
            </a:ext>
          </a:extLst>
        </xdr:cNvPr>
        <xdr:cNvCxnSpPr/>
      </xdr:nvCxnSpPr>
      <xdr:spPr>
        <a:xfrm>
          <a:off x="12293600" y="6896354"/>
          <a:ext cx="8128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FDF1CBB7-D56B-4280-978D-4C1FB4D28EBD}"/>
            </a:ext>
          </a:extLst>
        </xdr:cNvPr>
        <xdr:cNvSpPr/>
      </xdr:nvSpPr>
      <xdr:spPr>
        <a:xfrm>
          <a:off x="13055600" y="669874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C2C0E558-4C97-41E0-A4AB-9B151AD6BC2E}"/>
            </a:ext>
          </a:extLst>
        </xdr:cNvPr>
        <xdr:cNvSpPr txBox="1"/>
      </xdr:nvSpPr>
      <xdr:spPr>
        <a:xfrm>
          <a:off x="127635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26ED8CF2-E5F8-47BD-863C-ECAF20827F7A}"/>
            </a:ext>
          </a:extLst>
        </xdr:cNvPr>
        <xdr:cNvSpPr/>
      </xdr:nvSpPr>
      <xdr:spPr>
        <a:xfrm>
          <a:off x="12242800" y="672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DAB3A88C-CEEC-490A-AEC4-4A7BA442ADBD}"/>
            </a:ext>
          </a:extLst>
        </xdr:cNvPr>
        <xdr:cNvSpPr txBox="1"/>
      </xdr:nvSpPr>
      <xdr:spPr>
        <a:xfrm>
          <a:off x="119507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C987A355-7BD5-407D-8EED-4CD6DC89FFF9}"/>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351F2248-9CE3-4195-8A86-6526B56AF29F}"/>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785F8E0F-768B-4157-AACF-5D9C1FA53875}"/>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B08F2D6-77F0-4663-9932-AC105619DD38}"/>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069EC86-DAB5-440F-9F93-D47FD322EC05}"/>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97" name="楕円 396">
          <a:extLst>
            <a:ext uri="{FF2B5EF4-FFF2-40B4-BE49-F238E27FC236}">
              <a16:creationId xmlns:a16="http://schemas.microsoft.com/office/drawing/2014/main" id="{66D1C4D7-06A5-4535-9B77-EBE4EAB99CEA}"/>
            </a:ext>
          </a:extLst>
        </xdr:cNvPr>
        <xdr:cNvSpPr/>
      </xdr:nvSpPr>
      <xdr:spPr>
        <a:xfrm>
          <a:off x="15427960" y="679145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57929</xdr:rowOff>
    </xdr:from>
    <xdr:ext cx="762000" cy="259045"/>
    <xdr:sp macro="" textlink="">
      <xdr:nvSpPr>
        <xdr:cNvPr id="398" name="公債費負担の状況該当値テキスト">
          <a:extLst>
            <a:ext uri="{FF2B5EF4-FFF2-40B4-BE49-F238E27FC236}">
              <a16:creationId xmlns:a16="http://schemas.microsoft.com/office/drawing/2014/main" id="{E125F52D-7F02-494F-8728-DC200EBCB07E}"/>
            </a:ext>
          </a:extLst>
        </xdr:cNvPr>
        <xdr:cNvSpPr txBox="1"/>
      </xdr:nvSpPr>
      <xdr:spPr>
        <a:xfrm>
          <a:off x="15563850" y="676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9" name="楕円 398">
          <a:extLst>
            <a:ext uri="{FF2B5EF4-FFF2-40B4-BE49-F238E27FC236}">
              <a16:creationId xmlns:a16="http://schemas.microsoft.com/office/drawing/2014/main" id="{832B2228-9B2D-43D6-8FCC-B242C91F009E}"/>
            </a:ext>
          </a:extLst>
        </xdr:cNvPr>
        <xdr:cNvSpPr/>
      </xdr:nvSpPr>
      <xdr:spPr>
        <a:xfrm>
          <a:off x="14665960" y="683971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49039</xdr:rowOff>
    </xdr:from>
    <xdr:ext cx="736600" cy="259045"/>
    <xdr:sp macro="" textlink="">
      <xdr:nvSpPr>
        <xdr:cNvPr id="400" name="テキスト ボックス 399">
          <a:extLst>
            <a:ext uri="{FF2B5EF4-FFF2-40B4-BE49-F238E27FC236}">
              <a16:creationId xmlns:a16="http://schemas.microsoft.com/office/drawing/2014/main" id="{70FBBED2-D05E-4AAD-A357-1B8DE1B34A88}"/>
            </a:ext>
          </a:extLst>
        </xdr:cNvPr>
        <xdr:cNvSpPr txBox="1"/>
      </xdr:nvSpPr>
      <xdr:spPr>
        <a:xfrm>
          <a:off x="14370050" y="6922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1" name="楕円 400">
          <a:extLst>
            <a:ext uri="{FF2B5EF4-FFF2-40B4-BE49-F238E27FC236}">
              <a16:creationId xmlns:a16="http://schemas.microsoft.com/office/drawing/2014/main" id="{3DF4C2E7-43A5-4193-9F92-744871E8A015}"/>
            </a:ext>
          </a:extLst>
        </xdr:cNvPr>
        <xdr:cNvSpPr/>
      </xdr:nvSpPr>
      <xdr:spPr>
        <a:xfrm>
          <a:off x="13868400" y="686866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77995</xdr:rowOff>
    </xdr:from>
    <xdr:ext cx="762000" cy="259045"/>
    <xdr:sp macro="" textlink="">
      <xdr:nvSpPr>
        <xdr:cNvPr id="402" name="テキスト ボックス 401">
          <a:extLst>
            <a:ext uri="{FF2B5EF4-FFF2-40B4-BE49-F238E27FC236}">
              <a16:creationId xmlns:a16="http://schemas.microsoft.com/office/drawing/2014/main" id="{FB4F5E08-FAFD-4AD4-A2DA-7A13BCBE3580}"/>
            </a:ext>
          </a:extLst>
        </xdr:cNvPr>
        <xdr:cNvSpPr txBox="1"/>
      </xdr:nvSpPr>
      <xdr:spPr>
        <a:xfrm>
          <a:off x="13557250" y="695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3" name="楕円 402">
          <a:extLst>
            <a:ext uri="{FF2B5EF4-FFF2-40B4-BE49-F238E27FC236}">
              <a16:creationId xmlns:a16="http://schemas.microsoft.com/office/drawing/2014/main" id="{55B2FB2B-21A2-432B-B2C6-304C1FA30E64}"/>
            </a:ext>
          </a:extLst>
        </xdr:cNvPr>
        <xdr:cNvSpPr/>
      </xdr:nvSpPr>
      <xdr:spPr>
        <a:xfrm>
          <a:off x="13055600" y="685901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68343</xdr:rowOff>
    </xdr:from>
    <xdr:ext cx="762000" cy="259045"/>
    <xdr:sp macro="" textlink="">
      <xdr:nvSpPr>
        <xdr:cNvPr id="404" name="テキスト ボックス 403">
          <a:extLst>
            <a:ext uri="{FF2B5EF4-FFF2-40B4-BE49-F238E27FC236}">
              <a16:creationId xmlns:a16="http://schemas.microsoft.com/office/drawing/2014/main" id="{32D2881D-AD44-4282-B905-65DAFDE821C0}"/>
            </a:ext>
          </a:extLst>
        </xdr:cNvPr>
        <xdr:cNvSpPr txBox="1"/>
      </xdr:nvSpPr>
      <xdr:spPr>
        <a:xfrm>
          <a:off x="12763500" y="694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5" name="楕円 404">
          <a:extLst>
            <a:ext uri="{FF2B5EF4-FFF2-40B4-BE49-F238E27FC236}">
              <a16:creationId xmlns:a16="http://schemas.microsoft.com/office/drawing/2014/main" id="{9B5DF356-A43B-492F-8CF4-086F50F3906D}"/>
            </a:ext>
          </a:extLst>
        </xdr:cNvPr>
        <xdr:cNvSpPr/>
      </xdr:nvSpPr>
      <xdr:spPr>
        <a:xfrm>
          <a:off x="12242800" y="68493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58691</xdr:rowOff>
    </xdr:from>
    <xdr:ext cx="762000" cy="259045"/>
    <xdr:sp macro="" textlink="">
      <xdr:nvSpPr>
        <xdr:cNvPr id="406" name="テキスト ボックス 405">
          <a:extLst>
            <a:ext uri="{FF2B5EF4-FFF2-40B4-BE49-F238E27FC236}">
              <a16:creationId xmlns:a16="http://schemas.microsoft.com/office/drawing/2014/main" id="{26AC34F6-CFD4-448C-B1CA-176EBAC5978F}"/>
            </a:ext>
          </a:extLst>
        </xdr:cNvPr>
        <xdr:cNvSpPr txBox="1"/>
      </xdr:nvSpPr>
      <xdr:spPr>
        <a:xfrm>
          <a:off x="11950700" y="693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8CC0D13C-92BD-45CE-9B6C-1153F79D70BB}"/>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538DF06A-1DF1-4C4A-95A4-1198BA1EC456}"/>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2F00CD33-2E2D-48A1-A34B-53FEBF55122E}"/>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633818ED-8005-4F6C-AE25-D582152647B5}"/>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9F1DC53A-4C75-493C-B703-B90DE410C0AA}"/>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73004F0C-F4BF-4D25-AAC9-55ABAC47F4B4}"/>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3F073639-F298-4880-BF43-76CC206D2DB2}"/>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2D58E019-E2D5-4FB4-8087-3F44BA9EDCC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1DD260AC-357B-4BC9-813A-61B34BE6F874}"/>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5796429E-DC08-4BBE-BFAF-782CE6850425}"/>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76CF55A2-F4EB-4421-9CDF-43F761336AEF}"/>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B2A7B792-7197-415A-9186-FC5A29F209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F1552D1B-8EB1-4358-B5FD-4306F9F8830A}"/>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将来負担比率は、前年度から引き続き、将来負担額よりも将来負担額に充当可能な財源が多いため算定されなかった。</a:t>
          </a:r>
        </a:p>
        <a:p>
          <a:r>
            <a:rPr kumimoji="1" lang="ja-JP" altLang="en-US" sz="1300">
              <a:latin typeface="ＭＳ Ｐゴシック" panose="020B0600070205080204" pitchFamily="50" charset="-128"/>
              <a:ea typeface="ＭＳ Ｐゴシック" panose="020B0600070205080204" pitchFamily="50" charset="-128"/>
            </a:rPr>
            <a:t>　主な要因としては、地方債の元金償還額が新規発行額を上回ったことで地方債現在高が減少したこと、財政調整基金などの充当可能基金が増加したことがあげられる。</a:t>
          </a:r>
        </a:p>
        <a:p>
          <a:r>
            <a:rPr kumimoji="1" lang="ja-JP" altLang="en-US" sz="1300">
              <a:latin typeface="ＭＳ Ｐゴシック" panose="020B0600070205080204" pitchFamily="50" charset="-128"/>
              <a:ea typeface="ＭＳ Ｐゴシック" panose="020B0600070205080204" pitchFamily="50" charset="-128"/>
            </a:rPr>
            <a:t>　引き続き、将来負担額を抑えるため、新規地方債発行事業の適正化を図り、財政の健全化に努める。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BBEFD39C-8F0C-4848-9EFB-215FA4644828}"/>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636959F1-90C2-4395-AF7E-999EE8C774F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3C7F45B7-D765-4379-BDFC-47B097E81F0B}"/>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55A67FDE-F7C6-45C4-A494-671868ECD00F}"/>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C97F2A4E-71FD-4D6B-BF04-B9896384295A}"/>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40DAF7B1-8772-4C38-BAF4-5AECF0F08FD5}"/>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EAED9B4B-5942-4C1E-800B-72C32F986107}"/>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9685D001-9452-47D8-8F45-AF66828D56BB}"/>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C5146243-C318-4DE2-8AED-2476395AF36A}"/>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726ABD3C-FA7B-4BDA-A066-B7DF5EF60E4E}"/>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645FA25-1395-4C10-AA3A-0D79C59BEA97}"/>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101DB854-A40C-402F-900A-069731490FFF}"/>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6267C22C-7435-447F-B298-B10462408D9F}"/>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DDC0AE98-0F96-4FF9-ADCC-684C8B934938}"/>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716CE099-F4E3-494E-B56D-539FC6B7B3B8}"/>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ECCDAC5A-C0A0-46D0-B6A6-F4C838D96359}"/>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BD5E3608-0F63-4C92-83D7-874295A8F95E}"/>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BF218B7-0152-447A-8151-CC7E5FBB3FD7}"/>
            </a:ext>
          </a:extLst>
        </xdr:cNvPr>
        <xdr:cNvCxnSpPr/>
      </xdr:nvCxnSpPr>
      <xdr:spPr>
        <a:xfrm flipV="1">
          <a:off x="15474950" y="2263684"/>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57121FD-71B6-45FC-AB83-CFA26118FA95}"/>
            </a:ext>
          </a:extLst>
        </xdr:cNvPr>
        <xdr:cNvSpPr txBox="1"/>
      </xdr:nvSpPr>
      <xdr:spPr>
        <a:xfrm>
          <a:off x="15563850" y="38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99E3B596-6CD9-4DE6-98ED-F4755D932A6A}"/>
            </a:ext>
          </a:extLst>
        </xdr:cNvPr>
        <xdr:cNvCxnSpPr/>
      </xdr:nvCxnSpPr>
      <xdr:spPr>
        <a:xfrm>
          <a:off x="15405100" y="38905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AFF9EBA7-2F26-4E8C-ADB8-5E41C9EAE6F4}"/>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3F741F64-1EFB-40CE-A51D-73CF7B60AC86}"/>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113090</xdr:rowOff>
    </xdr:from>
    <xdr:to>
      <xdr:col>68</xdr:col>
      <xdr:colOff>152400</xdr:colOff>
      <xdr:row>14</xdr:row>
      <xdr:rowOff>34713</xdr:rowOff>
    </xdr:to>
    <xdr:cxnSp macro="">
      <xdr:nvCxnSpPr>
        <xdr:cNvPr id="442" name="直線コネクタ 441">
          <a:extLst>
            <a:ext uri="{FF2B5EF4-FFF2-40B4-BE49-F238E27FC236}">
              <a16:creationId xmlns:a16="http://schemas.microsoft.com/office/drawing/2014/main" id="{931BA9E9-DE56-4BF9-A7B0-8C324D410D2C}"/>
            </a:ext>
          </a:extLst>
        </xdr:cNvPr>
        <xdr:cNvCxnSpPr/>
      </xdr:nvCxnSpPr>
      <xdr:spPr>
        <a:xfrm flipV="1">
          <a:off x="12293600" y="2292410"/>
          <a:ext cx="8128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a:extLst>
            <a:ext uri="{FF2B5EF4-FFF2-40B4-BE49-F238E27FC236}">
              <a16:creationId xmlns:a16="http://schemas.microsoft.com/office/drawing/2014/main" id="{C13E85D4-A6EE-4B26-B372-2282D0B0226E}"/>
            </a:ext>
          </a:extLst>
        </xdr:cNvPr>
        <xdr:cNvSpPr txBox="1"/>
      </xdr:nvSpPr>
      <xdr:spPr>
        <a:xfrm>
          <a:off x="15563850" y="2330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4591D0BC-A1E8-4010-9C38-CA7B2CC181CE}"/>
            </a:ext>
          </a:extLst>
        </xdr:cNvPr>
        <xdr:cNvSpPr/>
      </xdr:nvSpPr>
      <xdr:spPr>
        <a:xfrm>
          <a:off x="15427960" y="23550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5" name="フローチャート: 判断 444">
          <a:extLst>
            <a:ext uri="{FF2B5EF4-FFF2-40B4-BE49-F238E27FC236}">
              <a16:creationId xmlns:a16="http://schemas.microsoft.com/office/drawing/2014/main" id="{02794B36-0EC0-4096-91E5-B0AB2DD0401E}"/>
            </a:ext>
          </a:extLst>
        </xdr:cNvPr>
        <xdr:cNvSpPr/>
      </xdr:nvSpPr>
      <xdr:spPr>
        <a:xfrm>
          <a:off x="14665960" y="24159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6" name="テキスト ボックス 445">
          <a:extLst>
            <a:ext uri="{FF2B5EF4-FFF2-40B4-BE49-F238E27FC236}">
              <a16:creationId xmlns:a16="http://schemas.microsoft.com/office/drawing/2014/main" id="{3D125940-B920-4D36-80E1-978BC748ACDB}"/>
            </a:ext>
          </a:extLst>
        </xdr:cNvPr>
        <xdr:cNvSpPr txBox="1"/>
      </xdr:nvSpPr>
      <xdr:spPr>
        <a:xfrm>
          <a:off x="14370050" y="2188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7" name="フローチャート: 判断 446">
          <a:extLst>
            <a:ext uri="{FF2B5EF4-FFF2-40B4-BE49-F238E27FC236}">
              <a16:creationId xmlns:a16="http://schemas.microsoft.com/office/drawing/2014/main" id="{4C96D8E7-121C-4A3F-A674-4E7C5537512E}"/>
            </a:ext>
          </a:extLst>
        </xdr:cNvPr>
        <xdr:cNvSpPr/>
      </xdr:nvSpPr>
      <xdr:spPr>
        <a:xfrm>
          <a:off x="13868400" y="24974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8" name="テキスト ボックス 447">
          <a:extLst>
            <a:ext uri="{FF2B5EF4-FFF2-40B4-BE49-F238E27FC236}">
              <a16:creationId xmlns:a16="http://schemas.microsoft.com/office/drawing/2014/main" id="{48A5F23B-9E67-40E9-93B5-D3D18FC338B6}"/>
            </a:ext>
          </a:extLst>
        </xdr:cNvPr>
        <xdr:cNvSpPr txBox="1"/>
      </xdr:nvSpPr>
      <xdr:spPr>
        <a:xfrm>
          <a:off x="13557250" y="22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9" name="フローチャート: 判断 448">
          <a:extLst>
            <a:ext uri="{FF2B5EF4-FFF2-40B4-BE49-F238E27FC236}">
              <a16:creationId xmlns:a16="http://schemas.microsoft.com/office/drawing/2014/main" id="{383D932F-207E-40B6-B5A3-AFE92E411410}"/>
            </a:ext>
          </a:extLst>
        </xdr:cNvPr>
        <xdr:cNvSpPr/>
      </xdr:nvSpPr>
      <xdr:spPr>
        <a:xfrm>
          <a:off x="13055600" y="250208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70048</xdr:rowOff>
    </xdr:from>
    <xdr:ext cx="762000" cy="259045"/>
    <xdr:sp macro="" textlink="">
      <xdr:nvSpPr>
        <xdr:cNvPr id="450" name="テキスト ボックス 449">
          <a:extLst>
            <a:ext uri="{FF2B5EF4-FFF2-40B4-BE49-F238E27FC236}">
              <a16:creationId xmlns:a16="http://schemas.microsoft.com/office/drawing/2014/main" id="{CECF1497-887B-4B83-AC59-0406F1494237}"/>
            </a:ext>
          </a:extLst>
        </xdr:cNvPr>
        <xdr:cNvSpPr txBox="1"/>
      </xdr:nvSpPr>
      <xdr:spPr>
        <a:xfrm>
          <a:off x="127635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1" name="フローチャート: 判断 450">
          <a:extLst>
            <a:ext uri="{FF2B5EF4-FFF2-40B4-BE49-F238E27FC236}">
              <a16:creationId xmlns:a16="http://schemas.microsoft.com/office/drawing/2014/main" id="{CD7CDFE8-C107-4231-90FF-64EE985F4978}"/>
            </a:ext>
          </a:extLst>
        </xdr:cNvPr>
        <xdr:cNvSpPr/>
      </xdr:nvSpPr>
      <xdr:spPr>
        <a:xfrm>
          <a:off x="12242800" y="2499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2" name="テキスト ボックス 451">
          <a:extLst>
            <a:ext uri="{FF2B5EF4-FFF2-40B4-BE49-F238E27FC236}">
              <a16:creationId xmlns:a16="http://schemas.microsoft.com/office/drawing/2014/main" id="{6720DCAD-6B6E-4D3D-9213-D95DB405C844}"/>
            </a:ext>
          </a:extLst>
        </xdr:cNvPr>
        <xdr:cNvSpPr txBox="1"/>
      </xdr:nvSpPr>
      <xdr:spPr>
        <a:xfrm>
          <a:off x="11950700" y="2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15F39EF4-B8D7-4064-A209-E84B40E7F4D2}"/>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8A0484F-EE26-472E-8949-4C248A5210E8}"/>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9B828B8-E07F-458F-A806-0EEF295F3D4F}"/>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8D63E9D-83BA-4315-B418-7A254E84ABB3}"/>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112ECAF-EBB1-440E-8A15-53BA1313A3DB}"/>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62290</xdr:rowOff>
    </xdr:from>
    <xdr:to>
      <xdr:col>68</xdr:col>
      <xdr:colOff>203200</xdr:colOff>
      <xdr:row>13</xdr:row>
      <xdr:rowOff>163890</xdr:rowOff>
    </xdr:to>
    <xdr:sp macro="" textlink="">
      <xdr:nvSpPr>
        <xdr:cNvPr id="458" name="楕円 457">
          <a:extLst>
            <a:ext uri="{FF2B5EF4-FFF2-40B4-BE49-F238E27FC236}">
              <a16:creationId xmlns:a16="http://schemas.microsoft.com/office/drawing/2014/main" id="{FD28F113-F7B2-4CB2-87DD-3F57C300325E}"/>
            </a:ext>
          </a:extLst>
        </xdr:cNvPr>
        <xdr:cNvSpPr/>
      </xdr:nvSpPr>
      <xdr:spPr>
        <a:xfrm>
          <a:off x="13055600" y="224161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2617</xdr:rowOff>
    </xdr:from>
    <xdr:ext cx="762000" cy="259045"/>
    <xdr:sp macro="" textlink="">
      <xdr:nvSpPr>
        <xdr:cNvPr id="459" name="テキスト ボックス 458">
          <a:extLst>
            <a:ext uri="{FF2B5EF4-FFF2-40B4-BE49-F238E27FC236}">
              <a16:creationId xmlns:a16="http://schemas.microsoft.com/office/drawing/2014/main" id="{C6DD9627-4284-4D7D-AA1E-0BC0802ADF7B}"/>
            </a:ext>
          </a:extLst>
        </xdr:cNvPr>
        <xdr:cNvSpPr txBox="1"/>
      </xdr:nvSpPr>
      <xdr:spPr>
        <a:xfrm>
          <a:off x="12763500" y="20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155363</xdr:rowOff>
    </xdr:from>
    <xdr:to>
      <xdr:col>64</xdr:col>
      <xdr:colOff>152400</xdr:colOff>
      <xdr:row>14</xdr:row>
      <xdr:rowOff>85513</xdr:rowOff>
    </xdr:to>
    <xdr:sp macro="" textlink="">
      <xdr:nvSpPr>
        <xdr:cNvPr id="460" name="楕円 459">
          <a:extLst>
            <a:ext uri="{FF2B5EF4-FFF2-40B4-BE49-F238E27FC236}">
              <a16:creationId xmlns:a16="http://schemas.microsoft.com/office/drawing/2014/main" id="{089A2CBB-A010-4007-98BB-A90F74341B0E}"/>
            </a:ext>
          </a:extLst>
        </xdr:cNvPr>
        <xdr:cNvSpPr/>
      </xdr:nvSpPr>
      <xdr:spPr>
        <a:xfrm>
          <a:off x="12242800" y="2334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95690</xdr:rowOff>
    </xdr:from>
    <xdr:ext cx="762000" cy="259045"/>
    <xdr:sp macro="" textlink="">
      <xdr:nvSpPr>
        <xdr:cNvPr id="461" name="テキスト ボックス 460">
          <a:extLst>
            <a:ext uri="{FF2B5EF4-FFF2-40B4-BE49-F238E27FC236}">
              <a16:creationId xmlns:a16="http://schemas.microsoft.com/office/drawing/2014/main" id="{3875025A-7605-4B4C-8DD0-8BD1AEFE258D}"/>
            </a:ext>
          </a:extLst>
        </xdr:cNvPr>
        <xdr:cNvSpPr txBox="1"/>
      </xdr:nvSpPr>
      <xdr:spPr>
        <a:xfrm>
          <a:off x="11950700" y="210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55,245
54,482
276.31
26,967,759
25,530,887
1,303,239
15,666,426
18,785,169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億円減少し、比率は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ポイント低下した。主な要因は退職手当の減少だが、これは一時的なものであり、会計年度任用職員の報酬などは増加傾向にある。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ポイント下回っているが、今後、税収規模の縮小が予想されることから、真に必要な職員数を見極め、人件費を必要最小限に抑制していく。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3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26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2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億円と大幅に増加し、比率は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ポイント上昇した。電気料の高騰により、多くの市有施設で光熱水費が増加したことによる。　類似団体平均と比較すると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今後も社会情勢の変化等により想定外の支出が発生することもあるため、安定的な財政運営のために経常経費の削減に努める必要がある。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17</xdr:row>
      <xdr:rowOff>62230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092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0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47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39370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54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27957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億円増加し、比率は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ポイント上昇した。類似団体平均と比較すると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対象の増減により年度ごとに事業費の増減が大きいが、前年度に引き続き増加となった。コロナ禍の影響と考えられるが、不測の事態にも対応できるよう歳入確保等安定的な財政運営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110672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46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61685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57</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628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935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ポイント上昇した。維持補修費は</a:t>
          </a:r>
          <a:r>
            <a:rPr kumimoji="1" lang="en-US" altLang="ja-JP" sz="1300">
              <a:latin typeface="ＭＳ Ｐゴシック" panose="020B0600070205080204" pitchFamily="50" charset="-128"/>
              <a:ea typeface="ＭＳ Ｐゴシック" panose="020B0600070205080204" pitchFamily="50" charset="-128"/>
            </a:rPr>
            <a:t>0.93</a:t>
          </a:r>
          <a:r>
            <a:rPr kumimoji="1" lang="ja-JP" altLang="en-US" sz="1300">
              <a:latin typeface="ＭＳ Ｐゴシック" panose="020B0600070205080204" pitchFamily="50" charset="-128"/>
              <a:ea typeface="ＭＳ Ｐゴシック" panose="020B0600070205080204" pitchFamily="50" charset="-128"/>
            </a:rPr>
            <a:t>億円増加している。類似団体平均と比較すると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　</a:t>
          </a:r>
        </a:p>
        <a:p>
          <a:r>
            <a:rPr kumimoji="1" lang="ja-JP" altLang="en-US" sz="1300">
              <a:latin typeface="ＭＳ Ｐゴシック" panose="020B0600070205080204" pitchFamily="50" charset="-128"/>
              <a:ea typeface="ＭＳ Ｐゴシック" panose="020B0600070205080204" pitchFamily="50" charset="-128"/>
            </a:rPr>
            <a:t>　施設全般が老朽化しており、今後も維持補修費の減額は困難である。公共施設等総合管理計画及び個別施設計画に基づき施設を計画的に維持するとともに、施設の取捨選択を進め、統廃合や再配置を検討し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148772</xdr:rowOff>
    </xdr:from>
    <xdr:to>
      <xdr:col>82</xdr:col>
      <xdr:colOff>107950</xdr:colOff>
      <xdr:row>59</xdr:row>
      <xdr:rowOff>20865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928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148772</xdr:rowOff>
    </xdr:from>
    <xdr:to>
      <xdr:col>78</xdr:col>
      <xdr:colOff>69850</xdr:colOff>
      <xdr:row>59</xdr:row>
      <xdr:rowOff>9978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9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9978</xdr:rowOff>
    </xdr:from>
    <xdr:to>
      <xdr:col>73</xdr:col>
      <xdr:colOff>180975</xdr:colOff>
      <xdr:row>60</xdr:row>
      <xdr:rowOff>132443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255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60</xdr:row>
      <xdr:rowOff>132443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0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97972</xdr:rowOff>
    </xdr:from>
    <xdr:to>
      <xdr:col>78</xdr:col>
      <xdr:colOff>120650</xdr:colOff>
      <xdr:row>59</xdr:row>
      <xdr:rowOff>28122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70757</xdr:rowOff>
    </xdr:from>
    <xdr:to>
      <xdr:col>65</xdr:col>
      <xdr:colOff>53975</xdr:colOff>
      <xdr:row>61</xdr:row>
      <xdr:rowOff>907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157134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億円増加し、比率は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ポイント上昇した。類似団体平均と比較すると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主な要因として、公立碓氷病院への負担金がある。公立碓氷病院の経営改善に向けて、地域で求められている機能や役割を整理するとともに、医師の確保や病床稼働率の向上に努めなければならない。</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363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5842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億円減少し、比率は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ポイント低下したが、依然として</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億円ほどの支出があり、経常一般財源に対する公債費の比率が高い状態にある。類似団体平均と比較すると</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ポイント上回っている。　　</a:t>
          </a:r>
        </a:p>
        <a:p>
          <a:r>
            <a:rPr kumimoji="1" lang="ja-JP" altLang="en-US" sz="1200">
              <a:latin typeface="ＭＳ Ｐゴシック" panose="020B0600070205080204" pitchFamily="50" charset="-128"/>
              <a:ea typeface="ＭＳ Ｐゴシック" panose="020B0600070205080204" pitchFamily="50" charset="-128"/>
            </a:rPr>
            <a:t>　今後、大規模な建設事業が見込まれており、公債費の増加に転じる可能性がある。地方債の発行の平準化・抑制のため、既存の施設は、統廃合を検討しながら計画的に修繕・更新する。新規の施設は、地域で本当に必要とされているものか市民のニーズを精査し、慎重に計画しなければならない。</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143002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317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446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62992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086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62992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26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xdr:rowOff>
    </xdr:from>
    <xdr:to>
      <xdr:col>11</xdr:col>
      <xdr:colOff>60325</xdr:colOff>
      <xdr:row>78</xdr:row>
      <xdr:rowOff>113792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98569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物価は高止まりの状態が続くとみられ、経費削減策だけでは対応が困難になりつつある。既存の施設、サービスの見直しを徹底することで、持続可能な行政運営を目指していく。また、市税等の徴収率の向上や、新たな歳入の検討など、一般財源を安定的に確保する取組も積極的に進めていく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029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14987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029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166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78</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3355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1994</xdr:rowOff>
    </xdr:from>
    <xdr:to>
      <xdr:col>29</xdr:col>
      <xdr:colOff>127000</xdr:colOff>
      <xdr:row>14</xdr:row>
      <xdr:rowOff>47371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49919"/>
          <a:ext cx="647700" cy="4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47371</xdr:rowOff>
    </xdr:from>
    <xdr:to>
      <xdr:col>26</xdr:col>
      <xdr:colOff>50800</xdr:colOff>
      <xdr:row>14</xdr:row>
      <xdr:rowOff>107055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95296"/>
          <a:ext cx="698500" cy="59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107055</xdr:rowOff>
    </xdr:from>
    <xdr:to>
      <xdr:col>22</xdr:col>
      <xdr:colOff>114300</xdr:colOff>
      <xdr:row>14</xdr:row>
      <xdr:rowOff>136182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54980"/>
          <a:ext cx="698500" cy="29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136182</xdr:rowOff>
    </xdr:from>
    <xdr:to>
      <xdr:col>18</xdr:col>
      <xdr:colOff>177800</xdr:colOff>
      <xdr:row>15</xdr:row>
      <xdr:rowOff>2489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84107"/>
          <a:ext cx="698500" cy="37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122644</xdr:rowOff>
    </xdr:from>
    <xdr:to>
      <xdr:col>29</xdr:col>
      <xdr:colOff>177800</xdr:colOff>
      <xdr:row>14</xdr:row>
      <xdr:rowOff>52794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9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139171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4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168021</xdr:rowOff>
    </xdr:from>
    <xdr:to>
      <xdr:col>26</xdr:col>
      <xdr:colOff>101600</xdr:colOff>
      <xdr:row>14</xdr:row>
      <xdr:rowOff>98171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4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108348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13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56255</xdr:rowOff>
    </xdr:from>
    <xdr:to>
      <xdr:col>22</xdr:col>
      <xdr:colOff>165100</xdr:colOff>
      <xdr:row>14</xdr:row>
      <xdr:rowOff>157855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0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168032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7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85382</xdr:rowOff>
    </xdr:from>
    <xdr:to>
      <xdr:col>19</xdr:col>
      <xdr:colOff>38100</xdr:colOff>
      <xdr:row>15</xdr:row>
      <xdr:rowOff>15532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33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25709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0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123139</xdr:rowOff>
    </xdr:from>
    <xdr:to>
      <xdr:col>15</xdr:col>
      <xdr:colOff>101600</xdr:colOff>
      <xdr:row>15</xdr:row>
      <xdr:rowOff>53289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7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63466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3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243548</xdr:rowOff>
    </xdr:from>
    <xdr:to>
      <xdr:col>29</xdr:col>
      <xdr:colOff>127000</xdr:colOff>
      <xdr:row>35</xdr:row>
      <xdr:rowOff>268656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53898"/>
          <a:ext cx="647700" cy="25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216192</xdr:rowOff>
    </xdr:from>
    <xdr:to>
      <xdr:col>26</xdr:col>
      <xdr:colOff>50800</xdr:colOff>
      <xdr:row>35</xdr:row>
      <xdr:rowOff>243548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26542"/>
          <a:ext cx="698500" cy="27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194056</xdr:rowOff>
    </xdr:from>
    <xdr:to>
      <xdr:col>22</xdr:col>
      <xdr:colOff>114300</xdr:colOff>
      <xdr:row>35</xdr:row>
      <xdr:rowOff>216192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04406"/>
          <a:ext cx="698500" cy="2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194056</xdr:rowOff>
    </xdr:from>
    <xdr:to>
      <xdr:col>18</xdr:col>
      <xdr:colOff>177800</xdr:colOff>
      <xdr:row>35</xdr:row>
      <xdr:rowOff>254330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04406"/>
          <a:ext cx="6985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217856</xdr:rowOff>
    </xdr:from>
    <xdr:to>
      <xdr:col>29</xdr:col>
      <xdr:colOff>177800</xdr:colOff>
      <xdr:row>35</xdr:row>
      <xdr:rowOff>319456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2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62933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7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192748</xdr:rowOff>
    </xdr:from>
    <xdr:to>
      <xdr:col>26</xdr:col>
      <xdr:colOff>101600</xdr:colOff>
      <xdr:row>35</xdr:row>
      <xdr:rowOff>294348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304525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7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165392</xdr:rowOff>
    </xdr:from>
    <xdr:to>
      <xdr:col>22</xdr:col>
      <xdr:colOff>165100</xdr:colOff>
      <xdr:row>35</xdr:row>
      <xdr:rowOff>266992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7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277169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4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143256</xdr:rowOff>
    </xdr:from>
    <xdr:to>
      <xdr:col>19</xdr:col>
      <xdr:colOff>38100</xdr:colOff>
      <xdr:row>35</xdr:row>
      <xdr:rowOff>244856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5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255033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2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203530</xdr:rowOff>
    </xdr:from>
    <xdr:to>
      <xdr:col>15</xdr:col>
      <xdr:colOff>101600</xdr:colOff>
      <xdr:row>35</xdr:row>
      <xdr:rowOff>305130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1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315307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55,245
54,482
276.31
26,967,759
25,530,887
1,303,239
15,666,426
18,785,169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81597</xdr:rowOff>
    </xdr:from>
    <xdr:to>
      <xdr:col>24</xdr:col>
      <xdr:colOff>63500</xdr:colOff>
      <xdr:row>35</xdr:row>
      <xdr:rowOff>104629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82347"/>
          <a:ext cx="8382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104629</xdr:rowOff>
    </xdr:from>
    <xdr:to>
      <xdr:col>19</xdr:col>
      <xdr:colOff>177800</xdr:colOff>
      <xdr:row>35</xdr:row>
      <xdr:rowOff>165608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05379"/>
          <a:ext cx="889000" cy="6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165608</xdr:rowOff>
    </xdr:from>
    <xdr:to>
      <xdr:col>15</xdr:col>
      <xdr:colOff>50800</xdr:colOff>
      <xdr:row>36</xdr:row>
      <xdr:rowOff>82950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66358"/>
          <a:ext cx="889000" cy="8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46165</xdr:rowOff>
    </xdr:from>
    <xdr:to>
      <xdr:col>10</xdr:col>
      <xdr:colOff>114300</xdr:colOff>
      <xdr:row>36</xdr:row>
      <xdr:rowOff>82950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18365"/>
          <a:ext cx="8890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30797</xdr:rowOff>
    </xdr:from>
    <xdr:to>
      <xdr:col>24</xdr:col>
      <xdr:colOff>114300</xdr:colOff>
      <xdr:row>35</xdr:row>
      <xdr:rowOff>132397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53674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53829</xdr:rowOff>
    </xdr:from>
    <xdr:to>
      <xdr:col>20</xdr:col>
      <xdr:colOff>38100</xdr:colOff>
      <xdr:row>35</xdr:row>
      <xdr:rowOff>155429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2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114808</xdr:rowOff>
    </xdr:from>
    <xdr:to>
      <xdr:col>15</xdr:col>
      <xdr:colOff>101600</xdr:colOff>
      <xdr:row>36</xdr:row>
      <xdr:rowOff>44958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36085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32150</xdr:rowOff>
    </xdr:from>
    <xdr:to>
      <xdr:col>10</xdr:col>
      <xdr:colOff>165100</xdr:colOff>
      <xdr:row>36</xdr:row>
      <xdr:rowOff>133750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150277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166815</xdr:rowOff>
    </xdr:from>
    <xdr:to>
      <xdr:col>6</xdr:col>
      <xdr:colOff>38100</xdr:colOff>
      <xdr:row>36</xdr:row>
      <xdr:rowOff>96965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113492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85380</xdr:rowOff>
    </xdr:from>
    <xdr:to>
      <xdr:col>24</xdr:col>
      <xdr:colOff>63500</xdr:colOff>
      <xdr:row>57</xdr:row>
      <xdr:rowOff>155342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58030"/>
          <a:ext cx="838200" cy="6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155342</xdr:rowOff>
    </xdr:from>
    <xdr:to>
      <xdr:col>19</xdr:col>
      <xdr:colOff>177800</xdr:colOff>
      <xdr:row>58</xdr:row>
      <xdr:rowOff>10030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7992"/>
          <a:ext cx="889000" cy="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10030</xdr:rowOff>
    </xdr:from>
    <xdr:to>
      <xdr:col>15</xdr:col>
      <xdr:colOff>50800</xdr:colOff>
      <xdr:row>58</xdr:row>
      <xdr:rowOff>17149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54130"/>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17149</xdr:rowOff>
    </xdr:from>
    <xdr:to>
      <xdr:col>10</xdr:col>
      <xdr:colOff>114300</xdr:colOff>
      <xdr:row>58</xdr:row>
      <xdr:rowOff>50938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61249"/>
          <a:ext cx="889000" cy="3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34580</xdr:rowOff>
    </xdr:from>
    <xdr:to>
      <xdr:col>24</xdr:col>
      <xdr:colOff>114300</xdr:colOff>
      <xdr:row>57</xdr:row>
      <xdr:rowOff>136180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13007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104542</xdr:rowOff>
    </xdr:from>
    <xdr:to>
      <xdr:col>20</xdr:col>
      <xdr:colOff>38100</xdr:colOff>
      <xdr:row>58</xdr:row>
      <xdr:rowOff>34692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25819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130680</xdr:rowOff>
    </xdr:from>
    <xdr:to>
      <xdr:col>15</xdr:col>
      <xdr:colOff>101600</xdr:colOff>
      <xdr:row>58</xdr:row>
      <xdr:rowOff>60830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51957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137799</xdr:rowOff>
    </xdr:from>
    <xdr:to>
      <xdr:col>10</xdr:col>
      <xdr:colOff>165100</xdr:colOff>
      <xdr:row>58</xdr:row>
      <xdr:rowOff>67949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59076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xdr:rowOff>
    </xdr:from>
    <xdr:to>
      <xdr:col>6</xdr:col>
      <xdr:colOff>38100</xdr:colOff>
      <xdr:row>58</xdr:row>
      <xdr:rowOff>101738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92865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91732</xdr:rowOff>
    </xdr:from>
    <xdr:to>
      <xdr:col>24</xdr:col>
      <xdr:colOff>63500</xdr:colOff>
      <xdr:row>77</xdr:row>
      <xdr:rowOff>170751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93382"/>
          <a:ext cx="838200" cy="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170751</xdr:rowOff>
    </xdr:from>
    <xdr:to>
      <xdr:col>19</xdr:col>
      <xdr:colOff>177800</xdr:colOff>
      <xdr:row>78</xdr:row>
      <xdr:rowOff>23000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72401"/>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23000</xdr:rowOff>
    </xdr:from>
    <xdr:to>
      <xdr:col>15</xdr:col>
      <xdr:colOff>50800</xdr:colOff>
      <xdr:row>78</xdr:row>
      <xdr:rowOff>29133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96100"/>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26352</xdr:rowOff>
    </xdr:from>
    <xdr:to>
      <xdr:col>10</xdr:col>
      <xdr:colOff>114300</xdr:colOff>
      <xdr:row>78</xdr:row>
      <xdr:rowOff>29133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99452"/>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40932</xdr:rowOff>
    </xdr:from>
    <xdr:to>
      <xdr:col>24</xdr:col>
      <xdr:colOff>114300</xdr:colOff>
      <xdr:row>77</xdr:row>
      <xdr:rowOff>142532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63809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9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119951</xdr:rowOff>
    </xdr:from>
    <xdr:to>
      <xdr:col>20</xdr:col>
      <xdr:colOff>38100</xdr:colOff>
      <xdr:row>78</xdr:row>
      <xdr:rowOff>50101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41228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1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143650</xdr:rowOff>
    </xdr:from>
    <xdr:to>
      <xdr:col>15</xdr:col>
      <xdr:colOff>101600</xdr:colOff>
      <xdr:row>78</xdr:row>
      <xdr:rowOff>73800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90327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149783</xdr:rowOff>
    </xdr:from>
    <xdr:to>
      <xdr:col>10</xdr:col>
      <xdr:colOff>165100</xdr:colOff>
      <xdr:row>78</xdr:row>
      <xdr:rowOff>79933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96460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2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147002</xdr:rowOff>
    </xdr:from>
    <xdr:to>
      <xdr:col>6</xdr:col>
      <xdr:colOff>38100</xdr:colOff>
      <xdr:row>78</xdr:row>
      <xdr:rowOff>77152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93679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2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167165</xdr:rowOff>
    </xdr:from>
    <xdr:to>
      <xdr:col>24</xdr:col>
      <xdr:colOff>63500</xdr:colOff>
      <xdr:row>95</xdr:row>
      <xdr:rowOff>38920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112015"/>
          <a:ext cx="838200" cy="2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167165</xdr:rowOff>
    </xdr:from>
    <xdr:to>
      <xdr:col>19</xdr:col>
      <xdr:colOff>177800</xdr:colOff>
      <xdr:row>96</xdr:row>
      <xdr:rowOff>21856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12015"/>
          <a:ext cx="889000" cy="36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21856</xdr:rowOff>
    </xdr:from>
    <xdr:to>
      <xdr:col>15</xdr:col>
      <xdr:colOff>50800</xdr:colOff>
      <xdr:row>96</xdr:row>
      <xdr:rowOff>80313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81056"/>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80313</xdr:rowOff>
    </xdr:from>
    <xdr:to>
      <xdr:col>10</xdr:col>
      <xdr:colOff>114300</xdr:colOff>
      <xdr:row>96</xdr:row>
      <xdr:rowOff>121558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39513"/>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159570</xdr:rowOff>
    </xdr:from>
    <xdr:to>
      <xdr:col>24</xdr:col>
      <xdr:colOff>114300</xdr:colOff>
      <xdr:row>95</xdr:row>
      <xdr:rowOff>89720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10997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2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116365</xdr:rowOff>
    </xdr:from>
    <xdr:to>
      <xdr:col>20</xdr:col>
      <xdr:colOff>38100</xdr:colOff>
      <xdr:row>94</xdr:row>
      <xdr:rowOff>46515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63042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3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142506</xdr:rowOff>
    </xdr:from>
    <xdr:to>
      <xdr:col>15</xdr:col>
      <xdr:colOff>101600</xdr:colOff>
      <xdr:row>96</xdr:row>
      <xdr:rowOff>72656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89183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29513</xdr:rowOff>
    </xdr:from>
    <xdr:to>
      <xdr:col>10</xdr:col>
      <xdr:colOff>165100</xdr:colOff>
      <xdr:row>96</xdr:row>
      <xdr:rowOff>131113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147640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6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70758</xdr:rowOff>
    </xdr:from>
    <xdr:to>
      <xdr:col>6</xdr:col>
      <xdr:colOff>38100</xdr:colOff>
      <xdr:row>97</xdr:row>
      <xdr:rowOff>908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2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17435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0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37864</xdr:rowOff>
    </xdr:from>
    <xdr:to>
      <xdr:col>55</xdr:col>
      <xdr:colOff>0</xdr:colOff>
      <xdr:row>37</xdr:row>
      <xdr:rowOff>62433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381514"/>
          <a:ext cx="838200" cy="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161972</xdr:rowOff>
    </xdr:from>
    <xdr:to>
      <xdr:col>50</xdr:col>
      <xdr:colOff>114300</xdr:colOff>
      <xdr:row>37</xdr:row>
      <xdr:rowOff>62433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05472"/>
          <a:ext cx="889000" cy="110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161972</xdr:rowOff>
    </xdr:from>
    <xdr:to>
      <xdr:col>45</xdr:col>
      <xdr:colOff>177800</xdr:colOff>
      <xdr:row>38</xdr:row>
      <xdr:rowOff>99423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05472"/>
          <a:ext cx="889000" cy="130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99423</xdr:rowOff>
    </xdr:from>
    <xdr:to>
      <xdr:col>41</xdr:col>
      <xdr:colOff>50800</xdr:colOff>
      <xdr:row>38</xdr:row>
      <xdr:rowOff>144610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14523"/>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158514</xdr:rowOff>
    </xdr:from>
    <xdr:to>
      <xdr:col>55</xdr:col>
      <xdr:colOff>50800</xdr:colOff>
      <xdr:row>37</xdr:row>
      <xdr:rowOff>88664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9941</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11633</xdr:rowOff>
    </xdr:from>
    <xdr:to>
      <xdr:col>50</xdr:col>
      <xdr:colOff>165100</xdr:colOff>
      <xdr:row>37</xdr:row>
      <xdr:rowOff>113233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129760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111172</xdr:rowOff>
    </xdr:from>
    <xdr:to>
      <xdr:col>46</xdr:col>
      <xdr:colOff>38100</xdr:colOff>
      <xdr:row>31</xdr:row>
      <xdr:rowOff>41322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57849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48623</xdr:rowOff>
    </xdr:from>
    <xdr:to>
      <xdr:col>41</xdr:col>
      <xdr:colOff>101600</xdr:colOff>
      <xdr:row>38</xdr:row>
      <xdr:rowOff>150223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6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141350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5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93810</xdr:rowOff>
    </xdr:from>
    <xdr:to>
      <xdr:col>36</xdr:col>
      <xdr:colOff>165100</xdr:colOff>
      <xdr:row>39</xdr:row>
      <xdr:rowOff>23960</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15087</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18314</xdr:rowOff>
    </xdr:from>
    <xdr:to>
      <xdr:col>55</xdr:col>
      <xdr:colOff>0</xdr:colOff>
      <xdr:row>57</xdr:row>
      <xdr:rowOff>32389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790964"/>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18314</xdr:rowOff>
    </xdr:from>
    <xdr:to>
      <xdr:col>50</xdr:col>
      <xdr:colOff>114300</xdr:colOff>
      <xdr:row>57</xdr:row>
      <xdr:rowOff>68159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790964"/>
          <a:ext cx="889000" cy="4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68159</xdr:rowOff>
    </xdr:from>
    <xdr:to>
      <xdr:col>45</xdr:col>
      <xdr:colOff>177800</xdr:colOff>
      <xdr:row>57</xdr:row>
      <xdr:rowOff>95526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840809"/>
          <a:ext cx="8890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105508</xdr:rowOff>
    </xdr:from>
    <xdr:to>
      <xdr:col>41</xdr:col>
      <xdr:colOff>50800</xdr:colOff>
      <xdr:row>57</xdr:row>
      <xdr:rowOff>95526</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6972300" y="9706708"/>
          <a:ext cx="889000" cy="1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153039</xdr:rowOff>
    </xdr:from>
    <xdr:to>
      <xdr:col>55</xdr:col>
      <xdr:colOff>50800</xdr:colOff>
      <xdr:row>57</xdr:row>
      <xdr:rowOff>83189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7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131466</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7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138964</xdr:rowOff>
    </xdr:from>
    <xdr:to>
      <xdr:col>50</xdr:col>
      <xdr:colOff>165100</xdr:colOff>
      <xdr:row>57</xdr:row>
      <xdr:rowOff>69114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60241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8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17359</xdr:rowOff>
    </xdr:from>
    <xdr:to>
      <xdr:col>46</xdr:col>
      <xdr:colOff>38100</xdr:colOff>
      <xdr:row>57</xdr:row>
      <xdr:rowOff>118959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110086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8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44726</xdr:rowOff>
    </xdr:from>
    <xdr:to>
      <xdr:col>41</xdr:col>
      <xdr:colOff>101600</xdr:colOff>
      <xdr:row>57</xdr:row>
      <xdr:rowOff>146326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81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137453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91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54708</xdr:rowOff>
    </xdr:from>
    <xdr:to>
      <xdr:col>36</xdr:col>
      <xdr:colOff>165100</xdr:colOff>
      <xdr:row>56</xdr:row>
      <xdr:rowOff>156308</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65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147435</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74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24783</xdr:rowOff>
    </xdr:from>
    <xdr:to>
      <xdr:col>55</xdr:col>
      <xdr:colOff>0</xdr:colOff>
      <xdr:row>78</xdr:row>
      <xdr:rowOff>66937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97883"/>
          <a:ext cx="8382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132888</xdr:rowOff>
    </xdr:from>
    <xdr:to>
      <xdr:col>50</xdr:col>
      <xdr:colOff>114300</xdr:colOff>
      <xdr:row>78</xdr:row>
      <xdr:rowOff>24783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34538"/>
          <a:ext cx="889000" cy="6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132888</xdr:rowOff>
    </xdr:from>
    <xdr:to>
      <xdr:col>45</xdr:col>
      <xdr:colOff>177800</xdr:colOff>
      <xdr:row>78</xdr:row>
      <xdr:rowOff>78389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34538"/>
          <a:ext cx="889000" cy="1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33035</xdr:rowOff>
    </xdr:from>
    <xdr:to>
      <xdr:col>41</xdr:col>
      <xdr:colOff>50800</xdr:colOff>
      <xdr:row>78</xdr:row>
      <xdr:rowOff>78389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06135"/>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16137</xdr:rowOff>
    </xdr:from>
    <xdr:to>
      <xdr:col>55</xdr:col>
      <xdr:colOff>50800</xdr:colOff>
      <xdr:row>78</xdr:row>
      <xdr:rowOff>117737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102514</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0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145433</xdr:rowOff>
    </xdr:from>
    <xdr:to>
      <xdr:col>50</xdr:col>
      <xdr:colOff>165100</xdr:colOff>
      <xdr:row>78</xdr:row>
      <xdr:rowOff>75583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66710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3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82088</xdr:rowOff>
    </xdr:from>
    <xdr:to>
      <xdr:col>46</xdr:col>
      <xdr:colOff>38100</xdr:colOff>
      <xdr:row>78</xdr:row>
      <xdr:rowOff>12238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3365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37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27589</xdr:rowOff>
    </xdr:from>
    <xdr:to>
      <xdr:col>41</xdr:col>
      <xdr:colOff>101600</xdr:colOff>
      <xdr:row>78</xdr:row>
      <xdr:rowOff>129189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120316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9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153685</xdr:rowOff>
    </xdr:from>
    <xdr:to>
      <xdr:col>36</xdr:col>
      <xdr:colOff>165100</xdr:colOff>
      <xdr:row>78</xdr:row>
      <xdr:rowOff>83835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74962</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4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86322</xdr:rowOff>
    </xdr:from>
    <xdr:to>
      <xdr:col>55</xdr:col>
      <xdr:colOff>0</xdr:colOff>
      <xdr:row>97</xdr:row>
      <xdr:rowOff>134246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716972"/>
          <a:ext cx="838200" cy="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134246</xdr:rowOff>
    </xdr:from>
    <xdr:to>
      <xdr:col>50</xdr:col>
      <xdr:colOff>114300</xdr:colOff>
      <xdr:row>98</xdr:row>
      <xdr:rowOff>51298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764896"/>
          <a:ext cx="889000" cy="8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157662</xdr:rowOff>
    </xdr:from>
    <xdr:to>
      <xdr:col>45</xdr:col>
      <xdr:colOff>177800</xdr:colOff>
      <xdr:row>98</xdr:row>
      <xdr:rowOff>51298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788312"/>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54415</xdr:rowOff>
    </xdr:from>
    <xdr:to>
      <xdr:col>41</xdr:col>
      <xdr:colOff>50800</xdr:colOff>
      <xdr:row>97</xdr:row>
      <xdr:rowOff>157662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513615"/>
          <a:ext cx="889000" cy="27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35522</xdr:rowOff>
    </xdr:from>
    <xdr:to>
      <xdr:col>55</xdr:col>
      <xdr:colOff>50800</xdr:colOff>
      <xdr:row>97</xdr:row>
      <xdr:rowOff>137122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13949</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4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83446</xdr:rowOff>
    </xdr:from>
    <xdr:to>
      <xdr:col>50</xdr:col>
      <xdr:colOff>165100</xdr:colOff>
      <xdr:row>98</xdr:row>
      <xdr:rowOff>13596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4723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8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498</xdr:rowOff>
    </xdr:from>
    <xdr:to>
      <xdr:col>46</xdr:col>
      <xdr:colOff>38100</xdr:colOff>
      <xdr:row>98</xdr:row>
      <xdr:rowOff>102098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93225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89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106862</xdr:rowOff>
    </xdr:from>
    <xdr:to>
      <xdr:col>41</xdr:col>
      <xdr:colOff>101600</xdr:colOff>
      <xdr:row>98</xdr:row>
      <xdr:rowOff>37012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28139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8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3615</xdr:rowOff>
    </xdr:from>
    <xdr:to>
      <xdr:col>36</xdr:col>
      <xdr:colOff>165100</xdr:colOff>
      <xdr:row>96</xdr:row>
      <xdr:rowOff>105215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4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121742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23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137368</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652468"/>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131928</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4702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118646</xdr:rowOff>
    </xdr:from>
    <xdr:to>
      <xdr:col>76</xdr:col>
      <xdr:colOff>114300</xdr:colOff>
      <xdr:row>38</xdr:row>
      <xdr:rowOff>131928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33746"/>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118646</xdr:rowOff>
    </xdr:from>
    <xdr:to>
      <xdr:col>71</xdr:col>
      <xdr:colOff>177800</xdr:colOff>
      <xdr:row>38</xdr:row>
      <xdr:rowOff>134351</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33746"/>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86568</xdr:rowOff>
    </xdr:from>
    <xdr:to>
      <xdr:col>85</xdr:col>
      <xdr:colOff>177800</xdr:colOff>
      <xdr:row>39</xdr:row>
      <xdr:rowOff>16718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81128</xdr:rowOff>
    </xdr:from>
    <xdr:to>
      <xdr:col>76</xdr:col>
      <xdr:colOff>165100</xdr:colOff>
      <xdr:row>39</xdr:row>
      <xdr:rowOff>11278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2405</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67846</xdr:rowOff>
    </xdr:from>
    <xdr:to>
      <xdr:col>72</xdr:col>
      <xdr:colOff>38100</xdr:colOff>
      <xdr:row>38</xdr:row>
      <xdr:rowOff>169446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160573</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67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83551</xdr:rowOff>
    </xdr:from>
    <xdr:to>
      <xdr:col>67</xdr:col>
      <xdr:colOff>101600</xdr:colOff>
      <xdr:row>39</xdr:row>
      <xdr:rowOff>13701</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4828</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69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123127</xdr:rowOff>
    </xdr:from>
    <xdr:to>
      <xdr:col>85</xdr:col>
      <xdr:colOff>127000</xdr:colOff>
      <xdr:row>74</xdr:row>
      <xdr:rowOff>142263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810427"/>
          <a:ext cx="838200" cy="1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110929</xdr:rowOff>
    </xdr:from>
    <xdr:to>
      <xdr:col>81</xdr:col>
      <xdr:colOff>50800</xdr:colOff>
      <xdr:row>74</xdr:row>
      <xdr:rowOff>123127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798229"/>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99303</xdr:rowOff>
    </xdr:from>
    <xdr:to>
      <xdr:col>76</xdr:col>
      <xdr:colOff>114300</xdr:colOff>
      <xdr:row>74</xdr:row>
      <xdr:rowOff>110929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786603"/>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99303</xdr:rowOff>
    </xdr:from>
    <xdr:to>
      <xdr:col>71</xdr:col>
      <xdr:colOff>177800</xdr:colOff>
      <xdr:row>74</xdr:row>
      <xdr:rowOff>122751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786603"/>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91463</xdr:rowOff>
    </xdr:from>
    <xdr:to>
      <xdr:col>85</xdr:col>
      <xdr:colOff>177800</xdr:colOff>
      <xdr:row>75</xdr:row>
      <xdr:rowOff>21613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7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114340</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63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72327</xdr:rowOff>
    </xdr:from>
    <xdr:to>
      <xdr:col>81</xdr:col>
      <xdr:colOff>101600</xdr:colOff>
      <xdr:row>75</xdr:row>
      <xdr:rowOff>2477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7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19004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5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60129</xdr:rowOff>
    </xdr:from>
    <xdr:to>
      <xdr:col>76</xdr:col>
      <xdr:colOff>165100</xdr:colOff>
      <xdr:row>74</xdr:row>
      <xdr:rowOff>161729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7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6806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5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48503</xdr:rowOff>
    </xdr:from>
    <xdr:to>
      <xdr:col>72</xdr:col>
      <xdr:colOff>38100</xdr:colOff>
      <xdr:row>74</xdr:row>
      <xdr:rowOff>150103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166630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51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71951</xdr:rowOff>
    </xdr:from>
    <xdr:to>
      <xdr:col>67</xdr:col>
      <xdr:colOff>101600</xdr:colOff>
      <xdr:row>75</xdr:row>
      <xdr:rowOff>2101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7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18628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5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37885</xdr:rowOff>
    </xdr:from>
    <xdr:to>
      <xdr:col>85</xdr:col>
      <xdr:colOff>127000</xdr:colOff>
      <xdr:row>98</xdr:row>
      <xdr:rowOff>65443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39985"/>
          <a:ext cx="838200" cy="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37885</xdr:rowOff>
    </xdr:from>
    <xdr:to>
      <xdr:col>81</xdr:col>
      <xdr:colOff>50800</xdr:colOff>
      <xdr:row>98</xdr:row>
      <xdr:rowOff>146862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39985"/>
          <a:ext cx="889000" cy="10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146862</xdr:rowOff>
    </xdr:from>
    <xdr:to>
      <xdr:col>76</xdr:col>
      <xdr:colOff>114300</xdr:colOff>
      <xdr:row>98</xdr:row>
      <xdr:rowOff>147410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48962"/>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147410</xdr:rowOff>
    </xdr:from>
    <xdr:to>
      <xdr:col>71</xdr:col>
      <xdr:colOff>177800</xdr:colOff>
      <xdr:row>98</xdr:row>
      <xdr:rowOff>154457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49510"/>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14643</xdr:rowOff>
    </xdr:from>
    <xdr:to>
      <xdr:col>85</xdr:col>
      <xdr:colOff>177800</xdr:colOff>
      <xdr:row>98</xdr:row>
      <xdr:rowOff>116243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164520</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9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158535</xdr:rowOff>
    </xdr:from>
    <xdr:to>
      <xdr:col>81</xdr:col>
      <xdr:colOff>101600</xdr:colOff>
      <xdr:row>98</xdr:row>
      <xdr:rowOff>88685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79812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96062</xdr:rowOff>
    </xdr:from>
    <xdr:to>
      <xdr:col>76</xdr:col>
      <xdr:colOff>165100</xdr:colOff>
      <xdr:row>99</xdr:row>
      <xdr:rowOff>26212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17339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96610</xdr:rowOff>
    </xdr:from>
    <xdr:to>
      <xdr:col>72</xdr:col>
      <xdr:colOff>38100</xdr:colOff>
      <xdr:row>99</xdr:row>
      <xdr:rowOff>26760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17887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103657</xdr:rowOff>
    </xdr:from>
    <xdr:to>
      <xdr:col>67</xdr:col>
      <xdr:colOff>101600</xdr:colOff>
      <xdr:row>99</xdr:row>
      <xdr:rowOff>33807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24934</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9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122920</xdr:rowOff>
    </xdr:from>
    <xdr:to>
      <xdr:col>116</xdr:col>
      <xdr:colOff>63500</xdr:colOff>
      <xdr:row>38</xdr:row>
      <xdr:rowOff>123515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638020"/>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123515</xdr:rowOff>
    </xdr:from>
    <xdr:to>
      <xdr:col>111</xdr:col>
      <xdr:colOff>177800</xdr:colOff>
      <xdr:row>38</xdr:row>
      <xdr:rowOff>124887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3861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124887</xdr:rowOff>
    </xdr:from>
    <xdr:to>
      <xdr:col>107</xdr:col>
      <xdr:colOff>50800</xdr:colOff>
      <xdr:row>38</xdr:row>
      <xdr:rowOff>125938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63998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125938</xdr:rowOff>
    </xdr:from>
    <xdr:to>
      <xdr:col>102</xdr:col>
      <xdr:colOff>114300</xdr:colOff>
      <xdr:row>38</xdr:row>
      <xdr:rowOff>126807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641038"/>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72120</xdr:rowOff>
    </xdr:from>
    <xdr:to>
      <xdr:col>116</xdr:col>
      <xdr:colOff>114300</xdr:colOff>
      <xdr:row>39</xdr:row>
      <xdr:rowOff>2270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158497</xdr:rowOff>
    </xdr:from>
    <xdr:ext cx="378565"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02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72715</xdr:rowOff>
    </xdr:from>
    <xdr:to>
      <xdr:col>112</xdr:col>
      <xdr:colOff>38100</xdr:colOff>
      <xdr:row>39</xdr:row>
      <xdr:rowOff>2865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165442</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68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74087</xdr:rowOff>
    </xdr:from>
    <xdr:to>
      <xdr:col>107</xdr:col>
      <xdr:colOff>101600</xdr:colOff>
      <xdr:row>39</xdr:row>
      <xdr:rowOff>4237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166814</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681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75138</xdr:rowOff>
    </xdr:from>
    <xdr:to>
      <xdr:col>102</xdr:col>
      <xdr:colOff>165100</xdr:colOff>
      <xdr:row>39</xdr:row>
      <xdr:rowOff>5288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167865</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682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76007</xdr:rowOff>
    </xdr:from>
    <xdr:to>
      <xdr:col>98</xdr:col>
      <xdr:colOff>38100</xdr:colOff>
      <xdr:row>39</xdr:row>
      <xdr:rowOff>6157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168734</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683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160045</xdr:rowOff>
    </xdr:from>
    <xdr:to>
      <xdr:col>116</xdr:col>
      <xdr:colOff>63500</xdr:colOff>
      <xdr:row>58</xdr:row>
      <xdr:rowOff>160884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04145"/>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160884</xdr:rowOff>
    </xdr:from>
    <xdr:to>
      <xdr:col>111</xdr:col>
      <xdr:colOff>177800</xdr:colOff>
      <xdr:row>58</xdr:row>
      <xdr:rowOff>161493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0498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161417</xdr:rowOff>
    </xdr:from>
    <xdr:to>
      <xdr:col>107</xdr:col>
      <xdr:colOff>50800</xdr:colOff>
      <xdr:row>58</xdr:row>
      <xdr:rowOff>161493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0551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161417</xdr:rowOff>
    </xdr:from>
    <xdr:to>
      <xdr:col>102</xdr:col>
      <xdr:colOff>114300</xdr:colOff>
      <xdr:row>58</xdr:row>
      <xdr:rowOff>162103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0551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109245</xdr:rowOff>
    </xdr:from>
    <xdr:to>
      <xdr:col>116</xdr:col>
      <xdr:colOff>114300</xdr:colOff>
      <xdr:row>59</xdr:row>
      <xdr:rowOff>39395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24172</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110084</xdr:rowOff>
    </xdr:from>
    <xdr:to>
      <xdr:col>112</xdr:col>
      <xdr:colOff>38100</xdr:colOff>
      <xdr:row>59</xdr:row>
      <xdr:rowOff>40234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31361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4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110693</xdr:rowOff>
    </xdr:from>
    <xdr:to>
      <xdr:col>107</xdr:col>
      <xdr:colOff>101600</xdr:colOff>
      <xdr:row>59</xdr:row>
      <xdr:rowOff>40843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31970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4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110617</xdr:rowOff>
    </xdr:from>
    <xdr:to>
      <xdr:col>102</xdr:col>
      <xdr:colOff>165100</xdr:colOff>
      <xdr:row>59</xdr:row>
      <xdr:rowOff>40767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31894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111303</xdr:rowOff>
    </xdr:from>
    <xdr:to>
      <xdr:col>98</xdr:col>
      <xdr:colOff>38100</xdr:colOff>
      <xdr:row>59</xdr:row>
      <xdr:rowOff>41453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32580</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4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115012</xdr:rowOff>
    </xdr:from>
    <xdr:to>
      <xdr:col>116</xdr:col>
      <xdr:colOff>63500</xdr:colOff>
      <xdr:row>75</xdr:row>
      <xdr:rowOff>139312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73762"/>
          <a:ext cx="838200"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137711</xdr:rowOff>
    </xdr:from>
    <xdr:to>
      <xdr:col>111</xdr:col>
      <xdr:colOff>177800</xdr:colOff>
      <xdr:row>75</xdr:row>
      <xdr:rowOff>139312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996461"/>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140957</xdr:rowOff>
    </xdr:from>
    <xdr:to>
      <xdr:col>107</xdr:col>
      <xdr:colOff>50800</xdr:colOff>
      <xdr:row>75</xdr:row>
      <xdr:rowOff>137711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828257"/>
          <a:ext cx="889000" cy="16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140957</xdr:rowOff>
    </xdr:from>
    <xdr:to>
      <xdr:col>102</xdr:col>
      <xdr:colOff>114300</xdr:colOff>
      <xdr:row>75</xdr:row>
      <xdr:rowOff>71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28257"/>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64212</xdr:rowOff>
    </xdr:from>
    <xdr:to>
      <xdr:col>116</xdr:col>
      <xdr:colOff>114300</xdr:colOff>
      <xdr:row>75</xdr:row>
      <xdr:rowOff>165812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87089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88512</xdr:rowOff>
    </xdr:from>
    <xdr:to>
      <xdr:col>112</xdr:col>
      <xdr:colOff>38100</xdr:colOff>
      <xdr:row>76</xdr:row>
      <xdr:rowOff>18662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35189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7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86911</xdr:rowOff>
    </xdr:from>
    <xdr:to>
      <xdr:col>107</xdr:col>
      <xdr:colOff>101600</xdr:colOff>
      <xdr:row>76</xdr:row>
      <xdr:rowOff>17061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33588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72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90157</xdr:rowOff>
    </xdr:from>
    <xdr:to>
      <xdr:col>102</xdr:col>
      <xdr:colOff>165100</xdr:colOff>
      <xdr:row>75</xdr:row>
      <xdr:rowOff>20307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36834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55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120721</xdr:rowOff>
    </xdr:from>
    <xdr:to>
      <xdr:col>98</xdr:col>
      <xdr:colOff>38100</xdr:colOff>
      <xdr:row>75</xdr:row>
      <xdr:rowOff>50871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67398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経費では前年度と同様に、人件費、扶助費、補助費等、公債費、繰出金が類似団体平均を上回っており、物件費、普通建設事業費が平均を下回っている。また、新たに維持補修費が類似団体平均を上回った。</a:t>
          </a:r>
        </a:p>
        <a:p>
          <a:r>
            <a:rPr kumimoji="1" lang="ja-JP" altLang="en-US" sz="1300">
              <a:latin typeface="ＭＳ Ｐゴシック" panose="020B0600070205080204" pitchFamily="50" charset="-128"/>
              <a:ea typeface="ＭＳ Ｐゴシック" panose="020B0600070205080204" pitchFamily="50" charset="-128"/>
            </a:rPr>
            <a:t>数値の変動率が特に大きかったのは、物件費、維持補修費、扶助費である。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6,427</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62,740</a:t>
          </a:r>
          <a:r>
            <a:rPr kumimoji="1" lang="ja-JP" altLang="en-US" sz="1300">
              <a:latin typeface="ＭＳ Ｐゴシック" panose="020B0600070205080204" pitchFamily="50" charset="-128"/>
              <a:ea typeface="ＭＳ Ｐゴシック" panose="020B0600070205080204" pitchFamily="50" charset="-128"/>
            </a:rPr>
            <a:t>円になった。電気料の高騰により市有施設で光熱水費が増加したことなどによる。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2,074</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7,759</a:t>
          </a:r>
          <a:r>
            <a:rPr kumimoji="1" lang="ja-JP" altLang="en-US" sz="1300">
              <a:latin typeface="ＭＳ Ｐゴシック" panose="020B0600070205080204" pitchFamily="50" charset="-128"/>
              <a:ea typeface="ＭＳ Ｐゴシック" panose="020B0600070205080204" pitchFamily="50" charset="-128"/>
            </a:rPr>
            <a:t>円になった。クリーンセンター、給食センターなどの維持補修費が増加したことによる。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13,146</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105,672</a:t>
          </a:r>
          <a:r>
            <a:rPr kumimoji="1" lang="ja-JP" altLang="en-US" sz="1300">
              <a:latin typeface="ＭＳ Ｐゴシック" panose="020B0600070205080204" pitchFamily="50" charset="-128"/>
              <a:ea typeface="ＭＳ Ｐゴシック" panose="020B0600070205080204" pitchFamily="50" charset="-128"/>
            </a:rPr>
            <a:t>円になった。住民税非課税世帯等に対する臨時特別給付金給付事業など新型コロナウイルス感染症対応事業の減少などによる。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55,245
54,482
276.31
26,967,759
25,530,887
1,303,239
15,666,426
18,785,169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124155</xdr:rowOff>
    </xdr:from>
    <xdr:to>
      <xdr:col>24</xdr:col>
      <xdr:colOff>63500</xdr:colOff>
      <xdr:row>33</xdr:row>
      <xdr:rowOff>168504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82005"/>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168504</xdr:rowOff>
    </xdr:from>
    <xdr:to>
      <xdr:col>19</xdr:col>
      <xdr:colOff>177800</xdr:colOff>
      <xdr:row>34</xdr:row>
      <xdr:rowOff>29515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26354"/>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118669</xdr:rowOff>
    </xdr:from>
    <xdr:to>
      <xdr:col>15</xdr:col>
      <xdr:colOff>50800</xdr:colOff>
      <xdr:row>34</xdr:row>
      <xdr:rowOff>29515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76519"/>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45060</xdr:rowOff>
    </xdr:from>
    <xdr:to>
      <xdr:col>10</xdr:col>
      <xdr:colOff>114300</xdr:colOff>
      <xdr:row>33</xdr:row>
      <xdr:rowOff>118669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02910"/>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73355</xdr:rowOff>
    </xdr:from>
    <xdr:to>
      <xdr:col>24</xdr:col>
      <xdr:colOff>114300</xdr:colOff>
      <xdr:row>34</xdr:row>
      <xdr:rowOff>3505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96232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117704</xdr:rowOff>
    </xdr:from>
    <xdr:to>
      <xdr:col>20</xdr:col>
      <xdr:colOff>38100</xdr:colOff>
      <xdr:row>34</xdr:row>
      <xdr:rowOff>47854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64381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5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150165</xdr:rowOff>
    </xdr:from>
    <xdr:to>
      <xdr:col>15</xdr:col>
      <xdr:colOff>101600</xdr:colOff>
      <xdr:row>34</xdr:row>
      <xdr:rowOff>80315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96842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8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67869</xdr:rowOff>
    </xdr:from>
    <xdr:to>
      <xdr:col>10</xdr:col>
      <xdr:colOff>165100</xdr:colOff>
      <xdr:row>33</xdr:row>
      <xdr:rowOff>169469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14546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165710</xdr:rowOff>
    </xdr:from>
    <xdr:to>
      <xdr:col>6</xdr:col>
      <xdr:colOff>38100</xdr:colOff>
      <xdr:row>33</xdr:row>
      <xdr:rowOff>95860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112387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142084</xdr:rowOff>
    </xdr:from>
    <xdr:to>
      <xdr:col>24</xdr:col>
      <xdr:colOff>63500</xdr:colOff>
      <xdr:row>58</xdr:row>
      <xdr:rowOff>1930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14734"/>
          <a:ext cx="83820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49381</xdr:rowOff>
    </xdr:from>
    <xdr:to>
      <xdr:col>19</xdr:col>
      <xdr:colOff>177800</xdr:colOff>
      <xdr:row>58</xdr:row>
      <xdr:rowOff>1930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64781"/>
          <a:ext cx="889000" cy="98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49381</xdr:rowOff>
    </xdr:from>
    <xdr:to>
      <xdr:col>15</xdr:col>
      <xdr:colOff>50800</xdr:colOff>
      <xdr:row>58</xdr:row>
      <xdr:rowOff>127529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64781"/>
          <a:ext cx="889000" cy="1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127529</xdr:rowOff>
    </xdr:from>
    <xdr:to>
      <xdr:col>10</xdr:col>
      <xdr:colOff>114300</xdr:colOff>
      <xdr:row>58</xdr:row>
      <xdr:rowOff>142879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71629"/>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91284</xdr:rowOff>
    </xdr:from>
    <xdr:to>
      <xdr:col>24</xdr:col>
      <xdr:colOff>114300</xdr:colOff>
      <xdr:row>58</xdr:row>
      <xdr:rowOff>21434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6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69711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4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122580</xdr:rowOff>
    </xdr:from>
    <xdr:to>
      <xdr:col>20</xdr:col>
      <xdr:colOff>38100</xdr:colOff>
      <xdr:row>58</xdr:row>
      <xdr:rowOff>52730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43857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170031</xdr:rowOff>
    </xdr:from>
    <xdr:to>
      <xdr:col>15</xdr:col>
      <xdr:colOff>101600</xdr:colOff>
      <xdr:row>52</xdr:row>
      <xdr:rowOff>100181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9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91308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00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76729</xdr:rowOff>
    </xdr:from>
    <xdr:to>
      <xdr:col>10</xdr:col>
      <xdr:colOff>165100</xdr:colOff>
      <xdr:row>59</xdr:row>
      <xdr:rowOff>6879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169456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1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92079</xdr:rowOff>
    </xdr:from>
    <xdr:to>
      <xdr:col>6</xdr:col>
      <xdr:colOff>38100</xdr:colOff>
      <xdr:row>59</xdr:row>
      <xdr:rowOff>22229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3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13356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2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146609</xdr:rowOff>
    </xdr:from>
    <xdr:to>
      <xdr:col>24</xdr:col>
      <xdr:colOff>63500</xdr:colOff>
      <xdr:row>75</xdr:row>
      <xdr:rowOff>91859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33909"/>
          <a:ext cx="838200" cy="1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146609</xdr:rowOff>
    </xdr:from>
    <xdr:to>
      <xdr:col>19</xdr:col>
      <xdr:colOff>177800</xdr:colOff>
      <xdr:row>76</xdr:row>
      <xdr:rowOff>88748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33909"/>
          <a:ext cx="889000" cy="2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88748</xdr:rowOff>
    </xdr:from>
    <xdr:to>
      <xdr:col>15</xdr:col>
      <xdr:colOff>50800</xdr:colOff>
      <xdr:row>76</xdr:row>
      <xdr:rowOff>153721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18948"/>
          <a:ext cx="889000" cy="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153721</xdr:rowOff>
    </xdr:from>
    <xdr:to>
      <xdr:col>10</xdr:col>
      <xdr:colOff>114300</xdr:colOff>
      <xdr:row>77</xdr:row>
      <xdr:rowOff>36018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83921"/>
          <a:ext cx="889000" cy="5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41059</xdr:rowOff>
    </xdr:from>
    <xdr:to>
      <xdr:col>24</xdr:col>
      <xdr:colOff>114300</xdr:colOff>
      <xdr:row>75</xdr:row>
      <xdr:rowOff>142659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63936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5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95809</xdr:rowOff>
    </xdr:from>
    <xdr:to>
      <xdr:col>20</xdr:col>
      <xdr:colOff>38100</xdr:colOff>
      <xdr:row>75</xdr:row>
      <xdr:rowOff>25959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42486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5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37948</xdr:rowOff>
    </xdr:from>
    <xdr:to>
      <xdr:col>15</xdr:col>
      <xdr:colOff>101600</xdr:colOff>
      <xdr:row>76</xdr:row>
      <xdr:rowOff>139548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156074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4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102921</xdr:rowOff>
    </xdr:from>
    <xdr:to>
      <xdr:col>10</xdr:col>
      <xdr:colOff>165100</xdr:colOff>
      <xdr:row>77</xdr:row>
      <xdr:rowOff>33071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49598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0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156668</xdr:rowOff>
    </xdr:from>
    <xdr:to>
      <xdr:col>6</xdr:col>
      <xdr:colOff>38100</xdr:colOff>
      <xdr:row>77</xdr:row>
      <xdr:rowOff>86818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103344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6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94362</xdr:rowOff>
    </xdr:from>
    <xdr:to>
      <xdr:col>24</xdr:col>
      <xdr:colOff>63500</xdr:colOff>
      <xdr:row>96</xdr:row>
      <xdr:rowOff>13836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82112"/>
          <a:ext cx="838200" cy="9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13836</xdr:rowOff>
    </xdr:from>
    <xdr:to>
      <xdr:col>19</xdr:col>
      <xdr:colOff>177800</xdr:colOff>
      <xdr:row>96</xdr:row>
      <xdr:rowOff>162827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73036"/>
          <a:ext cx="889000" cy="14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162827</xdr:rowOff>
    </xdr:from>
    <xdr:to>
      <xdr:col>15</xdr:col>
      <xdr:colOff>50800</xdr:colOff>
      <xdr:row>97</xdr:row>
      <xdr:rowOff>59004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22027"/>
          <a:ext cx="889000"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165303</xdr:rowOff>
    </xdr:from>
    <xdr:to>
      <xdr:col>10</xdr:col>
      <xdr:colOff>114300</xdr:colOff>
      <xdr:row>97</xdr:row>
      <xdr:rowOff>59004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281603"/>
          <a:ext cx="889000" cy="40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43562</xdr:rowOff>
    </xdr:from>
    <xdr:to>
      <xdr:col>24</xdr:col>
      <xdr:colOff>114300</xdr:colOff>
      <xdr:row>95</xdr:row>
      <xdr:rowOff>145162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66439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8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134486</xdr:rowOff>
    </xdr:from>
    <xdr:to>
      <xdr:col>20</xdr:col>
      <xdr:colOff>38100</xdr:colOff>
      <xdr:row>96</xdr:row>
      <xdr:rowOff>64636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112027</xdr:rowOff>
    </xdr:from>
    <xdr:to>
      <xdr:col>15</xdr:col>
      <xdr:colOff>101600</xdr:colOff>
      <xdr:row>97</xdr:row>
      <xdr:rowOff>42177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33304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8204</xdr:rowOff>
    </xdr:from>
    <xdr:to>
      <xdr:col>10</xdr:col>
      <xdr:colOff>165100</xdr:colOff>
      <xdr:row>97</xdr:row>
      <xdr:rowOff>109804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3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100931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114503</xdr:rowOff>
    </xdr:from>
    <xdr:to>
      <xdr:col>6</xdr:col>
      <xdr:colOff>38100</xdr:colOff>
      <xdr:row>95</xdr:row>
      <xdr:rowOff>44653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61180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9779</xdr:rowOff>
    </xdr:from>
    <xdr:to>
      <xdr:col>55</xdr:col>
      <xdr:colOff>0</xdr:colOff>
      <xdr:row>39</xdr:row>
      <xdr:rowOff>13132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96329"/>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9779</xdr:rowOff>
    </xdr:from>
    <xdr:to>
      <xdr:col>50</xdr:col>
      <xdr:colOff>114300</xdr:colOff>
      <xdr:row>39</xdr:row>
      <xdr:rowOff>10160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9632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5893</xdr:rowOff>
    </xdr:from>
    <xdr:to>
      <xdr:col>45</xdr:col>
      <xdr:colOff>177800</xdr:colOff>
      <xdr:row>39</xdr:row>
      <xdr:rowOff>10160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9244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5893</xdr:rowOff>
    </xdr:from>
    <xdr:to>
      <xdr:col>41</xdr:col>
      <xdr:colOff>50800</xdr:colOff>
      <xdr:row>39</xdr:row>
      <xdr:rowOff>6655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9244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133782</xdr:rowOff>
    </xdr:from>
    <xdr:to>
      <xdr:col>55</xdr:col>
      <xdr:colOff>50800</xdr:colOff>
      <xdr:row>39</xdr:row>
      <xdr:rowOff>63932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130429</xdr:rowOff>
    </xdr:from>
    <xdr:to>
      <xdr:col>50</xdr:col>
      <xdr:colOff>165100</xdr:colOff>
      <xdr:row>39</xdr:row>
      <xdr:rowOff>60579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51706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130810</xdr:rowOff>
    </xdr:from>
    <xdr:to>
      <xdr:col>46</xdr:col>
      <xdr:colOff>38100</xdr:colOff>
      <xdr:row>39</xdr:row>
      <xdr:rowOff>60960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52087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126543</xdr:rowOff>
    </xdr:from>
    <xdr:to>
      <xdr:col>41</xdr:col>
      <xdr:colOff>101600</xdr:colOff>
      <xdr:row>39</xdr:row>
      <xdr:rowOff>56693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47820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3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127305</xdr:rowOff>
    </xdr:from>
    <xdr:to>
      <xdr:col>36</xdr:col>
      <xdr:colOff>165100</xdr:colOff>
      <xdr:row>39</xdr:row>
      <xdr:rowOff>57455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48582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80003</xdr:rowOff>
    </xdr:from>
    <xdr:to>
      <xdr:col>55</xdr:col>
      <xdr:colOff>0</xdr:colOff>
      <xdr:row>58</xdr:row>
      <xdr:rowOff>120171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24103"/>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80003</xdr:rowOff>
    </xdr:from>
    <xdr:to>
      <xdr:col>50</xdr:col>
      <xdr:colOff>114300</xdr:colOff>
      <xdr:row>58</xdr:row>
      <xdr:rowOff>109525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24103"/>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109525</xdr:rowOff>
    </xdr:from>
    <xdr:to>
      <xdr:col>45</xdr:col>
      <xdr:colOff>177800</xdr:colOff>
      <xdr:row>58</xdr:row>
      <xdr:rowOff>121396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53625"/>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105361</xdr:rowOff>
    </xdr:from>
    <xdr:to>
      <xdr:col>41</xdr:col>
      <xdr:colOff>50800</xdr:colOff>
      <xdr:row>58</xdr:row>
      <xdr:rowOff>121396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49461"/>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69371</xdr:rowOff>
    </xdr:from>
    <xdr:to>
      <xdr:col>55</xdr:col>
      <xdr:colOff>50800</xdr:colOff>
      <xdr:row>58</xdr:row>
      <xdr:rowOff>170971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155748</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2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29203</xdr:rowOff>
    </xdr:from>
    <xdr:to>
      <xdr:col>50</xdr:col>
      <xdr:colOff>165100</xdr:colOff>
      <xdr:row>58</xdr:row>
      <xdr:rowOff>130803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121930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6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58725</xdr:rowOff>
    </xdr:from>
    <xdr:to>
      <xdr:col>46</xdr:col>
      <xdr:colOff>38100</xdr:colOff>
      <xdr:row>58</xdr:row>
      <xdr:rowOff>160325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151452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0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70596</xdr:rowOff>
    </xdr:from>
    <xdr:to>
      <xdr:col>41</xdr:col>
      <xdr:colOff>101600</xdr:colOff>
      <xdr:row>59</xdr:row>
      <xdr:rowOff>746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163323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0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54561</xdr:rowOff>
    </xdr:from>
    <xdr:to>
      <xdr:col>36</xdr:col>
      <xdr:colOff>165100</xdr:colOff>
      <xdr:row>58</xdr:row>
      <xdr:rowOff>156161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147288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134004</xdr:rowOff>
    </xdr:from>
    <xdr:to>
      <xdr:col>55</xdr:col>
      <xdr:colOff>0</xdr:colOff>
      <xdr:row>78</xdr:row>
      <xdr:rowOff>39249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35654"/>
          <a:ext cx="8382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139015</xdr:rowOff>
    </xdr:from>
    <xdr:to>
      <xdr:col>50</xdr:col>
      <xdr:colOff>114300</xdr:colOff>
      <xdr:row>78</xdr:row>
      <xdr:rowOff>39249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40665"/>
          <a:ext cx="889000" cy="7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139015</xdr:rowOff>
    </xdr:from>
    <xdr:to>
      <xdr:col>45</xdr:col>
      <xdr:colOff>177800</xdr:colOff>
      <xdr:row>78</xdr:row>
      <xdr:rowOff>87846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40665"/>
          <a:ext cx="889000" cy="1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87846</xdr:rowOff>
    </xdr:from>
    <xdr:to>
      <xdr:col>41</xdr:col>
      <xdr:colOff>50800</xdr:colOff>
      <xdr:row>78</xdr:row>
      <xdr:rowOff>105733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60946"/>
          <a:ext cx="889000" cy="1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83204</xdr:rowOff>
    </xdr:from>
    <xdr:to>
      <xdr:col>55</xdr:col>
      <xdr:colOff>50800</xdr:colOff>
      <xdr:row>78</xdr:row>
      <xdr:rowOff>13354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61631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159899</xdr:rowOff>
    </xdr:from>
    <xdr:to>
      <xdr:col>50</xdr:col>
      <xdr:colOff>165100</xdr:colOff>
      <xdr:row>78</xdr:row>
      <xdr:rowOff>90049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6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81176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5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88215</xdr:rowOff>
    </xdr:from>
    <xdr:to>
      <xdr:col>46</xdr:col>
      <xdr:colOff>38100</xdr:colOff>
      <xdr:row>78</xdr:row>
      <xdr:rowOff>18365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9492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3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37046</xdr:rowOff>
    </xdr:from>
    <xdr:to>
      <xdr:col>41</xdr:col>
      <xdr:colOff>101600</xdr:colOff>
      <xdr:row>78</xdr:row>
      <xdr:rowOff>138646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129773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0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54933</xdr:rowOff>
    </xdr:from>
    <xdr:to>
      <xdr:col>36</xdr:col>
      <xdr:colOff>165100</xdr:colOff>
      <xdr:row>78</xdr:row>
      <xdr:rowOff>156533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147660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2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82493</xdr:rowOff>
    </xdr:from>
    <xdr:to>
      <xdr:col>55</xdr:col>
      <xdr:colOff>0</xdr:colOff>
      <xdr:row>97</xdr:row>
      <xdr:rowOff>65424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41693"/>
          <a:ext cx="838200" cy="1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82493</xdr:rowOff>
    </xdr:from>
    <xdr:to>
      <xdr:col>50</xdr:col>
      <xdr:colOff>114300</xdr:colOff>
      <xdr:row>97</xdr:row>
      <xdr:rowOff>17094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541693"/>
          <a:ext cx="889000" cy="10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17094</xdr:rowOff>
    </xdr:from>
    <xdr:to>
      <xdr:col>45</xdr:col>
      <xdr:colOff>177800</xdr:colOff>
      <xdr:row>97</xdr:row>
      <xdr:rowOff>41935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47744"/>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41935</xdr:rowOff>
    </xdr:from>
    <xdr:to>
      <xdr:col>41</xdr:col>
      <xdr:colOff>50800</xdr:colOff>
      <xdr:row>98</xdr:row>
      <xdr:rowOff>19075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7258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14624</xdr:rowOff>
    </xdr:from>
    <xdr:to>
      <xdr:col>55</xdr:col>
      <xdr:colOff>50800</xdr:colOff>
      <xdr:row>97</xdr:row>
      <xdr:rowOff>116224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164501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31693</xdr:rowOff>
    </xdr:from>
    <xdr:to>
      <xdr:col>50</xdr:col>
      <xdr:colOff>165100</xdr:colOff>
      <xdr:row>96</xdr:row>
      <xdr:rowOff>133293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149820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2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137744</xdr:rowOff>
    </xdr:from>
    <xdr:to>
      <xdr:col>46</xdr:col>
      <xdr:colOff>38100</xdr:colOff>
      <xdr:row>97</xdr:row>
      <xdr:rowOff>67894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59021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162585</xdr:rowOff>
    </xdr:from>
    <xdr:to>
      <xdr:col>41</xdr:col>
      <xdr:colOff>101600</xdr:colOff>
      <xdr:row>97</xdr:row>
      <xdr:rowOff>92735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83862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139725</xdr:rowOff>
    </xdr:from>
    <xdr:to>
      <xdr:col>36</xdr:col>
      <xdr:colOff>165100</xdr:colOff>
      <xdr:row>98</xdr:row>
      <xdr:rowOff>69875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61002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6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4483</xdr:rowOff>
    </xdr:from>
    <xdr:to>
      <xdr:col>85</xdr:col>
      <xdr:colOff>127000</xdr:colOff>
      <xdr:row>36</xdr:row>
      <xdr:rowOff>32944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176683"/>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4483</xdr:rowOff>
    </xdr:from>
    <xdr:to>
      <xdr:col>81</xdr:col>
      <xdr:colOff>50800</xdr:colOff>
      <xdr:row>36</xdr:row>
      <xdr:rowOff>5340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76683"/>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5340</xdr:rowOff>
    </xdr:from>
    <xdr:to>
      <xdr:col>76</xdr:col>
      <xdr:colOff>114300</xdr:colOff>
      <xdr:row>36</xdr:row>
      <xdr:rowOff>64033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177540"/>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64033</xdr:rowOff>
    </xdr:from>
    <xdr:to>
      <xdr:col>71</xdr:col>
      <xdr:colOff>177800</xdr:colOff>
      <xdr:row>36</xdr:row>
      <xdr:rowOff>92723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36233"/>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153594</xdr:rowOff>
    </xdr:from>
    <xdr:to>
      <xdr:col>85</xdr:col>
      <xdr:colOff>177800</xdr:colOff>
      <xdr:row>36</xdr:row>
      <xdr:rowOff>83744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132021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3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125133</xdr:rowOff>
    </xdr:from>
    <xdr:to>
      <xdr:col>81</xdr:col>
      <xdr:colOff>101600</xdr:colOff>
      <xdr:row>36</xdr:row>
      <xdr:rowOff>55283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46410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125990</xdr:rowOff>
    </xdr:from>
    <xdr:to>
      <xdr:col>76</xdr:col>
      <xdr:colOff>165100</xdr:colOff>
      <xdr:row>36</xdr:row>
      <xdr:rowOff>56140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47267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1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13233</xdr:rowOff>
    </xdr:from>
    <xdr:to>
      <xdr:col>72</xdr:col>
      <xdr:colOff>38100</xdr:colOff>
      <xdr:row>36</xdr:row>
      <xdr:rowOff>114833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105960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41923</xdr:rowOff>
    </xdr:from>
    <xdr:to>
      <xdr:col>67</xdr:col>
      <xdr:colOff>101600</xdr:colOff>
      <xdr:row>36</xdr:row>
      <xdr:rowOff>143523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1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134650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140754</xdr:rowOff>
    </xdr:from>
    <xdr:to>
      <xdr:col>85</xdr:col>
      <xdr:colOff>127000</xdr:colOff>
      <xdr:row>58</xdr:row>
      <xdr:rowOff>14554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913404"/>
          <a:ext cx="8382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146304</xdr:rowOff>
    </xdr:from>
    <xdr:to>
      <xdr:col>81</xdr:col>
      <xdr:colOff>50800</xdr:colOff>
      <xdr:row>58</xdr:row>
      <xdr:rowOff>14554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18954"/>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146304</xdr:rowOff>
    </xdr:from>
    <xdr:to>
      <xdr:col>76</xdr:col>
      <xdr:colOff>114300</xdr:colOff>
      <xdr:row>58</xdr:row>
      <xdr:rowOff>34442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18954"/>
          <a:ext cx="889000" cy="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34442</xdr:rowOff>
    </xdr:from>
    <xdr:to>
      <xdr:col>71</xdr:col>
      <xdr:colOff>177800</xdr:colOff>
      <xdr:row>58</xdr:row>
      <xdr:rowOff>65595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78542"/>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89954</xdr:rowOff>
    </xdr:from>
    <xdr:to>
      <xdr:col>85</xdr:col>
      <xdr:colOff>177800</xdr:colOff>
      <xdr:row>58</xdr:row>
      <xdr:rowOff>20104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68381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135204</xdr:rowOff>
    </xdr:from>
    <xdr:to>
      <xdr:col>81</xdr:col>
      <xdr:colOff>101600</xdr:colOff>
      <xdr:row>58</xdr:row>
      <xdr:rowOff>65354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56481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95504</xdr:rowOff>
    </xdr:from>
    <xdr:to>
      <xdr:col>76</xdr:col>
      <xdr:colOff>165100</xdr:colOff>
      <xdr:row>58</xdr:row>
      <xdr:rowOff>25654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16781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155092</xdr:rowOff>
    </xdr:from>
    <xdr:to>
      <xdr:col>72</xdr:col>
      <xdr:colOff>38100</xdr:colOff>
      <xdr:row>58</xdr:row>
      <xdr:rowOff>85242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76369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14795</xdr:rowOff>
    </xdr:from>
    <xdr:to>
      <xdr:col>67</xdr:col>
      <xdr:colOff>101600</xdr:colOff>
      <xdr:row>58</xdr:row>
      <xdr:rowOff>116395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107522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137368</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10468"/>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131927</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0502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118645</xdr:rowOff>
    </xdr:from>
    <xdr:to>
      <xdr:col>76</xdr:col>
      <xdr:colOff>114300</xdr:colOff>
      <xdr:row>78</xdr:row>
      <xdr:rowOff>131927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91745"/>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118645</xdr:rowOff>
    </xdr:from>
    <xdr:to>
      <xdr:col>71</xdr:col>
      <xdr:colOff>177800</xdr:colOff>
      <xdr:row>78</xdr:row>
      <xdr:rowOff>134351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91745"/>
          <a:ext cx="8890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86568</xdr:rowOff>
    </xdr:from>
    <xdr:to>
      <xdr:col>85</xdr:col>
      <xdr:colOff>177800</xdr:colOff>
      <xdr:row>79</xdr:row>
      <xdr:rowOff>16718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81127</xdr:rowOff>
    </xdr:from>
    <xdr:to>
      <xdr:col>76</xdr:col>
      <xdr:colOff>165100</xdr:colOff>
      <xdr:row>79</xdr:row>
      <xdr:rowOff>11277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2404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46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67845</xdr:rowOff>
    </xdr:from>
    <xdr:to>
      <xdr:col>72</xdr:col>
      <xdr:colOff>38100</xdr:colOff>
      <xdr:row>78</xdr:row>
      <xdr:rowOff>169445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160572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533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83551</xdr:rowOff>
    </xdr:from>
    <xdr:to>
      <xdr:col>67</xdr:col>
      <xdr:colOff>101600</xdr:colOff>
      <xdr:row>79</xdr:row>
      <xdr:rowOff>13701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4828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4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123126</xdr:rowOff>
    </xdr:from>
    <xdr:to>
      <xdr:col>85</xdr:col>
      <xdr:colOff>127000</xdr:colOff>
      <xdr:row>94</xdr:row>
      <xdr:rowOff>142264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239426"/>
          <a:ext cx="8382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110930</xdr:rowOff>
    </xdr:from>
    <xdr:to>
      <xdr:col>81</xdr:col>
      <xdr:colOff>50800</xdr:colOff>
      <xdr:row>94</xdr:row>
      <xdr:rowOff>123126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227230"/>
          <a:ext cx="889000" cy="1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99302</xdr:rowOff>
    </xdr:from>
    <xdr:to>
      <xdr:col>76</xdr:col>
      <xdr:colOff>114300</xdr:colOff>
      <xdr:row>94</xdr:row>
      <xdr:rowOff>110930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215602"/>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99302</xdr:rowOff>
    </xdr:from>
    <xdr:to>
      <xdr:col>71</xdr:col>
      <xdr:colOff>177800</xdr:colOff>
      <xdr:row>94</xdr:row>
      <xdr:rowOff>122751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215602"/>
          <a:ext cx="8890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91464</xdr:rowOff>
    </xdr:from>
    <xdr:to>
      <xdr:col>85</xdr:col>
      <xdr:colOff>177800</xdr:colOff>
      <xdr:row>95</xdr:row>
      <xdr:rowOff>21614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0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114341</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5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72326</xdr:rowOff>
    </xdr:from>
    <xdr:to>
      <xdr:col>81</xdr:col>
      <xdr:colOff>101600</xdr:colOff>
      <xdr:row>95</xdr:row>
      <xdr:rowOff>2476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19003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60130</xdr:rowOff>
    </xdr:from>
    <xdr:to>
      <xdr:col>76</xdr:col>
      <xdr:colOff>165100</xdr:colOff>
      <xdr:row>94</xdr:row>
      <xdr:rowOff>161730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1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6807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95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48502</xdr:rowOff>
    </xdr:from>
    <xdr:to>
      <xdr:col>72</xdr:col>
      <xdr:colOff>38100</xdr:colOff>
      <xdr:row>94</xdr:row>
      <xdr:rowOff>150102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166629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9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71951</xdr:rowOff>
    </xdr:from>
    <xdr:to>
      <xdr:col>67</xdr:col>
      <xdr:colOff>101600</xdr:colOff>
      <xdr:row>95</xdr:row>
      <xdr:rowOff>2101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18628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47528</xdr:rowOff>
    </xdr:from>
    <xdr:to>
      <xdr:col>116</xdr:col>
      <xdr:colOff>63500</xdr:colOff>
      <xdr:row>38</xdr:row>
      <xdr:rowOff>112131</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6562628"/>
          <a:ext cx="838200" cy="6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50913</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660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112131</xdr:rowOff>
    </xdr:from>
    <xdr:to>
      <xdr:col>111</xdr:col>
      <xdr:colOff>177800</xdr:colOff>
      <xdr:row>38</xdr:row>
      <xdr:rowOff>119263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6627231"/>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164482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67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119263</xdr:rowOff>
    </xdr:from>
    <xdr:to>
      <xdr:col>107</xdr:col>
      <xdr:colOff>50800</xdr:colOff>
      <xdr:row>38</xdr:row>
      <xdr:rowOff>135677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6634363"/>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6839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693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135677</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665077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168178</xdr:rowOff>
    </xdr:from>
    <xdr:to>
      <xdr:col>116</xdr:col>
      <xdr:colOff>114300</xdr:colOff>
      <xdr:row>38</xdr:row>
      <xdr:rowOff>98328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5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127555</xdr:rowOff>
    </xdr:from>
    <xdr:ext cx="469744"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29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61331</xdr:rowOff>
    </xdr:from>
    <xdr:to>
      <xdr:col>112</xdr:col>
      <xdr:colOff>38100</xdr:colOff>
      <xdr:row>38</xdr:row>
      <xdr:rowOff>162931</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57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8008</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4017" y="635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68463</xdr:rowOff>
    </xdr:from>
    <xdr:to>
      <xdr:col>107</xdr:col>
      <xdr:colOff>101600</xdr:colOff>
      <xdr:row>38</xdr:row>
      <xdr:rowOff>170063</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5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15140</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5017" y="635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84877</xdr:rowOff>
    </xdr:from>
    <xdr:to>
      <xdr:col>102</xdr:col>
      <xdr:colOff>165100</xdr:colOff>
      <xdr:row>39</xdr:row>
      <xdr:rowOff>15027</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5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6154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692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前年度同様に議会費、民生費、公債費で類似団体平均を上回る結果となった。類似団体より手厚い分野が特定の目的に偏っている状態といえる。また、新たに衛生費が類似団体平均を上回った。</a:t>
          </a:r>
        </a:p>
        <a:p>
          <a:r>
            <a:rPr kumimoji="1" lang="ja-JP" altLang="en-US" sz="1300">
              <a:latin typeface="ＭＳ Ｐゴシック" panose="020B0600070205080204" pitchFamily="50" charset="-128"/>
              <a:ea typeface="ＭＳ Ｐゴシック" panose="020B0600070205080204" pitchFamily="50" charset="-128"/>
            </a:rPr>
            <a:t>　数値の変動率が特に大きかったのは衛生費、農林水産業費、商工費、土木費である。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4,773</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53,380</a:t>
          </a:r>
          <a:r>
            <a:rPr kumimoji="1" lang="ja-JP" altLang="en-US" sz="1300">
              <a:latin typeface="ＭＳ Ｐゴシック" panose="020B0600070205080204" pitchFamily="50" charset="-128"/>
              <a:ea typeface="ＭＳ Ｐゴシック" panose="020B0600070205080204" pitchFamily="50" charset="-128"/>
            </a:rPr>
            <a:t>円になった。水道料金減額事業、</a:t>
          </a:r>
          <a:r>
            <a:rPr kumimoji="1" lang="ja-JP" altLang="en-US" sz="1300">
              <a:solidFill>
                <a:schemeClr val="tx1"/>
              </a:solidFill>
              <a:latin typeface="ＭＳ Ｐゴシック" panose="020B0600070205080204" pitchFamily="50" charset="-128"/>
              <a:ea typeface="ＭＳ Ｐゴシック" panose="020B0600070205080204" pitchFamily="50" charset="-128"/>
            </a:rPr>
            <a:t>墓苑建設事業の増加などによる。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2,460</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9,196</a:t>
          </a:r>
          <a:r>
            <a:rPr kumimoji="1" lang="ja-JP" altLang="en-US" sz="1300">
              <a:latin typeface="ＭＳ Ｐゴシック" panose="020B0600070205080204" pitchFamily="50" charset="-128"/>
              <a:ea typeface="ＭＳ Ｐゴシック" panose="020B0600070205080204" pitchFamily="50" charset="-128"/>
            </a:rPr>
            <a:t>円になった。群馬県畜産競争力強化対策整備事業の減少などによる。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4,026</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13,299</a:t>
          </a:r>
          <a:r>
            <a:rPr kumimoji="1" lang="ja-JP" altLang="en-US" sz="1300">
              <a:latin typeface="ＭＳ Ｐゴシック" panose="020B0600070205080204" pitchFamily="50" charset="-128"/>
              <a:ea typeface="ＭＳ Ｐゴシック" panose="020B0600070205080204" pitchFamily="50" charset="-128"/>
            </a:rPr>
            <a:t>円になった。碓氷峠の森公園指定管理料の増加などによる。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8,104</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36,899</a:t>
          </a:r>
          <a:r>
            <a:rPr kumimoji="1" lang="ja-JP" altLang="en-US" sz="1300">
              <a:latin typeface="ＭＳ Ｐゴシック" panose="020B0600070205080204" pitchFamily="50" charset="-128"/>
              <a:ea typeface="ＭＳ Ｐゴシック" panose="020B0600070205080204" pitchFamily="50" charset="-128"/>
            </a:rPr>
            <a:t>円になった。西毛広域幹線道路関連の街路事業の減少などによる。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億円に悪化し、単年度収支も</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億円の赤字となった。さらに、財政調整基金を</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億円取崩している状況である。早期に経常経費を削減し、基金の取崩しに依存した財政状況から脱却する必要がある。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前年度に引き続き、各会計とも黒字を維持しており、全体の標準財政規模比合計も増加した。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一般会計は、前年度は財政調整基金の取崩しが無かったが、令和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億円取り崩している。</a:t>
          </a:r>
        </a:p>
        <a:p>
          <a:r>
            <a:rPr kumimoji="1" lang="ja-JP" altLang="en-US" sz="1400">
              <a:latin typeface="ＭＳ ゴシック" pitchFamily="49" charset="-128"/>
              <a:ea typeface="ＭＳ ゴシック" pitchFamily="49" charset="-128"/>
            </a:rPr>
            <a:t>　また、病院事業会計は依然として一般会計からの繰入金が多い。病院への繰出が一般会計の財政を悪化させている要因の一つであり、経営改善が喫緊の課題である。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26967759</v>
      </c>
      <c r="BO4" s="371"/>
      <c r="BP4" s="371"/>
      <c r="BQ4" s="371"/>
      <c r="BR4" s="371"/>
      <c r="BS4" s="371"/>
      <c r="BT4" s="371"/>
      <c r="BU4" s="372"/>
      <c r="BV4" s="370">
        <v>27701808</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8.3000000000000007</v>
      </c>
      <c r="CU4" s="377"/>
      <c r="CV4" s="377"/>
      <c r="CW4" s="377"/>
      <c r="CX4" s="377"/>
      <c r="CY4" s="377"/>
      <c r="CZ4" s="377"/>
      <c r="DA4" s="378"/>
      <c r="DB4" s="376">
        <v>8.8000000000000007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25530887</v>
      </c>
      <c r="BO5" s="408"/>
      <c r="BP5" s="408"/>
      <c r="BQ5" s="408"/>
      <c r="BR5" s="408"/>
      <c r="BS5" s="408"/>
      <c r="BT5" s="408"/>
      <c r="BU5" s="409"/>
      <c r="BV5" s="407">
        <v>26174677</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92.5</v>
      </c>
      <c r="CU5" s="405"/>
      <c r="CV5" s="405"/>
      <c r="CW5" s="405"/>
      <c r="CX5" s="405"/>
      <c r="CY5" s="405"/>
      <c r="CZ5" s="405"/>
      <c r="DA5" s="406"/>
      <c r="DB5" s="404">
        <v>90.1</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1436872</v>
      </c>
      <c r="BO6" s="408"/>
      <c r="BP6" s="408"/>
      <c r="BQ6" s="408"/>
      <c r="BR6" s="408"/>
      <c r="BS6" s="408"/>
      <c r="BT6" s="408"/>
      <c r="BU6" s="409"/>
      <c r="BV6" s="407">
        <v>1527131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94.4</v>
      </c>
      <c r="CU6" s="445"/>
      <c r="CV6" s="445"/>
      <c r="CW6" s="445"/>
      <c r="CX6" s="445"/>
      <c r="CY6" s="445"/>
      <c r="CZ6" s="445"/>
      <c r="DA6" s="446"/>
      <c r="DB6" s="444">
        <v>97.3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133633</v>
      </c>
      <c r="BO7" s="408"/>
      <c r="BP7" s="408"/>
      <c r="BQ7" s="408"/>
      <c r="BR7" s="408"/>
      <c r="BS7" s="408"/>
      <c r="BT7" s="408"/>
      <c r="BU7" s="409"/>
      <c r="BV7" s="407">
        <v>110203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15666426</v>
      </c>
      <c r="CU7" s="408"/>
      <c r="CV7" s="408"/>
      <c r="CW7" s="408"/>
      <c r="CX7" s="408"/>
      <c r="CY7" s="408"/>
      <c r="CZ7" s="408"/>
      <c r="DA7" s="409"/>
      <c r="DB7" s="407">
        <v>16161365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1303239</v>
      </c>
      <c r="BO8" s="408"/>
      <c r="BP8" s="408"/>
      <c r="BQ8" s="408"/>
      <c r="BR8" s="408"/>
      <c r="BS8" s="408"/>
      <c r="BT8" s="408"/>
      <c r="BU8" s="409"/>
      <c r="BV8" s="407">
        <v>1416928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0.77</v>
      </c>
      <c r="CU8" s="448"/>
      <c r="CV8" s="448"/>
      <c r="CW8" s="448"/>
      <c r="CX8" s="448"/>
      <c r="CY8" s="448"/>
      <c r="CZ8" s="448"/>
      <c r="DA8" s="449"/>
      <c r="DB8" s="447">
        <v>0.77</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54907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-113689</v>
      </c>
      <c r="BO9" s="408"/>
      <c r="BP9" s="408"/>
      <c r="BQ9" s="408"/>
      <c r="BR9" s="408"/>
      <c r="BS9" s="408"/>
      <c r="BT9" s="408"/>
      <c r="BU9" s="409"/>
      <c r="BV9" s="407">
        <v>247570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13.6</v>
      </c>
      <c r="CU9" s="405"/>
      <c r="CV9" s="405"/>
      <c r="CW9" s="405"/>
      <c r="CX9" s="405"/>
      <c r="CY9" s="405"/>
      <c r="CZ9" s="405"/>
      <c r="DA9" s="406"/>
      <c r="DB9" s="404">
        <v>14.6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58531</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622</v>
      </c>
      <c r="BO10" s="408"/>
      <c r="BP10" s="408"/>
      <c r="BQ10" s="408"/>
      <c r="BR10" s="408"/>
      <c r="BS10" s="408"/>
      <c r="BT10" s="408"/>
      <c r="BU10" s="409"/>
      <c r="BV10" s="407">
        <v>876</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55245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400000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54482</v>
      </c>
      <c r="S13" s="492"/>
      <c r="T13" s="492"/>
      <c r="U13" s="492"/>
      <c r="V13" s="493"/>
      <c r="W13" s="423" t="s">
        <v>142</v>
      </c>
      <c r="X13" s="424"/>
      <c r="Y13" s="424"/>
      <c r="Z13" s="424"/>
      <c r="AA13" s="424"/>
      <c r="AB13" s="414"/>
      <c r="AC13" s="458">
        <v>1090</v>
      </c>
      <c r="AD13" s="459"/>
      <c r="AE13" s="459"/>
      <c r="AF13" s="459"/>
      <c r="AG13" s="501"/>
      <c r="AH13" s="458">
        <v>1348</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-513067</v>
      </c>
      <c r="BO13" s="408"/>
      <c r="BP13" s="408"/>
      <c r="BQ13" s="408"/>
      <c r="BR13" s="408"/>
      <c r="BS13" s="408"/>
      <c r="BT13" s="408"/>
      <c r="BU13" s="409"/>
      <c r="BV13" s="407">
        <v>248446</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7.6</v>
      </c>
      <c r="CU13" s="405"/>
      <c r="CV13" s="405"/>
      <c r="CW13" s="405"/>
      <c r="CX13" s="405"/>
      <c r="CY13" s="405"/>
      <c r="CZ13" s="405"/>
      <c r="DA13" s="406"/>
      <c r="DB13" s="404">
        <v>8.1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56078</v>
      </c>
      <c r="S14" s="492"/>
      <c r="T14" s="492"/>
      <c r="U14" s="492"/>
      <c r="V14" s="493"/>
      <c r="W14" s="397"/>
      <c r="X14" s="398"/>
      <c r="Y14" s="398"/>
      <c r="Z14" s="398"/>
      <c r="AA14" s="398"/>
      <c r="AB14" s="387"/>
      <c r="AC14" s="494">
        <v>4.2</v>
      </c>
      <c r="AD14" s="495"/>
      <c r="AE14" s="495"/>
      <c r="AF14" s="495"/>
      <c r="AG14" s="496"/>
      <c r="AH14" s="494">
        <v>4.9000000000000004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149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150</v>
      </c>
      <c r="N15" s="499"/>
      <c r="O15" s="499"/>
      <c r="P15" s="499"/>
      <c r="Q15" s="500"/>
      <c r="R15" s="491">
        <v>55418</v>
      </c>
      <c r="S15" s="492"/>
      <c r="T15" s="492"/>
      <c r="U15" s="492"/>
      <c r="V15" s="493"/>
      <c r="W15" s="423" t="s">
        <v>151</v>
      </c>
      <c r="X15" s="424"/>
      <c r="Y15" s="424"/>
      <c r="Z15" s="424"/>
      <c r="AA15" s="424"/>
      <c r="AB15" s="414"/>
      <c r="AC15" s="458">
        <v>8988</v>
      </c>
      <c r="AD15" s="459"/>
      <c r="AE15" s="459"/>
      <c r="AF15" s="459"/>
      <c r="AG15" s="501"/>
      <c r="AH15" s="458">
        <v>9587</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9661006</v>
      </c>
      <c r="BO15" s="371"/>
      <c r="BP15" s="371"/>
      <c r="BQ15" s="371"/>
      <c r="BR15" s="371"/>
      <c r="BS15" s="371"/>
      <c r="BT15" s="371"/>
      <c r="BU15" s="372"/>
      <c r="BV15" s="370">
        <v>9241859</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34.700000000000003</v>
      </c>
      <c r="AD16" s="495"/>
      <c r="AE16" s="495"/>
      <c r="AF16" s="495"/>
      <c r="AG16" s="496"/>
      <c r="AH16" s="494">
        <v>34.799999999999997</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12659204</v>
      </c>
      <c r="BO16" s="408"/>
      <c r="BP16" s="408"/>
      <c r="BQ16" s="408"/>
      <c r="BR16" s="408"/>
      <c r="BS16" s="408"/>
      <c r="BT16" s="408"/>
      <c r="BU16" s="409"/>
      <c r="BV16" s="407">
        <v>12363290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15850</v>
      </c>
      <c r="AD17" s="459"/>
      <c r="AE17" s="459"/>
      <c r="AF17" s="459"/>
      <c r="AG17" s="501"/>
      <c r="AH17" s="458">
        <v>16614</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12339005</v>
      </c>
      <c r="BO17" s="408"/>
      <c r="BP17" s="408"/>
      <c r="BQ17" s="408"/>
      <c r="BR17" s="408"/>
      <c r="BS17" s="408"/>
      <c r="BT17" s="408"/>
      <c r="BU17" s="409"/>
      <c r="BV17" s="407">
        <v>11778165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161</v>
      </c>
      <c r="C18" s="450"/>
      <c r="D18" s="450"/>
      <c r="E18" s="530"/>
      <c r="F18" s="530"/>
      <c r="G18" s="530"/>
      <c r="H18" s="530"/>
      <c r="I18" s="530"/>
      <c r="J18" s="530"/>
      <c r="K18" s="530"/>
      <c r="L18" s="531">
        <v>276.31</v>
      </c>
      <c r="M18" s="531"/>
      <c r="N18" s="531"/>
      <c r="O18" s="531"/>
      <c r="P18" s="531"/>
      <c r="Q18" s="531"/>
      <c r="R18" s="532"/>
      <c r="S18" s="532"/>
      <c r="T18" s="532"/>
      <c r="U18" s="532"/>
      <c r="V18" s="533"/>
      <c r="W18" s="425"/>
      <c r="X18" s="426"/>
      <c r="Y18" s="426"/>
      <c r="Z18" s="426"/>
      <c r="AA18" s="426"/>
      <c r="AB18" s="417"/>
      <c r="AC18" s="534">
        <v>61.1</v>
      </c>
      <c r="AD18" s="535"/>
      <c r="AE18" s="535"/>
      <c r="AF18" s="535"/>
      <c r="AG18" s="536"/>
      <c r="AH18" s="534">
        <v>60.3</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15619651</v>
      </c>
      <c r="BO18" s="408"/>
      <c r="BP18" s="408"/>
      <c r="BQ18" s="408"/>
      <c r="BR18" s="408"/>
      <c r="BS18" s="408"/>
      <c r="BT18" s="408"/>
      <c r="BU18" s="409"/>
      <c r="BV18" s="407">
        <v>15199382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163</v>
      </c>
      <c r="C19" s="450"/>
      <c r="D19" s="450"/>
      <c r="E19" s="530"/>
      <c r="F19" s="530"/>
      <c r="G19" s="530"/>
      <c r="H19" s="530"/>
      <c r="I19" s="530"/>
      <c r="J19" s="530"/>
      <c r="K19" s="530"/>
      <c r="L19" s="538">
        <v>199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19855400</v>
      </c>
      <c r="BO19" s="408"/>
      <c r="BP19" s="408"/>
      <c r="BQ19" s="408"/>
      <c r="BR19" s="408"/>
      <c r="BS19" s="408"/>
      <c r="BT19" s="408"/>
      <c r="BU19" s="409"/>
      <c r="BV19" s="407">
        <v>19223412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165</v>
      </c>
      <c r="C20" s="450"/>
      <c r="D20" s="450"/>
      <c r="E20" s="530"/>
      <c r="F20" s="530"/>
      <c r="G20" s="530"/>
      <c r="H20" s="530"/>
      <c r="I20" s="530"/>
      <c r="J20" s="530"/>
      <c r="K20" s="530"/>
      <c r="L20" s="538">
        <v>22093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18785169</v>
      </c>
      <c r="BO22" s="371"/>
      <c r="BP22" s="371"/>
      <c r="BQ22" s="371"/>
      <c r="BR22" s="371"/>
      <c r="BS22" s="371"/>
      <c r="BT22" s="371"/>
      <c r="BU22" s="372"/>
      <c r="BV22" s="370">
        <v>20629089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14137056</v>
      </c>
      <c r="BO23" s="408"/>
      <c r="BP23" s="408"/>
      <c r="BQ23" s="408"/>
      <c r="BR23" s="408"/>
      <c r="BS23" s="408"/>
      <c r="BT23" s="408"/>
      <c r="BU23" s="409"/>
      <c r="BV23" s="407">
        <v>15102824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175</v>
      </c>
      <c r="F24" s="437"/>
      <c r="G24" s="437"/>
      <c r="H24" s="437"/>
      <c r="I24" s="437"/>
      <c r="J24" s="437"/>
      <c r="K24" s="438"/>
      <c r="L24" s="458">
        <v>1</v>
      </c>
      <c r="M24" s="459"/>
      <c r="N24" s="459"/>
      <c r="O24" s="459"/>
      <c r="P24" s="501"/>
      <c r="Q24" s="458">
        <v>8900</v>
      </c>
      <c r="R24" s="459"/>
      <c r="S24" s="459"/>
      <c r="T24" s="459"/>
      <c r="U24" s="459"/>
      <c r="V24" s="501"/>
      <c r="W24" s="553"/>
      <c r="X24" s="554"/>
      <c r="Y24" s="555"/>
      <c r="Z24" s="457" t="s">
        <v>176</v>
      </c>
      <c r="AA24" s="437"/>
      <c r="AB24" s="437"/>
      <c r="AC24" s="437"/>
      <c r="AD24" s="437"/>
      <c r="AE24" s="437"/>
      <c r="AF24" s="437"/>
      <c r="AG24" s="438"/>
      <c r="AH24" s="458">
        <v>405</v>
      </c>
      <c r="AI24" s="459"/>
      <c r="AJ24" s="459"/>
      <c r="AK24" s="459"/>
      <c r="AL24" s="501"/>
      <c r="AM24" s="458">
        <v>1261170</v>
      </c>
      <c r="AN24" s="459"/>
      <c r="AO24" s="459"/>
      <c r="AP24" s="459"/>
      <c r="AQ24" s="459"/>
      <c r="AR24" s="501"/>
      <c r="AS24" s="458">
        <v>3114</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7341668</v>
      </c>
      <c r="BO24" s="408"/>
      <c r="BP24" s="408"/>
      <c r="BQ24" s="408"/>
      <c r="BR24" s="408"/>
      <c r="BS24" s="408"/>
      <c r="BT24" s="408"/>
      <c r="BU24" s="409"/>
      <c r="BV24" s="407">
        <v>8334463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178</v>
      </c>
      <c r="F25" s="437"/>
      <c r="G25" s="437"/>
      <c r="H25" s="437"/>
      <c r="I25" s="437"/>
      <c r="J25" s="437"/>
      <c r="K25" s="438"/>
      <c r="L25" s="458">
        <v>1</v>
      </c>
      <c r="M25" s="459"/>
      <c r="N25" s="459"/>
      <c r="O25" s="459"/>
      <c r="P25" s="501"/>
      <c r="Q25" s="458">
        <v>7300</v>
      </c>
      <c r="R25" s="459"/>
      <c r="S25" s="459"/>
      <c r="T25" s="459"/>
      <c r="U25" s="459"/>
      <c r="V25" s="501"/>
      <c r="W25" s="553"/>
      <c r="X25" s="554"/>
      <c r="Y25" s="555"/>
      <c r="Z25" s="457" t="s">
        <v>179</v>
      </c>
      <c r="AA25" s="437"/>
      <c r="AB25" s="437"/>
      <c r="AC25" s="437"/>
      <c r="AD25" s="437"/>
      <c r="AE25" s="437"/>
      <c r="AF25" s="437"/>
      <c r="AG25" s="438"/>
      <c r="AH25" s="458" t="s">
        <v>140</v>
      </c>
      <c r="AI25" s="459"/>
      <c r="AJ25" s="459"/>
      <c r="AK25" s="459"/>
      <c r="AL25" s="501"/>
      <c r="AM25" s="458" t="s">
        <v>131</v>
      </c>
      <c r="AN25" s="459"/>
      <c r="AO25" s="459"/>
      <c r="AP25" s="459"/>
      <c r="AQ25" s="459"/>
      <c r="AR25" s="501"/>
      <c r="AS25" s="458" t="s">
        <v>140</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426040</v>
      </c>
      <c r="BO25" s="371"/>
      <c r="BP25" s="371"/>
      <c r="BQ25" s="371"/>
      <c r="BR25" s="371"/>
      <c r="BS25" s="371"/>
      <c r="BT25" s="371"/>
      <c r="BU25" s="372"/>
      <c r="BV25" s="370">
        <v>228001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6450</v>
      </c>
      <c r="R26" s="459"/>
      <c r="S26" s="459"/>
      <c r="T26" s="459"/>
      <c r="U26" s="459"/>
      <c r="V26" s="501"/>
      <c r="W26" s="553"/>
      <c r="X26" s="554"/>
      <c r="Y26" s="555"/>
      <c r="Z26" s="457" t="s">
        <v>182</v>
      </c>
      <c r="AA26" s="559"/>
      <c r="AB26" s="559"/>
      <c r="AC26" s="559"/>
      <c r="AD26" s="559"/>
      <c r="AE26" s="559"/>
      <c r="AF26" s="559"/>
      <c r="AG26" s="560"/>
      <c r="AH26" s="458">
        <v>21</v>
      </c>
      <c r="AI26" s="459"/>
      <c r="AJ26" s="459"/>
      <c r="AK26" s="459"/>
      <c r="AL26" s="501"/>
      <c r="AM26" s="458">
        <v>69237</v>
      </c>
      <c r="AN26" s="459"/>
      <c r="AO26" s="459"/>
      <c r="AP26" s="459"/>
      <c r="AQ26" s="459"/>
      <c r="AR26" s="501"/>
      <c r="AS26" s="458">
        <v>3297</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184</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185</v>
      </c>
      <c r="F27" s="437"/>
      <c r="G27" s="437"/>
      <c r="H27" s="437"/>
      <c r="I27" s="437"/>
      <c r="J27" s="437"/>
      <c r="K27" s="438"/>
      <c r="L27" s="458">
        <v>1</v>
      </c>
      <c r="M27" s="459"/>
      <c r="N27" s="459"/>
      <c r="O27" s="459"/>
      <c r="P27" s="501"/>
      <c r="Q27" s="458">
        <v>4300</v>
      </c>
      <c r="R27" s="459"/>
      <c r="S27" s="459"/>
      <c r="T27" s="459"/>
      <c r="U27" s="459"/>
      <c r="V27" s="501"/>
      <c r="W27" s="553"/>
      <c r="X27" s="554"/>
      <c r="Y27" s="555"/>
      <c r="Z27" s="457" t="s">
        <v>186</v>
      </c>
      <c r="AA27" s="437"/>
      <c r="AB27" s="437"/>
      <c r="AC27" s="437"/>
      <c r="AD27" s="437"/>
      <c r="AE27" s="437"/>
      <c r="AF27" s="437"/>
      <c r="AG27" s="438"/>
      <c r="AH27" s="458">
        <v>5</v>
      </c>
      <c r="AI27" s="459"/>
      <c r="AJ27" s="459"/>
      <c r="AK27" s="459"/>
      <c r="AL27" s="501"/>
      <c r="AM27" s="458">
        <v>18750</v>
      </c>
      <c r="AN27" s="459"/>
      <c r="AO27" s="459"/>
      <c r="AP27" s="459"/>
      <c r="AQ27" s="459"/>
      <c r="AR27" s="501"/>
      <c r="AS27" s="458">
        <v>3750</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1065902</v>
      </c>
      <c r="BO27" s="527"/>
      <c r="BP27" s="527"/>
      <c r="BQ27" s="527"/>
      <c r="BR27" s="527"/>
      <c r="BS27" s="527"/>
      <c r="BT27" s="527"/>
      <c r="BU27" s="528"/>
      <c r="BV27" s="526">
        <v>1065900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3800</v>
      </c>
      <c r="R28" s="459"/>
      <c r="S28" s="459"/>
      <c r="T28" s="459"/>
      <c r="U28" s="459"/>
      <c r="V28" s="501"/>
      <c r="W28" s="553"/>
      <c r="X28" s="554"/>
      <c r="Y28" s="555"/>
      <c r="Z28" s="457" t="s">
        <v>189</v>
      </c>
      <c r="AA28" s="437"/>
      <c r="AB28" s="437"/>
      <c r="AC28" s="437"/>
      <c r="AD28" s="437"/>
      <c r="AE28" s="437"/>
      <c r="AF28" s="437"/>
      <c r="AG28" s="438"/>
      <c r="AH28" s="458" t="s">
        <v>184</v>
      </c>
      <c r="AI28" s="459"/>
      <c r="AJ28" s="459"/>
      <c r="AK28" s="459"/>
      <c r="AL28" s="501"/>
      <c r="AM28" s="458" t="s">
        <v>131</v>
      </c>
      <c r="AN28" s="459"/>
      <c r="AO28" s="459"/>
      <c r="AP28" s="459"/>
      <c r="AQ28" s="459"/>
      <c r="AR28" s="501"/>
      <c r="AS28" s="458" t="s">
        <v>190</v>
      </c>
      <c r="AT28" s="459"/>
      <c r="AU28" s="459"/>
      <c r="AV28" s="459"/>
      <c r="AW28" s="459"/>
      <c r="AX28" s="460"/>
      <c r="AY28" s="561" t="s">
        <v>191</v>
      </c>
      <c r="AZ28" s="562"/>
      <c r="BA28" s="562"/>
      <c r="BB28" s="563"/>
      <c r="BC28" s="367" t="s">
        <v>49</v>
      </c>
      <c r="BD28" s="368"/>
      <c r="BE28" s="368"/>
      <c r="BF28" s="368"/>
      <c r="BG28" s="368"/>
      <c r="BH28" s="368"/>
      <c r="BI28" s="368"/>
      <c r="BJ28" s="368"/>
      <c r="BK28" s="368"/>
      <c r="BL28" s="368"/>
      <c r="BM28" s="369"/>
      <c r="BN28" s="370">
        <v>6741560</v>
      </c>
      <c r="BO28" s="371"/>
      <c r="BP28" s="371"/>
      <c r="BQ28" s="371"/>
      <c r="BR28" s="371"/>
      <c r="BS28" s="371"/>
      <c r="BT28" s="371"/>
      <c r="BU28" s="372"/>
      <c r="BV28" s="370">
        <v>6240938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192</v>
      </c>
      <c r="F29" s="437"/>
      <c r="G29" s="437"/>
      <c r="H29" s="437"/>
      <c r="I29" s="437"/>
      <c r="J29" s="437"/>
      <c r="K29" s="438"/>
      <c r="L29" s="458">
        <v>18</v>
      </c>
      <c r="M29" s="459"/>
      <c r="N29" s="459"/>
      <c r="O29" s="459"/>
      <c r="P29" s="501"/>
      <c r="Q29" s="458">
        <v>3600</v>
      </c>
      <c r="R29" s="459"/>
      <c r="S29" s="459"/>
      <c r="T29" s="459"/>
      <c r="U29" s="459"/>
      <c r="V29" s="501"/>
      <c r="W29" s="556"/>
      <c r="X29" s="557"/>
      <c r="Y29" s="558"/>
      <c r="Z29" s="457" t="s">
        <v>193</v>
      </c>
      <c r="AA29" s="437"/>
      <c r="AB29" s="437"/>
      <c r="AC29" s="437"/>
      <c r="AD29" s="437"/>
      <c r="AE29" s="437"/>
      <c r="AF29" s="437"/>
      <c r="AG29" s="438"/>
      <c r="AH29" s="458">
        <v>410</v>
      </c>
      <c r="AI29" s="459"/>
      <c r="AJ29" s="459"/>
      <c r="AK29" s="459"/>
      <c r="AL29" s="501"/>
      <c r="AM29" s="458">
        <v>1279920</v>
      </c>
      <c r="AN29" s="459"/>
      <c r="AO29" s="459"/>
      <c r="AP29" s="459"/>
      <c r="AQ29" s="459"/>
      <c r="AR29" s="501"/>
      <c r="AS29" s="458">
        <v>3122</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882106</v>
      </c>
      <c r="BO29" s="408"/>
      <c r="BP29" s="408"/>
      <c r="BQ29" s="408"/>
      <c r="BR29" s="408"/>
      <c r="BS29" s="408"/>
      <c r="BT29" s="408"/>
      <c r="BU29" s="409"/>
      <c r="BV29" s="407">
        <v>882089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3935090</v>
      </c>
      <c r="BO30" s="527"/>
      <c r="BP30" s="527"/>
      <c r="BQ30" s="527"/>
      <c r="BR30" s="527"/>
      <c r="BS30" s="527"/>
      <c r="BT30" s="527"/>
      <c r="BU30" s="528"/>
      <c r="BV30" s="526">
        <v>3465889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203</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208</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高崎市・安中市消防組合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安中市土地開発公社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群馬県市町村総合事務組合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碓氷峠交流記念財団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群馬県市町村会館管理組合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8</v>
      </c>
      <c r="AN37" s="597"/>
      <c r="AO37" s="598" t="str">
        <f>IF('各会計、関係団体の財政状況及び健全化判断比率'!B34="","",'各会計、関係団体の財政状況及び健全化判断比率'!B34)</f>
        <v>介護サービス事業会計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群馬県後期高齢者医療広域連合（一般会計）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群馬県後期高齢者医療広域連合（事業会計）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2LQBODfIg1duypFkrhrEPAnx5onVDTOktl8eYCcTSTNrwncMsP0xd5Y1K7j2F1KzYApNf/VngdXTTx72yazJZQ==" saltValue="a+mJZie09OUDI45McKIwJ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151" t="s">
        <v>579</v>
      </c>
      <c r="D34" s="1151"/>
      <c r="E34" s="1152"/>
      <c r="F34" s="32">
        <v>14.08</v>
      </c>
      <c r="G34" s="33">
        <v>14.14</v>
      </c>
      <c r="H34" s="33">
        <v>12.94</v>
      </c>
      <c r="I34" s="33">
        <v>11.95</v>
      </c>
      <c r="J34" s="34">
        <v>11.3</v>
      </c>
      <c r="K34" s="22"/>
      <c r="L34" s="22"/>
      <c r="M34" s="22"/>
      <c r="N34" s="22"/>
      <c r="O34" s="22"/>
      <c r="P34" s="22"/>
    </row>
    <row r="35" spans="1:16" ht="39" customHeight="1" x14ac:dyDescent="0.2">
      <c r="A35" s="22"/>
      <c r="B35" s="35"/>
      <c r="C35" s="1145" t="s">
        <v>580</v>
      </c>
      <c r="D35" s="1146"/>
      <c r="E35" s="1147"/>
      <c r="F35" s="36">
        <v>5.29</v>
      </c>
      <c r="G35" s="37">
        <v>5.75</v>
      </c>
      <c r="H35" s="37">
        <v>7.52</v>
      </c>
      <c r="I35" s="37">
        <v>8.76</v>
      </c>
      <c r="J35" s="38">
        <v>8.31</v>
      </c>
      <c r="K35" s="22"/>
      <c r="L35" s="22"/>
      <c r="M35" s="22"/>
      <c r="N35" s="22"/>
      <c r="O35" s="22"/>
      <c r="P35" s="22"/>
    </row>
    <row r="36" spans="1:16" ht="39" customHeight="1" x14ac:dyDescent="0.2">
      <c r="A36" s="22"/>
      <c r="B36" s="35"/>
      <c r="C36" s="1145" t="s">
        <v>581</v>
      </c>
      <c r="D36" s="1146"/>
      <c r="E36" s="1147"/>
      <c r="F36" s="36">
        <v>2.14</v>
      </c>
      <c r="G36" s="37">
        <v>2.21</v>
      </c>
      <c r="H36" s="37">
        <v>3.26</v>
      </c>
      <c r="I36" s="37">
        <v>4.6399999999999997</v>
      </c>
      <c r="J36" s="38">
        <v>5.96</v>
      </c>
      <c r="K36" s="22"/>
      <c r="L36" s="22"/>
      <c r="M36" s="22"/>
      <c r="N36" s="22"/>
      <c r="O36" s="22"/>
      <c r="P36" s="22"/>
    </row>
    <row r="37" spans="1:16" ht="39" customHeight="1" x14ac:dyDescent="0.2">
      <c r="A37" s="22"/>
      <c r="B37" s="35"/>
      <c r="C37" s="1145" t="s">
        <v>582</v>
      </c>
      <c r="D37" s="1146"/>
      <c r="E37" s="1147"/>
      <c r="F37" s="36">
        <v>0.6</v>
      </c>
      <c r="G37" s="37">
        <v>0.27</v>
      </c>
      <c r="H37" s="37">
        <v>1.44</v>
      </c>
      <c r="I37" s="37">
        <v>1.27</v>
      </c>
      <c r="J37" s="38">
        <v>1.92</v>
      </c>
      <c r="K37" s="22"/>
      <c r="L37" s="22"/>
      <c r="M37" s="22"/>
      <c r="N37" s="22"/>
      <c r="O37" s="22"/>
      <c r="P37" s="22"/>
    </row>
    <row r="38" spans="1:16" ht="39" customHeight="1" x14ac:dyDescent="0.2">
      <c r="A38" s="22"/>
      <c r="B38" s="35"/>
      <c r="C38" s="1145" t="s">
        <v>583</v>
      </c>
      <c r="D38" s="1146"/>
      <c r="E38" s="1147"/>
      <c r="F38" s="36" t="s">
        <v>530</v>
      </c>
      <c r="G38" s="37" t="s">
        <v>530</v>
      </c>
      <c r="H38" s="37">
        <v>0.59</v>
      </c>
      <c r="I38" s="37">
        <v>1</v>
      </c>
      <c r="J38" s="38">
        <v>1.45</v>
      </c>
      <c r="K38" s="22"/>
      <c r="L38" s="22"/>
      <c r="M38" s="22"/>
      <c r="N38" s="22"/>
      <c r="O38" s="22"/>
      <c r="P38" s="22"/>
    </row>
    <row r="39" spans="1:16" ht="39" customHeight="1" x14ac:dyDescent="0.2">
      <c r="A39" s="22"/>
      <c r="B39" s="35"/>
      <c r="C39" s="1145" t="s">
        <v>584</v>
      </c>
      <c r="D39" s="1146"/>
      <c r="E39" s="1147"/>
      <c r="F39" s="36">
        <v>0.82</v>
      </c>
      <c r="G39" s="37">
        <v>1.5</v>
      </c>
      <c r="H39" s="37">
        <v>1.22</v>
      </c>
      <c r="I39" s="37">
        <v>0.13</v>
      </c>
      <c r="J39" s="38">
        <v>0.32</v>
      </c>
      <c r="K39" s="22"/>
      <c r="L39" s="22"/>
      <c r="M39" s="22"/>
      <c r="N39" s="22"/>
      <c r="O39" s="22"/>
      <c r="P39" s="22"/>
    </row>
    <row r="40" spans="1:16" ht="39" customHeight="1" x14ac:dyDescent="0.2">
      <c r="A40" s="22"/>
      <c r="B40" s="35"/>
      <c r="C40" s="1145" t="s">
        <v>585</v>
      </c>
      <c r="D40" s="1146"/>
      <c r="E40" s="1147"/>
      <c r="F40" s="36">
        <v>0.19</v>
      </c>
      <c r="G40" s="37">
        <v>0.15</v>
      </c>
      <c r="H40" s="37">
        <v>0.09</v>
      </c>
      <c r="I40" s="37">
        <v>0.04</v>
      </c>
      <c r="J40" s="38">
        <v>0.04</v>
      </c>
      <c r="K40" s="22"/>
      <c r="L40" s="22"/>
      <c r="M40" s="22"/>
      <c r="N40" s="22"/>
      <c r="O40" s="22"/>
      <c r="P40" s="22"/>
    </row>
    <row r="41" spans="1:16" ht="39" customHeight="1" x14ac:dyDescent="0.2">
      <c r="A41" s="22"/>
      <c r="B41" s="35"/>
      <c r="C41" s="1145" t="s">
        <v>586</v>
      </c>
      <c r="D41" s="1146"/>
      <c r="E41" s="1147"/>
      <c r="F41" s="36">
        <v>0.02</v>
      </c>
      <c r="G41" s="37">
        <v>0.02</v>
      </c>
      <c r="H41" s="37">
        <v>0.02</v>
      </c>
      <c r="I41" s="37">
        <v>0.01</v>
      </c>
      <c r="J41" s="38">
        <v>0.01</v>
      </c>
      <c r="K41" s="22"/>
      <c r="L41" s="22"/>
      <c r="M41" s="22"/>
      <c r="N41" s="22"/>
      <c r="O41" s="22"/>
      <c r="P41" s="22"/>
    </row>
    <row r="42" spans="1:16" ht="39" customHeight="1" x14ac:dyDescent="0.2">
      <c r="A42" s="22"/>
      <c r="B42" s="39"/>
      <c r="C42" s="1145" t="s">
        <v>587</v>
      </c>
      <c r="D42" s="1146"/>
      <c r="E42" s="1147"/>
      <c r="F42" s="36" t="s">
        <v>530</v>
      </c>
      <c r="G42" s="37" t="s">
        <v>530</v>
      </c>
      <c r="H42" s="37" t="s">
        <v>530</v>
      </c>
      <c r="I42" s="37" t="s">
        <v>530</v>
      </c>
      <c r="J42" s="38" t="s">
        <v>530</v>
      </c>
      <c r="K42" s="22"/>
      <c r="L42" s="22"/>
      <c r="M42" s="22"/>
      <c r="N42" s="22"/>
      <c r="O42" s="22"/>
      <c r="P42" s="22"/>
    </row>
    <row r="43" spans="1:16" ht="39" customHeight="1" thickBot="1" x14ac:dyDescent="0.25">
      <c r="A43" s="22"/>
      <c r="B43" s="40"/>
      <c r="C43" s="1148" t="s">
        <v>588</v>
      </c>
      <c r="D43" s="1149"/>
      <c r="E43" s="1150"/>
      <c r="F43" s="41">
        <v>0.05</v>
      </c>
      <c r="G43" s="42">
        <v>0.27</v>
      </c>
      <c r="H43" s="42" t="s">
        <v>530</v>
      </c>
      <c r="I43" s="42" t="s">
        <v>530</v>
      </c>
      <c r="J43" s="43" t="s">
        <v>530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cRUPgDeSS7hS+jf2Gv/MM3IsbV2coJwZwXvZYLEKAD10LH0rO8IxRCsv3w9NJqK2DJ4L+m2caOoHH3Q2JDklA==" saltValue="sUNk8HLmmgWjFKCAXACX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2967</v>
      </c>
      <c r="L45" s="60">
        <v>3011</v>
      </c>
      <c r="M45" s="60">
        <v>2935</v>
      </c>
      <c r="N45" s="60">
        <v>2861</v>
      </c>
      <c r="O45" s="61">
        <v>2751</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530</v>
      </c>
      <c r="L46" s="64" t="s">
        <v>530</v>
      </c>
      <c r="M46" s="64" t="s">
        <v>530</v>
      </c>
      <c r="N46" s="64" t="s">
        <v>530</v>
      </c>
      <c r="O46" s="65" t="s">
        <v>530</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530</v>
      </c>
      <c r="L47" s="64" t="s">
        <v>530</v>
      </c>
      <c r="M47" s="64" t="s">
        <v>530</v>
      </c>
      <c r="N47" s="64" t="s">
        <v>530</v>
      </c>
      <c r="O47" s="65" t="s">
        <v>530</v>
      </c>
      <c r="P47" s="48"/>
      <c r="Q47" s="48"/>
      <c r="R47" s="48"/>
      <c r="S47" s="48"/>
      <c r="T47" s="48"/>
      <c r="U47" s="48"/>
    </row>
    <row r="48" spans="1:21" ht="30.75" customHeight="1" x14ac:dyDescent="0.2">
      <c r="A48" s="48"/>
      <c r="B48" s="1155"/>
      <c r="C48" s="1156"/>
      <c r="D48" s="62"/>
      <c r="E48" s="1161" t="s">
        <v>14</v>
      </c>
      <c r="F48" s="1161"/>
      <c r="G48" s="1161"/>
      <c r="H48" s="1161"/>
      <c r="I48" s="1161"/>
      <c r="J48" s="1162"/>
      <c r="K48" s="63">
        <v>607</v>
      </c>
      <c r="L48" s="64">
        <v>597</v>
      </c>
      <c r="M48" s="64">
        <v>576</v>
      </c>
      <c r="N48" s="64">
        <v>552</v>
      </c>
      <c r="O48" s="65">
        <v>542</v>
      </c>
      <c r="P48" s="48"/>
      <c r="Q48" s="48"/>
      <c r="R48" s="48"/>
      <c r="S48" s="48"/>
      <c r="T48" s="48"/>
      <c r="U48" s="48"/>
    </row>
    <row r="49" spans="1:21" ht="30.75" customHeight="1" x14ac:dyDescent="0.2">
      <c r="A49" s="48"/>
      <c r="B49" s="1155"/>
      <c r="C49" s="1156"/>
      <c r="D49" s="62"/>
      <c r="E49" s="1161" t="s">
        <v>15</v>
      </c>
      <c r="F49" s="1161"/>
      <c r="G49" s="1161"/>
      <c r="H49" s="1161"/>
      <c r="I49" s="1161"/>
      <c r="J49" s="1162"/>
      <c r="K49" s="63">
        <v>42</v>
      </c>
      <c r="L49" s="64">
        <v>43</v>
      </c>
      <c r="M49" s="64">
        <v>50</v>
      </c>
      <c r="N49" s="64">
        <v>51</v>
      </c>
      <c r="O49" s="65">
        <v>55</v>
      </c>
      <c r="P49" s="48"/>
      <c r="Q49" s="48"/>
      <c r="R49" s="48"/>
      <c r="S49" s="48"/>
      <c r="T49" s="48"/>
      <c r="U49" s="48"/>
    </row>
    <row r="50" spans="1:21" ht="30.75" customHeight="1" x14ac:dyDescent="0.2">
      <c r="A50" s="48"/>
      <c r="B50" s="1155"/>
      <c r="C50" s="1156"/>
      <c r="D50" s="62"/>
      <c r="E50" s="1161" t="s">
        <v>16</v>
      </c>
      <c r="F50" s="1161"/>
      <c r="G50" s="1161"/>
      <c r="H50" s="1161"/>
      <c r="I50" s="1161"/>
      <c r="J50" s="1162"/>
      <c r="K50" s="63">
        <v>1</v>
      </c>
      <c r="L50" s="64">
        <v>1</v>
      </c>
      <c r="M50" s="64">
        <v>1</v>
      </c>
      <c r="N50" s="64">
        <v>1</v>
      </c>
      <c r="O50" s="65">
        <v>1</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530</v>
      </c>
      <c r="L51" s="64" t="s">
        <v>530</v>
      </c>
      <c r="M51" s="64" t="s">
        <v>530</v>
      </c>
      <c r="N51" s="64" t="s">
        <v>530</v>
      </c>
      <c r="O51" s="65" t="s">
        <v>530</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2563</v>
      </c>
      <c r="L52" s="64">
        <v>2520</v>
      </c>
      <c r="M52" s="64">
        <v>2476</v>
      </c>
      <c r="N52" s="64">
        <v>2430</v>
      </c>
      <c r="O52" s="65">
        <v>2367</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1054</v>
      </c>
      <c r="L53" s="69">
        <v>1132</v>
      </c>
      <c r="M53" s="69">
        <v>1086</v>
      </c>
      <c r="N53" s="69">
        <v>1035</v>
      </c>
      <c r="O53" s="70">
        <v>982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5">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iaIzWCOyLVk+p2tf/Z+iny0XKaSkxy6L+esNrha52qD+sA32Gqgfw9lyS64HzKt0sLvDRKDfVz6XPQIInfG5g==" saltValue="CuVjCTyP5lSsCeTsaVt8F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571</v>
      </c>
      <c r="J40" s="103" t="s">
        <v>572</v>
      </c>
      <c r="K40" s="103" t="s">
        <v>573</v>
      </c>
      <c r="L40" s="103" t="s">
        <v>574</v>
      </c>
      <c r="M40" s="104" t="s">
        <v>575</v>
      </c>
    </row>
    <row r="41" spans="2:13" ht="27.75" customHeight="1" x14ac:dyDescent="0.2">
      <c r="B41" s="1184" t="s">
        <v>31</v>
      </c>
      <c r="C41" s="1185"/>
      <c r="D41" s="105"/>
      <c r="E41" s="1190" t="s">
        <v>32</v>
      </c>
      <c r="F41" s="1190"/>
      <c r="G41" s="1190"/>
      <c r="H41" s="1191"/>
      <c r="I41" s="355">
        <v>24792</v>
      </c>
      <c r="J41" s="356">
        <v>23214</v>
      </c>
      <c r="K41" s="356">
        <v>21703</v>
      </c>
      <c r="L41" s="356">
        <v>20629</v>
      </c>
      <c r="M41" s="357">
        <v>18785</v>
      </c>
    </row>
    <row r="42" spans="2:13" ht="27.75" customHeight="1" x14ac:dyDescent="0.2">
      <c r="B42" s="1186"/>
      <c r="C42" s="1187"/>
      <c r="D42" s="106"/>
      <c r="E42" s="1192" t="s">
        <v>33</v>
      </c>
      <c r="F42" s="1192"/>
      <c r="G42" s="1192"/>
      <c r="H42" s="1193"/>
      <c r="I42" s="358">
        <v>103</v>
      </c>
      <c r="J42" s="359">
        <v>88</v>
      </c>
      <c r="K42" s="359">
        <v>87</v>
      </c>
      <c r="L42" s="359">
        <v>86</v>
      </c>
      <c r="M42" s="360">
        <v>85</v>
      </c>
    </row>
    <row r="43" spans="2:13" ht="27.75" customHeight="1" x14ac:dyDescent="0.2">
      <c r="B43" s="1186"/>
      <c r="C43" s="1187"/>
      <c r="D43" s="106"/>
      <c r="E43" s="1192" t="s">
        <v>34</v>
      </c>
      <c r="F43" s="1192"/>
      <c r="G43" s="1192"/>
      <c r="H43" s="1193"/>
      <c r="I43" s="358">
        <v>6575</v>
      </c>
      <c r="J43" s="359">
        <v>6283</v>
      </c>
      <c r="K43" s="359">
        <v>5794</v>
      </c>
      <c r="L43" s="359">
        <v>5660</v>
      </c>
      <c r="M43" s="360">
        <v>5387</v>
      </c>
    </row>
    <row r="44" spans="2:13" ht="27.75" customHeight="1" x14ac:dyDescent="0.2">
      <c r="B44" s="1186"/>
      <c r="C44" s="1187"/>
      <c r="D44" s="106"/>
      <c r="E44" s="1192" t="s">
        <v>35</v>
      </c>
      <c r="F44" s="1192"/>
      <c r="G44" s="1192"/>
      <c r="H44" s="1193"/>
      <c r="I44" s="358">
        <v>272</v>
      </c>
      <c r="J44" s="359">
        <v>248</v>
      </c>
      <c r="K44" s="359">
        <v>246</v>
      </c>
      <c r="L44" s="359">
        <v>205</v>
      </c>
      <c r="M44" s="360">
        <v>162</v>
      </c>
    </row>
    <row r="45" spans="2:13" ht="27.75" customHeight="1" x14ac:dyDescent="0.2">
      <c r="B45" s="1186"/>
      <c r="C45" s="1187"/>
      <c r="D45" s="106"/>
      <c r="E45" s="1192" t="s">
        <v>36</v>
      </c>
      <c r="F45" s="1192"/>
      <c r="G45" s="1192"/>
      <c r="H45" s="1193"/>
      <c r="I45" s="358">
        <v>2935</v>
      </c>
      <c r="J45" s="359">
        <v>2923</v>
      </c>
      <c r="K45" s="359">
        <v>2825</v>
      </c>
      <c r="L45" s="359">
        <v>2832</v>
      </c>
      <c r="M45" s="360">
        <v>2872</v>
      </c>
    </row>
    <row r="46" spans="2:13" ht="27.75" customHeight="1" x14ac:dyDescent="0.2">
      <c r="B46" s="1186"/>
      <c r="C46" s="1187"/>
      <c r="D46" s="107"/>
      <c r="E46" s="1192" t="s">
        <v>37</v>
      </c>
      <c r="F46" s="1192"/>
      <c r="G46" s="1192"/>
      <c r="H46" s="1193"/>
      <c r="I46" s="358">
        <v>252</v>
      </c>
      <c r="J46" s="359">
        <v>258</v>
      </c>
      <c r="K46" s="359">
        <v>262</v>
      </c>
      <c r="L46" s="359">
        <v>252</v>
      </c>
      <c r="M46" s="360">
        <v>252</v>
      </c>
    </row>
    <row r="47" spans="2:13" ht="27.75" customHeight="1" x14ac:dyDescent="0.2">
      <c r="B47" s="1186"/>
      <c r="C47" s="1187"/>
      <c r="D47" s="108"/>
      <c r="E47" s="1194" t="s">
        <v>38</v>
      </c>
      <c r="F47" s="1195"/>
      <c r="G47" s="1195"/>
      <c r="H47" s="1196"/>
      <c r="I47" s="358" t="s">
        <v>530</v>
      </c>
      <c r="J47" s="359" t="s">
        <v>530</v>
      </c>
      <c r="K47" s="359" t="s">
        <v>530</v>
      </c>
      <c r="L47" s="359" t="s">
        <v>530</v>
      </c>
      <c r="M47" s="360" t="s">
        <v>530</v>
      </c>
    </row>
    <row r="48" spans="2:13" ht="27.75" customHeight="1" x14ac:dyDescent="0.2">
      <c r="B48" s="1186"/>
      <c r="C48" s="1187"/>
      <c r="D48" s="106"/>
      <c r="E48" s="1192" t="s">
        <v>39</v>
      </c>
      <c r="F48" s="1192"/>
      <c r="G48" s="1192"/>
      <c r="H48" s="1193"/>
      <c r="I48" s="358" t="s">
        <v>530</v>
      </c>
      <c r="J48" s="359" t="s">
        <v>530</v>
      </c>
      <c r="K48" s="359" t="s">
        <v>530</v>
      </c>
      <c r="L48" s="359" t="s">
        <v>530</v>
      </c>
      <c r="M48" s="360" t="s">
        <v>530</v>
      </c>
    </row>
    <row r="49" spans="2:13" ht="27.75" customHeight="1" x14ac:dyDescent="0.2">
      <c r="B49" s="1188"/>
      <c r="C49" s="1189"/>
      <c r="D49" s="106"/>
      <c r="E49" s="1192" t="s">
        <v>40</v>
      </c>
      <c r="F49" s="1192"/>
      <c r="G49" s="1192"/>
      <c r="H49" s="1193"/>
      <c r="I49" s="358" t="s">
        <v>530</v>
      </c>
      <c r="J49" s="359" t="s">
        <v>530</v>
      </c>
      <c r="K49" s="359" t="s">
        <v>530</v>
      </c>
      <c r="L49" s="359" t="s">
        <v>530</v>
      </c>
      <c r="M49" s="360" t="s">
        <v>530</v>
      </c>
    </row>
    <row r="50" spans="2:13" ht="27.75" customHeight="1" x14ac:dyDescent="0.2">
      <c r="B50" s="1197" t="s">
        <v>41</v>
      </c>
      <c r="C50" s="1198"/>
      <c r="D50" s="109"/>
      <c r="E50" s="1192" t="s">
        <v>42</v>
      </c>
      <c r="F50" s="1192"/>
      <c r="G50" s="1192"/>
      <c r="H50" s="1193"/>
      <c r="I50" s="358">
        <v>7493</v>
      </c>
      <c r="J50" s="359">
        <v>7928</v>
      </c>
      <c r="K50" s="359">
        <v>8276</v>
      </c>
      <c r="L50" s="359">
        <v>9805</v>
      </c>
      <c r="M50" s="360">
        <v>10972</v>
      </c>
    </row>
    <row r="51" spans="2:13" ht="27.75" customHeight="1" x14ac:dyDescent="0.2">
      <c r="B51" s="1186"/>
      <c r="C51" s="1187"/>
      <c r="D51" s="106"/>
      <c r="E51" s="1192" t="s">
        <v>43</v>
      </c>
      <c r="F51" s="1192"/>
      <c r="G51" s="1192"/>
      <c r="H51" s="1193"/>
      <c r="I51" s="358">
        <v>2600</v>
      </c>
      <c r="J51" s="359">
        <v>2322</v>
      </c>
      <c r="K51" s="359">
        <v>1997</v>
      </c>
      <c r="L51" s="359">
        <v>1861</v>
      </c>
      <c r="M51" s="360">
        <v>1769</v>
      </c>
    </row>
    <row r="52" spans="2:13" ht="27.75" customHeight="1" x14ac:dyDescent="0.2">
      <c r="B52" s="1188"/>
      <c r="C52" s="1189"/>
      <c r="D52" s="106"/>
      <c r="E52" s="1192" t="s">
        <v>44</v>
      </c>
      <c r="F52" s="1192"/>
      <c r="G52" s="1192"/>
      <c r="H52" s="1193"/>
      <c r="I52" s="358">
        <v>23479</v>
      </c>
      <c r="J52" s="359">
        <v>22433</v>
      </c>
      <c r="K52" s="359">
        <v>21428</v>
      </c>
      <c r="L52" s="359">
        <v>20513</v>
      </c>
      <c r="M52" s="360">
        <v>19048</v>
      </c>
    </row>
    <row r="53" spans="2:13" ht="27.75" customHeight="1" thickBot="1" x14ac:dyDescent="0.25">
      <c r="B53" s="1199" t="s">
        <v>45</v>
      </c>
      <c r="C53" s="1200"/>
      <c r="D53" s="110"/>
      <c r="E53" s="1201" t="s">
        <v>46</v>
      </c>
      <c r="F53" s="1201"/>
      <c r="G53" s="1201"/>
      <c r="H53" s="1202"/>
      <c r="I53" s="361">
        <v>1357</v>
      </c>
      <c r="J53" s="362">
        <v>331</v>
      </c>
      <c r="K53" s="362">
        <v>-784</v>
      </c>
      <c r="L53" s="362">
        <v>-2515</v>
      </c>
      <c r="M53" s="363">
        <v>-4244</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hHR2DCCQqToDJ9AYtCAb2n4U087e/SZKeYmicWdIFwyelcpYxJ2BryQyiPA2/leRHeg5uaAD+GWRrrS1qgyO9g==" saltValue="5nswV+Hvvq99hgXsOoCC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573</v>
      </c>
      <c r="G54" s="119" t="s">
        <v>574</v>
      </c>
      <c r="H54" s="120" t="s">
        <v>575</v>
      </c>
    </row>
    <row r="55" spans="2:8" ht="52.5" customHeight="1" x14ac:dyDescent="0.2">
      <c r="B55" s="121"/>
      <c r="C55" s="1211" t="s">
        <v>49</v>
      </c>
      <c r="D55" s="1211"/>
      <c r="E55" s="1212"/>
      <c r="F55" s="122">
        <v>5650</v>
      </c>
      <c r="G55" s="122">
        <v>6241</v>
      </c>
      <c r="H55" s="123">
        <v>6742</v>
      </c>
    </row>
    <row r="56" spans="2:8" ht="52.5" customHeight="1" x14ac:dyDescent="0.2">
      <c r="B56" s="124"/>
      <c r="C56" s="1213" t="s">
        <v>50</v>
      </c>
      <c r="D56" s="1213"/>
      <c r="E56" s="1214"/>
      <c r="F56" s="125">
        <v>538</v>
      </c>
      <c r="G56" s="125">
        <v>882</v>
      </c>
      <c r="H56" s="126">
        <v>882</v>
      </c>
    </row>
    <row r="57" spans="2:8" ht="53.25" customHeight="1" x14ac:dyDescent="0.2">
      <c r="B57" s="124"/>
      <c r="C57" s="1215" t="s">
        <v>51</v>
      </c>
      <c r="D57" s="1215"/>
      <c r="E57" s="1216"/>
      <c r="F57" s="127">
        <v>3203</v>
      </c>
      <c r="G57" s="127">
        <v>3466</v>
      </c>
      <c r="H57" s="128">
        <v>3935</v>
      </c>
    </row>
    <row r="58" spans="2:8" ht="45.75" customHeight="1" x14ac:dyDescent="0.2">
      <c r="B58" s="129"/>
      <c r="C58" s="1203" t="s">
        <v>603</v>
      </c>
      <c r="D58" s="1204"/>
      <c r="E58" s="1205"/>
      <c r="F58" s="130">
        <v>1603</v>
      </c>
      <c r="G58" s="130">
        <v>1603</v>
      </c>
      <c r="H58" s="131">
        <v>1603</v>
      </c>
    </row>
    <row r="59" spans="2:8" ht="45.75" customHeight="1" x14ac:dyDescent="0.2">
      <c r="B59" s="129"/>
      <c r="C59" s="1203" t="s">
        <v>604</v>
      </c>
      <c r="D59" s="1204"/>
      <c r="E59" s="1205"/>
      <c r="F59" s="130">
        <v>528</v>
      </c>
      <c r="G59" s="130">
        <v>728</v>
      </c>
      <c r="H59" s="131">
        <v>1095</v>
      </c>
    </row>
    <row r="60" spans="2:8" ht="45.75" customHeight="1" x14ac:dyDescent="0.2">
      <c r="B60" s="129"/>
      <c r="C60" s="1203" t="s">
        <v>607</v>
      </c>
      <c r="D60" s="1204"/>
      <c r="E60" s="1205"/>
      <c r="F60" s="130">
        <v>657</v>
      </c>
      <c r="G60" s="130">
        <v>687</v>
      </c>
      <c r="H60" s="131">
        <v>749</v>
      </c>
    </row>
    <row r="61" spans="2:8" ht="45.75" customHeight="1" x14ac:dyDescent="0.2">
      <c r="B61" s="129"/>
      <c r="C61" s="1203" t="s">
        <v>605</v>
      </c>
      <c r="D61" s="1204"/>
      <c r="E61" s="1205"/>
      <c r="F61" s="130">
        <v>174</v>
      </c>
      <c r="G61" s="130">
        <v>162</v>
      </c>
      <c r="H61" s="131">
        <v>151</v>
      </c>
    </row>
    <row r="62" spans="2:8" ht="45.75" customHeight="1" thickBot="1" x14ac:dyDescent="0.25">
      <c r="B62" s="132"/>
      <c r="C62" s="1206" t="s">
        <v>606</v>
      </c>
      <c r="D62" s="1207"/>
      <c r="E62" s="1208"/>
      <c r="F62" s="133">
        <v>87</v>
      </c>
      <c r="G62" s="133">
        <v>109</v>
      </c>
      <c r="H62" s="134">
        <v>111</v>
      </c>
    </row>
    <row r="63" spans="2:8" ht="52.5" customHeight="1" thickBot="1" x14ac:dyDescent="0.25">
      <c r="B63" s="135"/>
      <c r="C63" s="1209" t="s">
        <v>52</v>
      </c>
      <c r="D63" s="1209"/>
      <c r="E63" s="1210"/>
      <c r="F63" s="136">
        <v>9391</v>
      </c>
      <c r="G63" s="136">
        <v>10589</v>
      </c>
      <c r="H63" s="137">
        <v>11559</v>
      </c>
    </row>
    <row r="64" spans="2:8" ht="13.2" x14ac:dyDescent="0.2"/>
  </sheetData>
  <sheetProtection algorithmName="SHA-512" hashValue="t17dhZl9np1Jzwr2TDF3k7a7cOFSfjQhy/+0vCiaJJVBztgQdJSrKYmnUNDG9jl813rG9+beDU6gnnlGwi0s9g==" saltValue="9Us5FCTW2fuawGKN1i+2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568</v>
      </c>
      <c r="G2" s="151"/>
      <c r="H2" s="152"/>
    </row>
    <row r="3" spans="1:8" x14ac:dyDescent="0.2">
      <c r="A3" s="148" t="s">
        <v>561</v>
      </c>
      <c r="B3" s="153"/>
      <c r="C3" s="154"/>
      <c r="D3" s="155">
        <v>46641</v>
      </c>
      <c r="E3" s="156"/>
      <c r="F3" s="157">
        <v>54684</v>
      </c>
      <c r="G3" s="158"/>
      <c r="H3" s="159"/>
    </row>
    <row r="4" spans="1:8" x14ac:dyDescent="0.2">
      <c r="A4" s="160"/>
      <c r="B4" s="161"/>
      <c r="C4" s="162"/>
      <c r="D4" s="163">
        <v>22111</v>
      </c>
      <c r="E4" s="164"/>
      <c r="F4" s="165">
        <v>32829</v>
      </c>
      <c r="G4" s="166"/>
      <c r="H4" s="167"/>
    </row>
    <row r="5" spans="1:8" x14ac:dyDescent="0.2">
      <c r="A5" s="148" t="s">
        <v>563</v>
      </c>
      <c r="B5" s="153"/>
      <c r="C5" s="154"/>
      <c r="D5" s="155">
        <v>31808</v>
      </c>
      <c r="E5" s="156"/>
      <c r="F5" s="157">
        <v>62383</v>
      </c>
      <c r="G5" s="158"/>
      <c r="H5" s="159"/>
    </row>
    <row r="6" spans="1:8" x14ac:dyDescent="0.2">
      <c r="A6" s="160"/>
      <c r="B6" s="161"/>
      <c r="C6" s="162"/>
      <c r="D6" s="163">
        <v>13672</v>
      </c>
      <c r="E6" s="164"/>
      <c r="F6" s="165">
        <v>35325</v>
      </c>
      <c r="G6" s="166"/>
      <c r="H6" s="167"/>
    </row>
    <row r="7" spans="1:8" x14ac:dyDescent="0.2">
      <c r="A7" s="148" t="s">
        <v>564</v>
      </c>
      <c r="B7" s="153"/>
      <c r="C7" s="154"/>
      <c r="D7" s="155">
        <v>34322</v>
      </c>
      <c r="E7" s="156"/>
      <c r="F7" s="157">
        <v>63812</v>
      </c>
      <c r="G7" s="158"/>
      <c r="H7" s="159"/>
    </row>
    <row r="8" spans="1:8" x14ac:dyDescent="0.2">
      <c r="A8" s="160"/>
      <c r="B8" s="161"/>
      <c r="C8" s="162"/>
      <c r="D8" s="163">
        <v>13648</v>
      </c>
      <c r="E8" s="164"/>
      <c r="F8" s="165">
        <v>33848</v>
      </c>
      <c r="G8" s="166"/>
      <c r="H8" s="167"/>
    </row>
    <row r="9" spans="1:8" x14ac:dyDescent="0.2">
      <c r="A9" s="148" t="s">
        <v>565</v>
      </c>
      <c r="B9" s="153"/>
      <c r="C9" s="154"/>
      <c r="D9" s="155">
        <v>38901</v>
      </c>
      <c r="E9" s="156"/>
      <c r="F9" s="157">
        <v>54225</v>
      </c>
      <c r="G9" s="158"/>
      <c r="H9" s="159"/>
    </row>
    <row r="10" spans="1:8" x14ac:dyDescent="0.2">
      <c r="A10" s="160"/>
      <c r="B10" s="161"/>
      <c r="C10" s="162"/>
      <c r="D10" s="163">
        <v>16585</v>
      </c>
      <c r="E10" s="164"/>
      <c r="F10" s="165">
        <v>27337</v>
      </c>
      <c r="G10" s="166"/>
      <c r="H10" s="167"/>
    </row>
    <row r="11" spans="1:8" x14ac:dyDescent="0.2">
      <c r="A11" s="148" t="s">
        <v>566</v>
      </c>
      <c r="B11" s="153"/>
      <c r="C11" s="154"/>
      <c r="D11" s="155">
        <v>37608</v>
      </c>
      <c r="E11" s="156"/>
      <c r="F11" s="157">
        <v>54016</v>
      </c>
      <c r="G11" s="158"/>
      <c r="H11" s="159"/>
    </row>
    <row r="12" spans="1:8" x14ac:dyDescent="0.2">
      <c r="A12" s="160"/>
      <c r="B12" s="161"/>
      <c r="C12" s="168"/>
      <c r="D12" s="163">
        <v>24424</v>
      </c>
      <c r="E12" s="164"/>
      <c r="F12" s="165">
        <v>28078</v>
      </c>
      <c r="G12" s="166"/>
      <c r="H12" s="167"/>
    </row>
    <row r="13" spans="1:8" x14ac:dyDescent="0.2">
      <c r="A13" s="148"/>
      <c r="B13" s="153"/>
      <c r="C13" s="169"/>
      <c r="D13" s="170">
        <v>37856</v>
      </c>
      <c r="E13" s="171"/>
      <c r="F13" s="172">
        <v>57824</v>
      </c>
      <c r="G13" s="173"/>
      <c r="H13" s="159"/>
    </row>
    <row r="14" spans="1:8" x14ac:dyDescent="0.2">
      <c r="A14" s="160"/>
      <c r="B14" s="161"/>
      <c r="C14" s="162"/>
      <c r="D14" s="163">
        <v>18088</v>
      </c>
      <c r="E14" s="164"/>
      <c r="F14" s="165">
        <v>31483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5.32</v>
      </c>
      <c r="C19" s="174">
        <f>ROUND(VALUE(SUBSTITUTE(実質収支比率等に係る経年分析!G$48,"▲","-")),2)</f>
        <v>5.76</v>
      </c>
      <c r="D19" s="174">
        <f>ROUND(VALUE(SUBSTITUTE(実質収支比率等に係る経年分析!H$48,"▲","-")),2)</f>
        <v>7.52</v>
      </c>
      <c r="E19" s="174">
        <f>ROUND(VALUE(SUBSTITUTE(実質収支比率等に係る経年分析!I$48,"▲","-")),2)</f>
        <v>8.77</v>
      </c>
      <c r="F19" s="174">
        <f>ROUND(VALUE(SUBSTITUTE(実質収支比率等に係る経年分析!J$48,"▲","-")),2)</f>
        <v>8.32</v>
      </c>
    </row>
    <row r="20" spans="1:11" x14ac:dyDescent="0.2">
      <c r="A20" s="174" t="s">
        <v>56</v>
      </c>
      <c r="B20" s="174">
        <f>ROUND(VALUE(SUBSTITUTE(実質収支比率等に係る経年分析!F$47,"▲","-")),2)</f>
        <v>33.950000000000003</v>
      </c>
      <c r="C20" s="174">
        <f>ROUND(VALUE(SUBSTITUTE(実質収支比率等に係る経年分析!G$47,"▲","-")),2)</f>
        <v>36.26</v>
      </c>
      <c r="D20" s="174">
        <f>ROUND(VALUE(SUBSTITUTE(実質収支比率等に係る経年分析!H$47,"▲","-")),2)</f>
        <v>36.340000000000003</v>
      </c>
      <c r="E20" s="174">
        <f>ROUND(VALUE(SUBSTITUTE(実質収支比率等に係る経年分析!I$47,"▲","-")),2)</f>
        <v>38.619999999999997</v>
      </c>
      <c r="F20" s="174">
        <f>ROUND(VALUE(SUBSTITUTE(実質収支比率等に係る経年分析!J$47,"▲","-")),2)</f>
        <v>43.03</v>
      </c>
    </row>
    <row r="21" spans="1:11" x14ac:dyDescent="0.2">
      <c r="A21" s="174" t="s">
        <v>57</v>
      </c>
      <c r="B21" s="174">
        <f>IF(ISNUMBER(VALUE(SUBSTITUTE(実質収支比率等に係る経年分析!F$49,"▲","-"))),ROUND(VALUE(SUBSTITUTE(実質収支比率等に係る経年分析!F$49,"▲","-")),2),NA())</f>
        <v>-2.13</v>
      </c>
      <c r="C21" s="174">
        <f>IF(ISNUMBER(VALUE(SUBSTITUTE(実質収支比率等に係る経年分析!G$49,"▲","-"))),ROUND(VALUE(SUBSTITUTE(実質収支比率等に係る経年分析!G$49,"▲","-")),2),NA())</f>
        <v>0.5</v>
      </c>
      <c r="D21" s="174">
        <f>IF(ISNUMBER(VALUE(SUBSTITUTE(実質収支比率等に係る経年分析!H$49,"▲","-"))),ROUND(VALUE(SUBSTITUTE(実質収支比率等に係る経年分析!H$49,"▲","-")),2),NA())</f>
        <v>-0.03</v>
      </c>
      <c r="E21" s="174">
        <f>IF(ISNUMBER(VALUE(SUBSTITUTE(実質収支比率等に係る経年分析!I$49,"▲","-"))),ROUND(VALUE(SUBSTITUTE(実質収支比率等に係る経年分析!I$49,"▲","-")),2),NA())</f>
        <v>1.54</v>
      </c>
      <c r="F21" s="174">
        <f>IF(ISNUMBER(VALUE(SUBSTITUTE(実質収支比率等に係る経年分析!J$49,"▲","-"))),ROUND(VALUE(SUBSTITUTE(実質収支比率等に係る経年分析!J$49,"▲","-")),2),NA())</f>
        <v>-3.27</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介護サービス事業会計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1.22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0.32</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1.45</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1.92</v>
      </c>
    </row>
    <row r="34" spans="1:16" x14ac:dyDescent="0.2">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2.14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3.26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4.6399999999999997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5.96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5.29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8.76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8.31</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14.08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11.95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11.3</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2563</v>
      </c>
      <c r="E42" s="176"/>
      <c r="F42" s="176"/>
      <c r="G42" s="176">
        <f>'実質公債費比率（分子）の構造'!L$52</f>
        <v>2520</v>
      </c>
      <c r="H42" s="176"/>
      <c r="I42" s="176"/>
      <c r="J42" s="176">
        <f>'実質公債費比率（分子）の構造'!M$52</f>
        <v>2476</v>
      </c>
      <c r="K42" s="176"/>
      <c r="L42" s="176"/>
      <c r="M42" s="176">
        <f>'実質公債費比率（分子）の構造'!N$52</f>
        <v>2430</v>
      </c>
      <c r="N42" s="176"/>
      <c r="O42" s="176"/>
      <c r="P42" s="176">
        <f>'実質公債費比率（分子）の構造'!O$52</f>
        <v>2367</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2">
      <c r="A45" s="176" t="s">
        <v>67</v>
      </c>
      <c r="B45" s="176">
        <f>'実質公債費比率（分子）の構造'!K$49</f>
        <v>42</v>
      </c>
      <c r="C45" s="176"/>
      <c r="D45" s="176"/>
      <c r="E45" s="176">
        <f>'実質公債費比率（分子）の構造'!L$49</f>
        <v>43</v>
      </c>
      <c r="F45" s="176"/>
      <c r="G45" s="176"/>
      <c r="H45" s="176">
        <f>'実質公債費比率（分子）の構造'!M$49</f>
        <v>50</v>
      </c>
      <c r="I45" s="176"/>
      <c r="J45" s="176"/>
      <c r="K45" s="176">
        <f>'実質公債費比率（分子）の構造'!N$49</f>
        <v>51</v>
      </c>
      <c r="L45" s="176"/>
      <c r="M45" s="176"/>
      <c r="N45" s="176">
        <f>'実質公債費比率（分子）の構造'!O$49</f>
        <v>55</v>
      </c>
      <c r="O45" s="176"/>
      <c r="P45" s="176"/>
    </row>
    <row r="46" spans="1:16" x14ac:dyDescent="0.2">
      <c r="A46" s="176" t="s">
        <v>68</v>
      </c>
      <c r="B46" s="176">
        <f>'実質公債費比率（分子）の構造'!K$48</f>
        <v>607</v>
      </c>
      <c r="C46" s="176"/>
      <c r="D46" s="176"/>
      <c r="E46" s="176">
        <f>'実質公債費比率（分子）の構造'!L$48</f>
        <v>597</v>
      </c>
      <c r="F46" s="176"/>
      <c r="G46" s="176"/>
      <c r="H46" s="176">
        <f>'実質公債費比率（分子）の構造'!M$48</f>
        <v>576</v>
      </c>
      <c r="I46" s="176"/>
      <c r="J46" s="176"/>
      <c r="K46" s="176">
        <f>'実質公債費比率（分子）の構造'!N$48</f>
        <v>552</v>
      </c>
      <c r="L46" s="176"/>
      <c r="M46" s="176"/>
      <c r="N46" s="176">
        <f>'実質公債費比率（分子）の構造'!O$48</f>
        <v>542</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2967</v>
      </c>
      <c r="C49" s="176"/>
      <c r="D49" s="176"/>
      <c r="E49" s="176">
        <f>'実質公債費比率（分子）の構造'!L$45</f>
        <v>3011</v>
      </c>
      <c r="F49" s="176"/>
      <c r="G49" s="176"/>
      <c r="H49" s="176">
        <f>'実質公債費比率（分子）の構造'!M$45</f>
        <v>2935</v>
      </c>
      <c r="I49" s="176"/>
      <c r="J49" s="176"/>
      <c r="K49" s="176">
        <f>'実質公債費比率（分子）の構造'!N$45</f>
        <v>2861</v>
      </c>
      <c r="L49" s="176"/>
      <c r="M49" s="176"/>
      <c r="N49" s="176">
        <f>'実質公債費比率（分子）の構造'!O$45</f>
        <v>2751</v>
      </c>
      <c r="O49" s="176"/>
      <c r="P49" s="176"/>
    </row>
    <row r="50" spans="1:16" x14ac:dyDescent="0.2">
      <c r="A50" s="176" t="s">
        <v>72</v>
      </c>
      <c r="B50" s="176" t="e">
        <f>NA()</f>
        <v>#N/A</v>
      </c>
      <c r="C50" s="176">
        <f>IF(ISNUMBER('実質公債費比率（分子）の構造'!K$53),'実質公債費比率（分子）の構造'!K$53,NA())</f>
        <v>1054</v>
      </c>
      <c r="D50" s="176" t="e">
        <f>NA()</f>
        <v>#N/A</v>
      </c>
      <c r="E50" s="176" t="e">
        <f>NA()</f>
        <v>#N/A</v>
      </c>
      <c r="F50" s="176">
        <f>IF(ISNUMBER('実質公債費比率（分子）の構造'!L$53),'実質公債費比率（分子）の構造'!L$53,NA())</f>
        <v>1132</v>
      </c>
      <c r="G50" s="176" t="e">
        <f>NA()</f>
        <v>#N/A</v>
      </c>
      <c r="H50" s="176" t="e">
        <f>NA()</f>
        <v>#N/A</v>
      </c>
      <c r="I50" s="176">
        <f>IF(ISNUMBER('実質公債費比率（分子）の構造'!M$53),'実質公債費比率（分子）の構造'!M$53,NA())</f>
        <v>1086</v>
      </c>
      <c r="J50" s="176" t="e">
        <f>NA()</f>
        <v>#N/A</v>
      </c>
      <c r="K50" s="176" t="e">
        <f>NA()</f>
        <v>#N/A</v>
      </c>
      <c r="L50" s="176">
        <f>IF(ISNUMBER('実質公債費比率（分子）の構造'!N$53),'実質公債費比率（分子）の構造'!N$53,NA())</f>
        <v>1035</v>
      </c>
      <c r="M50" s="176" t="e">
        <f>NA()</f>
        <v>#N/A</v>
      </c>
      <c r="N50" s="176" t="e">
        <f>NA()</f>
        <v>#N/A</v>
      </c>
      <c r="O50" s="176">
        <f>IF(ISNUMBER('実質公債費比率（分子）の構造'!O$53),'実質公債費比率（分子）の構造'!O$53,NA())</f>
        <v>982</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23479</v>
      </c>
      <c r="E56" s="175"/>
      <c r="F56" s="175"/>
      <c r="G56" s="175">
        <f>'将来負担比率（分子）の構造'!J$52</f>
        <v>22433</v>
      </c>
      <c r="H56" s="175"/>
      <c r="I56" s="175"/>
      <c r="J56" s="175">
        <f>'将来負担比率（分子）の構造'!K$52</f>
        <v>21428</v>
      </c>
      <c r="K56" s="175"/>
      <c r="L56" s="175"/>
      <c r="M56" s="175">
        <f>'将来負担比率（分子）の構造'!L$52</f>
        <v>20513</v>
      </c>
      <c r="N56" s="175"/>
      <c r="O56" s="175"/>
      <c r="P56" s="175">
        <f>'将来負担比率（分子）の構造'!M$52</f>
        <v>19048</v>
      </c>
    </row>
    <row r="57" spans="1:16" x14ac:dyDescent="0.2">
      <c r="A57" s="175" t="s">
        <v>43</v>
      </c>
      <c r="B57" s="175"/>
      <c r="C57" s="175"/>
      <c r="D57" s="175">
        <f>'将来負担比率（分子）の構造'!I$51</f>
        <v>2600</v>
      </c>
      <c r="E57" s="175"/>
      <c r="F57" s="175"/>
      <c r="G57" s="175">
        <f>'将来負担比率（分子）の構造'!J$51</f>
        <v>2322</v>
      </c>
      <c r="H57" s="175"/>
      <c r="I57" s="175"/>
      <c r="J57" s="175">
        <f>'将来負担比率（分子）の構造'!K$51</f>
        <v>1997</v>
      </c>
      <c r="K57" s="175"/>
      <c r="L57" s="175"/>
      <c r="M57" s="175">
        <f>'将来負担比率（分子）の構造'!L$51</f>
        <v>1861</v>
      </c>
      <c r="N57" s="175"/>
      <c r="O57" s="175"/>
      <c r="P57" s="175">
        <f>'将来負担比率（分子）の構造'!M$51</f>
        <v>1769</v>
      </c>
    </row>
    <row r="58" spans="1:16" x14ac:dyDescent="0.2">
      <c r="A58" s="175" t="s">
        <v>42</v>
      </c>
      <c r="B58" s="175"/>
      <c r="C58" s="175"/>
      <c r="D58" s="175">
        <f>'将来負担比率（分子）の構造'!I$50</f>
        <v>7493</v>
      </c>
      <c r="E58" s="175"/>
      <c r="F58" s="175"/>
      <c r="G58" s="175">
        <f>'将来負担比率（分子）の構造'!J$50</f>
        <v>7928</v>
      </c>
      <c r="H58" s="175"/>
      <c r="I58" s="175"/>
      <c r="J58" s="175">
        <f>'将来負担比率（分子）の構造'!K$50</f>
        <v>8276</v>
      </c>
      <c r="K58" s="175"/>
      <c r="L58" s="175"/>
      <c r="M58" s="175">
        <f>'将来負担比率（分子）の構造'!L$50</f>
        <v>9805</v>
      </c>
      <c r="N58" s="175"/>
      <c r="O58" s="175"/>
      <c r="P58" s="175">
        <f>'将来負担比率（分子）の構造'!M$50</f>
        <v>10972</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252</v>
      </c>
      <c r="C61" s="175"/>
      <c r="D61" s="175"/>
      <c r="E61" s="175">
        <f>'将来負担比率（分子）の構造'!J$46</f>
        <v>258</v>
      </c>
      <c r="F61" s="175"/>
      <c r="G61" s="175"/>
      <c r="H61" s="175">
        <f>'将来負担比率（分子）の構造'!K$46</f>
        <v>262</v>
      </c>
      <c r="I61" s="175"/>
      <c r="J61" s="175"/>
      <c r="K61" s="175">
        <f>'将来負担比率（分子）の構造'!L$46</f>
        <v>252</v>
      </c>
      <c r="L61" s="175"/>
      <c r="M61" s="175"/>
      <c r="N61" s="175">
        <f>'将来負担比率（分子）の構造'!M$46</f>
        <v>252</v>
      </c>
      <c r="O61" s="175"/>
      <c r="P61" s="175"/>
    </row>
    <row r="62" spans="1:16" x14ac:dyDescent="0.2">
      <c r="A62" s="175" t="s">
        <v>36</v>
      </c>
      <c r="B62" s="175">
        <f>'将来負担比率（分子）の構造'!I$45</f>
        <v>2935</v>
      </c>
      <c r="C62" s="175"/>
      <c r="D62" s="175"/>
      <c r="E62" s="175">
        <f>'将来負担比率（分子）の構造'!J$45</f>
        <v>2923</v>
      </c>
      <c r="F62" s="175"/>
      <c r="G62" s="175"/>
      <c r="H62" s="175">
        <f>'将来負担比率（分子）の構造'!K$45</f>
        <v>2825</v>
      </c>
      <c r="I62" s="175"/>
      <c r="J62" s="175"/>
      <c r="K62" s="175">
        <f>'将来負担比率（分子）の構造'!L$45</f>
        <v>2832</v>
      </c>
      <c r="L62" s="175"/>
      <c r="M62" s="175"/>
      <c r="N62" s="175">
        <f>'将来負担比率（分子）の構造'!M$45</f>
        <v>2872</v>
      </c>
      <c r="O62" s="175"/>
      <c r="P62" s="175"/>
    </row>
    <row r="63" spans="1:16" x14ac:dyDescent="0.2">
      <c r="A63" s="175" t="s">
        <v>35</v>
      </c>
      <c r="B63" s="175">
        <f>'将来負担比率（分子）の構造'!I$44</f>
        <v>272</v>
      </c>
      <c r="C63" s="175"/>
      <c r="D63" s="175"/>
      <c r="E63" s="175">
        <f>'将来負担比率（分子）の構造'!J$44</f>
        <v>248</v>
      </c>
      <c r="F63" s="175"/>
      <c r="G63" s="175"/>
      <c r="H63" s="175">
        <f>'将来負担比率（分子）の構造'!K$44</f>
        <v>246</v>
      </c>
      <c r="I63" s="175"/>
      <c r="J63" s="175"/>
      <c r="K63" s="175">
        <f>'将来負担比率（分子）の構造'!L$44</f>
        <v>205</v>
      </c>
      <c r="L63" s="175"/>
      <c r="M63" s="175"/>
      <c r="N63" s="175">
        <f>'将来負担比率（分子）の構造'!M$44</f>
        <v>162</v>
      </c>
      <c r="O63" s="175"/>
      <c r="P63" s="175"/>
    </row>
    <row r="64" spans="1:16" x14ac:dyDescent="0.2">
      <c r="A64" s="175" t="s">
        <v>34</v>
      </c>
      <c r="B64" s="175">
        <f>'将来負担比率（分子）の構造'!I$43</f>
        <v>6575</v>
      </c>
      <c r="C64" s="175"/>
      <c r="D64" s="175"/>
      <c r="E64" s="175">
        <f>'将来負担比率（分子）の構造'!J$43</f>
        <v>6283</v>
      </c>
      <c r="F64" s="175"/>
      <c r="G64" s="175"/>
      <c r="H64" s="175">
        <f>'将来負担比率（分子）の構造'!K$43</f>
        <v>5794</v>
      </c>
      <c r="I64" s="175"/>
      <c r="J64" s="175"/>
      <c r="K64" s="175">
        <f>'将来負担比率（分子）の構造'!L$43</f>
        <v>5660</v>
      </c>
      <c r="L64" s="175"/>
      <c r="M64" s="175"/>
      <c r="N64" s="175">
        <f>'将来負担比率（分子）の構造'!M$43</f>
        <v>5387</v>
      </c>
      <c r="O64" s="175"/>
      <c r="P64" s="175"/>
    </row>
    <row r="65" spans="1:16" x14ac:dyDescent="0.2">
      <c r="A65" s="175" t="s">
        <v>33</v>
      </c>
      <c r="B65" s="175">
        <f>'将来負担比率（分子）の構造'!I$42</f>
        <v>103</v>
      </c>
      <c r="C65" s="175"/>
      <c r="D65" s="175"/>
      <c r="E65" s="175">
        <f>'将来負担比率（分子）の構造'!J$42</f>
        <v>88</v>
      </c>
      <c r="F65" s="175"/>
      <c r="G65" s="175"/>
      <c r="H65" s="175">
        <f>'将来負担比率（分子）の構造'!K$42</f>
        <v>87</v>
      </c>
      <c r="I65" s="175"/>
      <c r="J65" s="175"/>
      <c r="K65" s="175">
        <f>'将来負担比率（分子）の構造'!L$42</f>
        <v>86</v>
      </c>
      <c r="L65" s="175"/>
      <c r="M65" s="175"/>
      <c r="N65" s="175">
        <f>'将来負担比率（分子）の構造'!M$42</f>
        <v>85</v>
      </c>
      <c r="O65" s="175"/>
      <c r="P65" s="175"/>
    </row>
    <row r="66" spans="1:16" x14ac:dyDescent="0.2">
      <c r="A66" s="175" t="s">
        <v>32</v>
      </c>
      <c r="B66" s="175">
        <f>'将来負担比率（分子）の構造'!I$41</f>
        <v>24792</v>
      </c>
      <c r="C66" s="175"/>
      <c r="D66" s="175"/>
      <c r="E66" s="175">
        <f>'将来負担比率（分子）の構造'!J$41</f>
        <v>23214</v>
      </c>
      <c r="F66" s="175"/>
      <c r="G66" s="175"/>
      <c r="H66" s="175">
        <f>'将来負担比率（分子）の構造'!K$41</f>
        <v>21703</v>
      </c>
      <c r="I66" s="175"/>
      <c r="J66" s="175"/>
      <c r="K66" s="175">
        <f>'将来負担比率（分子）の構造'!L$41</f>
        <v>20629</v>
      </c>
      <c r="L66" s="175"/>
      <c r="M66" s="175"/>
      <c r="N66" s="175">
        <f>'将来負担比率（分子）の構造'!M$41</f>
        <v>18785</v>
      </c>
      <c r="O66" s="175"/>
      <c r="P66" s="175"/>
    </row>
    <row r="67" spans="1:16" x14ac:dyDescent="0.2">
      <c r="A67" s="175" t="s">
        <v>76</v>
      </c>
      <c r="B67" s="175" t="e">
        <f>NA()</f>
        <v>#N/A</v>
      </c>
      <c r="C67" s="175">
        <f>IF(ISNUMBER('将来負担比率（分子）の構造'!I$53), IF('将来負担比率（分子）の構造'!I$53 &lt; 0, 0, '将来負担比率（分子）の構造'!I$53), NA())</f>
        <v>1357</v>
      </c>
      <c r="D67" s="175" t="e">
        <f>NA()</f>
        <v>#N/A</v>
      </c>
      <c r="E67" s="175" t="e">
        <f>NA()</f>
        <v>#N/A</v>
      </c>
      <c r="F67" s="175">
        <f>IF(ISNUMBER('将来負担比率（分子）の構造'!J$53), IF('将来負担比率（分子）の構造'!J$53 &lt; 0, 0, '将来負担比率（分子）の構造'!J$53), NA())</f>
        <v>331</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5650</v>
      </c>
      <c r="C72" s="179">
        <f>基金残高に係る経年分析!G55</f>
        <v>6241</v>
      </c>
      <c r="D72" s="179">
        <f>基金残高に係る経年分析!H55</f>
        <v>6742</v>
      </c>
    </row>
    <row r="73" spans="1:16" x14ac:dyDescent="0.2">
      <c r="A73" s="178" t="s">
        <v>79</v>
      </c>
      <c r="B73" s="179">
        <f>基金残高に係る経年分析!F56</f>
        <v>538</v>
      </c>
      <c r="C73" s="179">
        <f>基金残高に係る経年分析!G56</f>
        <v>882</v>
      </c>
      <c r="D73" s="179">
        <f>基金残高に係る経年分析!H56</f>
        <v>882</v>
      </c>
    </row>
    <row r="74" spans="1:16" x14ac:dyDescent="0.2">
      <c r="A74" s="178" t="s">
        <v>80</v>
      </c>
      <c r="B74" s="179">
        <f>基金残高に係る経年分析!F57</f>
        <v>3203</v>
      </c>
      <c r="C74" s="179">
        <f>基金残高に係る経年分析!G57</f>
        <v>3466</v>
      </c>
      <c r="D74" s="179">
        <f>基金残高に係る経年分析!H57</f>
        <v>3935</v>
      </c>
    </row>
  </sheetData>
  <sheetProtection algorithmName="SHA-512" hashValue="Eir6V6PxqMDjOV8rf1ZmRbMedlm45ZkGUE1uT6W6P9XfE7VRtlugbIuafxSt2Q1CW/ytPCcX4qwyijH8fDV2jw==" saltValue="1EbqbQgzrMs9+ifN8kje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11458972</v>
      </c>
      <c r="S5" s="613"/>
      <c r="T5" s="613"/>
      <c r="U5" s="613"/>
      <c r="V5" s="613"/>
      <c r="W5" s="613"/>
      <c r="X5" s="613"/>
      <c r="Y5" s="614"/>
      <c r="Z5" s="615">
        <v>42.5</v>
      </c>
      <c r="AA5" s="615"/>
      <c r="AB5" s="615"/>
      <c r="AC5" s="615"/>
      <c r="AD5" s="616">
        <v>11237893</v>
      </c>
      <c r="AE5" s="616"/>
      <c r="AF5" s="616"/>
      <c r="AG5" s="616"/>
      <c r="AH5" s="616"/>
      <c r="AI5" s="616"/>
      <c r="AJ5" s="616"/>
      <c r="AK5" s="616"/>
      <c r="AL5" s="617">
        <v>67.900000000000006</v>
      </c>
      <c r="AM5" s="618"/>
      <c r="AN5" s="618"/>
      <c r="AO5" s="619"/>
      <c r="AP5" s="609" t="s">
        <v>234</v>
      </c>
      <c r="AQ5" s="610"/>
      <c r="AR5" s="610"/>
      <c r="AS5" s="610"/>
      <c r="AT5" s="610"/>
      <c r="AU5" s="610"/>
      <c r="AV5" s="610"/>
      <c r="AW5" s="610"/>
      <c r="AX5" s="610"/>
      <c r="AY5" s="610"/>
      <c r="AZ5" s="610"/>
      <c r="BA5" s="610"/>
      <c r="BB5" s="610"/>
      <c r="BC5" s="610"/>
      <c r="BD5" s="610"/>
      <c r="BE5" s="610"/>
      <c r="BF5" s="611"/>
      <c r="BG5" s="623">
        <v>11228176</v>
      </c>
      <c r="BH5" s="624"/>
      <c r="BI5" s="624"/>
      <c r="BJ5" s="624"/>
      <c r="BK5" s="624"/>
      <c r="BL5" s="624"/>
      <c r="BM5" s="624"/>
      <c r="BN5" s="625"/>
      <c r="BO5" s="626">
        <v>98</v>
      </c>
      <c r="BP5" s="626"/>
      <c r="BQ5" s="626"/>
      <c r="BR5" s="626"/>
      <c r="BS5" s="627">
        <v>739789</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351783</v>
      </c>
      <c r="S6" s="624"/>
      <c r="T6" s="624"/>
      <c r="U6" s="624"/>
      <c r="V6" s="624"/>
      <c r="W6" s="624"/>
      <c r="X6" s="624"/>
      <c r="Y6" s="625"/>
      <c r="Z6" s="626">
        <v>1.3</v>
      </c>
      <c r="AA6" s="626"/>
      <c r="AB6" s="626"/>
      <c r="AC6" s="626"/>
      <c r="AD6" s="627">
        <v>351783</v>
      </c>
      <c r="AE6" s="627"/>
      <c r="AF6" s="627"/>
      <c r="AG6" s="627"/>
      <c r="AH6" s="627"/>
      <c r="AI6" s="627"/>
      <c r="AJ6" s="627"/>
      <c r="AK6" s="627"/>
      <c r="AL6" s="628">
        <v>2.1</v>
      </c>
      <c r="AM6" s="629"/>
      <c r="AN6" s="629"/>
      <c r="AO6" s="630"/>
      <c r="AP6" s="620" t="s">
        <v>239</v>
      </c>
      <c r="AQ6" s="621"/>
      <c r="AR6" s="621"/>
      <c r="AS6" s="621"/>
      <c r="AT6" s="621"/>
      <c r="AU6" s="621"/>
      <c r="AV6" s="621"/>
      <c r="AW6" s="621"/>
      <c r="AX6" s="621"/>
      <c r="AY6" s="621"/>
      <c r="AZ6" s="621"/>
      <c r="BA6" s="621"/>
      <c r="BB6" s="621"/>
      <c r="BC6" s="621"/>
      <c r="BD6" s="621"/>
      <c r="BE6" s="621"/>
      <c r="BF6" s="622"/>
      <c r="BG6" s="623">
        <v>11228176</v>
      </c>
      <c r="BH6" s="624"/>
      <c r="BI6" s="624"/>
      <c r="BJ6" s="624"/>
      <c r="BK6" s="624"/>
      <c r="BL6" s="624"/>
      <c r="BM6" s="624"/>
      <c r="BN6" s="625"/>
      <c r="BO6" s="626">
        <v>98</v>
      </c>
      <c r="BP6" s="626"/>
      <c r="BQ6" s="626"/>
      <c r="BR6" s="626"/>
      <c r="BS6" s="627">
        <v>739789</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215948</v>
      </c>
      <c r="CS6" s="624"/>
      <c r="CT6" s="624"/>
      <c r="CU6" s="624"/>
      <c r="CV6" s="624"/>
      <c r="CW6" s="624"/>
      <c r="CX6" s="624"/>
      <c r="CY6" s="625"/>
      <c r="CZ6" s="617">
        <v>0.8</v>
      </c>
      <c r="DA6" s="618"/>
      <c r="DB6" s="618"/>
      <c r="DC6" s="634"/>
      <c r="DD6" s="632" t="s">
        <v>184</v>
      </c>
      <c r="DE6" s="624"/>
      <c r="DF6" s="624"/>
      <c r="DG6" s="624"/>
      <c r="DH6" s="624"/>
      <c r="DI6" s="624"/>
      <c r="DJ6" s="624"/>
      <c r="DK6" s="624"/>
      <c r="DL6" s="624"/>
      <c r="DM6" s="624"/>
      <c r="DN6" s="624"/>
      <c r="DO6" s="624"/>
      <c r="DP6" s="625"/>
      <c r="DQ6" s="632">
        <v>215931</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2762</v>
      </c>
      <c r="S7" s="624"/>
      <c r="T7" s="624"/>
      <c r="U7" s="624"/>
      <c r="V7" s="624"/>
      <c r="W7" s="624"/>
      <c r="X7" s="624"/>
      <c r="Y7" s="625"/>
      <c r="Z7" s="626">
        <v>0</v>
      </c>
      <c r="AA7" s="626"/>
      <c r="AB7" s="626"/>
      <c r="AC7" s="626"/>
      <c r="AD7" s="627">
        <v>2762</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5779938</v>
      </c>
      <c r="BH7" s="624"/>
      <c r="BI7" s="624"/>
      <c r="BJ7" s="624"/>
      <c r="BK7" s="624"/>
      <c r="BL7" s="624"/>
      <c r="BM7" s="624"/>
      <c r="BN7" s="625"/>
      <c r="BO7" s="626">
        <v>50.4</v>
      </c>
      <c r="BP7" s="626"/>
      <c r="BQ7" s="626"/>
      <c r="BR7" s="626"/>
      <c r="BS7" s="627">
        <v>739789</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3178319</v>
      </c>
      <c r="CS7" s="624"/>
      <c r="CT7" s="624"/>
      <c r="CU7" s="624"/>
      <c r="CV7" s="624"/>
      <c r="CW7" s="624"/>
      <c r="CX7" s="624"/>
      <c r="CY7" s="625"/>
      <c r="CZ7" s="626">
        <v>12.4</v>
      </c>
      <c r="DA7" s="626"/>
      <c r="DB7" s="626"/>
      <c r="DC7" s="626"/>
      <c r="DD7" s="632">
        <v>89021</v>
      </c>
      <c r="DE7" s="624"/>
      <c r="DF7" s="624"/>
      <c r="DG7" s="624"/>
      <c r="DH7" s="624"/>
      <c r="DI7" s="624"/>
      <c r="DJ7" s="624"/>
      <c r="DK7" s="624"/>
      <c r="DL7" s="624"/>
      <c r="DM7" s="624"/>
      <c r="DN7" s="624"/>
      <c r="DO7" s="624"/>
      <c r="DP7" s="625"/>
      <c r="DQ7" s="632">
        <v>2883705</v>
      </c>
      <c r="DR7" s="624"/>
      <c r="DS7" s="624"/>
      <c r="DT7" s="624"/>
      <c r="DU7" s="624"/>
      <c r="DV7" s="624"/>
      <c r="DW7" s="624"/>
      <c r="DX7" s="624"/>
      <c r="DY7" s="624"/>
      <c r="DZ7" s="624"/>
      <c r="EA7" s="624"/>
      <c r="EB7" s="624"/>
      <c r="EC7" s="633"/>
    </row>
    <row r="8" spans="2:143" ht="11.25" customHeight="1" x14ac:dyDescent="0.2">
      <c r="B8" s="620" t="s">
        <v>244</v>
      </c>
      <c r="C8" s="621"/>
      <c r="D8" s="621"/>
      <c r="E8" s="621"/>
      <c r="F8" s="621"/>
      <c r="G8" s="621"/>
      <c r="H8" s="621"/>
      <c r="I8" s="621"/>
      <c r="J8" s="621"/>
      <c r="K8" s="621"/>
      <c r="L8" s="621"/>
      <c r="M8" s="621"/>
      <c r="N8" s="621"/>
      <c r="O8" s="621"/>
      <c r="P8" s="621"/>
      <c r="Q8" s="622"/>
      <c r="R8" s="623">
        <v>35536</v>
      </c>
      <c r="S8" s="624"/>
      <c r="T8" s="624"/>
      <c r="U8" s="624"/>
      <c r="V8" s="624"/>
      <c r="W8" s="624"/>
      <c r="X8" s="624"/>
      <c r="Y8" s="625"/>
      <c r="Z8" s="626">
        <v>0.1</v>
      </c>
      <c r="AA8" s="626"/>
      <c r="AB8" s="626"/>
      <c r="AC8" s="626"/>
      <c r="AD8" s="627">
        <v>35536</v>
      </c>
      <c r="AE8" s="627"/>
      <c r="AF8" s="627"/>
      <c r="AG8" s="627"/>
      <c r="AH8" s="627"/>
      <c r="AI8" s="627"/>
      <c r="AJ8" s="627"/>
      <c r="AK8" s="627"/>
      <c r="AL8" s="628">
        <v>0.2</v>
      </c>
      <c r="AM8" s="629"/>
      <c r="AN8" s="629"/>
      <c r="AO8" s="630"/>
      <c r="AP8" s="620" t="s">
        <v>245</v>
      </c>
      <c r="AQ8" s="621"/>
      <c r="AR8" s="621"/>
      <c r="AS8" s="621"/>
      <c r="AT8" s="621"/>
      <c r="AU8" s="621"/>
      <c r="AV8" s="621"/>
      <c r="AW8" s="621"/>
      <c r="AX8" s="621"/>
      <c r="AY8" s="621"/>
      <c r="AZ8" s="621"/>
      <c r="BA8" s="621"/>
      <c r="BB8" s="621"/>
      <c r="BC8" s="621"/>
      <c r="BD8" s="621"/>
      <c r="BE8" s="621"/>
      <c r="BF8" s="622"/>
      <c r="BG8" s="623">
        <v>101392</v>
      </c>
      <c r="BH8" s="624"/>
      <c r="BI8" s="624"/>
      <c r="BJ8" s="624"/>
      <c r="BK8" s="624"/>
      <c r="BL8" s="624"/>
      <c r="BM8" s="624"/>
      <c r="BN8" s="625"/>
      <c r="BO8" s="626">
        <v>0.9</v>
      </c>
      <c r="BP8" s="626"/>
      <c r="BQ8" s="626"/>
      <c r="BR8" s="626"/>
      <c r="BS8" s="627" t="s">
        <v>246</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9406403</v>
      </c>
      <c r="CS8" s="624"/>
      <c r="CT8" s="624"/>
      <c r="CU8" s="624"/>
      <c r="CV8" s="624"/>
      <c r="CW8" s="624"/>
      <c r="CX8" s="624"/>
      <c r="CY8" s="625"/>
      <c r="CZ8" s="626">
        <v>36.799999999999997</v>
      </c>
      <c r="DA8" s="626"/>
      <c r="DB8" s="626"/>
      <c r="DC8" s="626"/>
      <c r="DD8" s="632">
        <v>278654</v>
      </c>
      <c r="DE8" s="624"/>
      <c r="DF8" s="624"/>
      <c r="DG8" s="624"/>
      <c r="DH8" s="624"/>
      <c r="DI8" s="624"/>
      <c r="DJ8" s="624"/>
      <c r="DK8" s="624"/>
      <c r="DL8" s="624"/>
      <c r="DM8" s="624"/>
      <c r="DN8" s="624"/>
      <c r="DO8" s="624"/>
      <c r="DP8" s="625"/>
      <c r="DQ8" s="632">
        <v>4669473</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26893</v>
      </c>
      <c r="S9" s="624"/>
      <c r="T9" s="624"/>
      <c r="U9" s="624"/>
      <c r="V9" s="624"/>
      <c r="W9" s="624"/>
      <c r="X9" s="624"/>
      <c r="Y9" s="625"/>
      <c r="Z9" s="626">
        <v>0.1</v>
      </c>
      <c r="AA9" s="626"/>
      <c r="AB9" s="626"/>
      <c r="AC9" s="626"/>
      <c r="AD9" s="627">
        <v>26893</v>
      </c>
      <c r="AE9" s="627"/>
      <c r="AF9" s="627"/>
      <c r="AG9" s="627"/>
      <c r="AH9" s="627"/>
      <c r="AI9" s="627"/>
      <c r="AJ9" s="627"/>
      <c r="AK9" s="627"/>
      <c r="AL9" s="628">
        <v>0.2</v>
      </c>
      <c r="AM9" s="629"/>
      <c r="AN9" s="629"/>
      <c r="AO9" s="630"/>
      <c r="AP9" s="620" t="s">
        <v>249</v>
      </c>
      <c r="AQ9" s="621"/>
      <c r="AR9" s="621"/>
      <c r="AS9" s="621"/>
      <c r="AT9" s="621"/>
      <c r="AU9" s="621"/>
      <c r="AV9" s="621"/>
      <c r="AW9" s="621"/>
      <c r="AX9" s="621"/>
      <c r="AY9" s="621"/>
      <c r="AZ9" s="621"/>
      <c r="BA9" s="621"/>
      <c r="BB9" s="621"/>
      <c r="BC9" s="621"/>
      <c r="BD9" s="621"/>
      <c r="BE9" s="621"/>
      <c r="BF9" s="622"/>
      <c r="BG9" s="623">
        <v>2682196</v>
      </c>
      <c r="BH9" s="624"/>
      <c r="BI9" s="624"/>
      <c r="BJ9" s="624"/>
      <c r="BK9" s="624"/>
      <c r="BL9" s="624"/>
      <c r="BM9" s="624"/>
      <c r="BN9" s="625"/>
      <c r="BO9" s="626">
        <v>23.4</v>
      </c>
      <c r="BP9" s="626"/>
      <c r="BQ9" s="626"/>
      <c r="BR9" s="626"/>
      <c r="BS9" s="627" t="s">
        <v>250</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2948984</v>
      </c>
      <c r="CS9" s="624"/>
      <c r="CT9" s="624"/>
      <c r="CU9" s="624"/>
      <c r="CV9" s="624"/>
      <c r="CW9" s="624"/>
      <c r="CX9" s="624"/>
      <c r="CY9" s="625"/>
      <c r="CZ9" s="626">
        <v>11.6</v>
      </c>
      <c r="DA9" s="626"/>
      <c r="DB9" s="626"/>
      <c r="DC9" s="626"/>
      <c r="DD9" s="632">
        <v>220475</v>
      </c>
      <c r="DE9" s="624"/>
      <c r="DF9" s="624"/>
      <c r="DG9" s="624"/>
      <c r="DH9" s="624"/>
      <c r="DI9" s="624"/>
      <c r="DJ9" s="624"/>
      <c r="DK9" s="624"/>
      <c r="DL9" s="624"/>
      <c r="DM9" s="624"/>
      <c r="DN9" s="624"/>
      <c r="DO9" s="624"/>
      <c r="DP9" s="625"/>
      <c r="DQ9" s="632">
        <v>2445732</v>
      </c>
      <c r="DR9" s="624"/>
      <c r="DS9" s="624"/>
      <c r="DT9" s="624"/>
      <c r="DU9" s="624"/>
      <c r="DV9" s="624"/>
      <c r="DW9" s="624"/>
      <c r="DX9" s="624"/>
      <c r="DY9" s="624"/>
      <c r="DZ9" s="624"/>
      <c r="EA9" s="624"/>
      <c r="EB9" s="624"/>
      <c r="EC9" s="633"/>
    </row>
    <row r="10" spans="2:143" ht="11.25" customHeight="1" x14ac:dyDescent="0.2">
      <c r="B10" s="620" t="s">
        <v>252</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246</v>
      </c>
      <c r="AA10" s="626"/>
      <c r="AB10" s="626"/>
      <c r="AC10" s="626"/>
      <c r="AD10" s="627" t="s">
        <v>246</v>
      </c>
      <c r="AE10" s="627"/>
      <c r="AF10" s="627"/>
      <c r="AG10" s="627"/>
      <c r="AH10" s="627"/>
      <c r="AI10" s="627"/>
      <c r="AJ10" s="627"/>
      <c r="AK10" s="627"/>
      <c r="AL10" s="628" t="s">
        <v>184</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172706</v>
      </c>
      <c r="BH10" s="624"/>
      <c r="BI10" s="624"/>
      <c r="BJ10" s="624"/>
      <c r="BK10" s="624"/>
      <c r="BL10" s="624"/>
      <c r="BM10" s="624"/>
      <c r="BN10" s="625"/>
      <c r="BO10" s="626">
        <v>1.5</v>
      </c>
      <c r="BP10" s="626"/>
      <c r="BQ10" s="626"/>
      <c r="BR10" s="626"/>
      <c r="BS10" s="627">
        <v>28402</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22728</v>
      </c>
      <c r="CS10" s="624"/>
      <c r="CT10" s="624"/>
      <c r="CU10" s="624"/>
      <c r="CV10" s="624"/>
      <c r="CW10" s="624"/>
      <c r="CX10" s="624"/>
      <c r="CY10" s="625"/>
      <c r="CZ10" s="626">
        <v>0.1</v>
      </c>
      <c r="DA10" s="626"/>
      <c r="DB10" s="626"/>
      <c r="DC10" s="626"/>
      <c r="DD10" s="632">
        <v>825</v>
      </c>
      <c r="DE10" s="624"/>
      <c r="DF10" s="624"/>
      <c r="DG10" s="624"/>
      <c r="DH10" s="624"/>
      <c r="DI10" s="624"/>
      <c r="DJ10" s="624"/>
      <c r="DK10" s="624"/>
      <c r="DL10" s="624"/>
      <c r="DM10" s="624"/>
      <c r="DN10" s="624"/>
      <c r="DO10" s="624"/>
      <c r="DP10" s="625"/>
      <c r="DQ10" s="632">
        <v>21618</v>
      </c>
      <c r="DR10" s="624"/>
      <c r="DS10" s="624"/>
      <c r="DT10" s="624"/>
      <c r="DU10" s="624"/>
      <c r="DV10" s="624"/>
      <c r="DW10" s="624"/>
      <c r="DX10" s="624"/>
      <c r="DY10" s="624"/>
      <c r="DZ10" s="624"/>
      <c r="EA10" s="624"/>
      <c r="EB10" s="624"/>
      <c r="EC10" s="633"/>
    </row>
    <row r="11" spans="2:143" ht="11.25" customHeight="1" x14ac:dyDescent="0.2">
      <c r="B11" s="620" t="s">
        <v>255</v>
      </c>
      <c r="C11" s="621"/>
      <c r="D11" s="621"/>
      <c r="E11" s="621"/>
      <c r="F11" s="621"/>
      <c r="G11" s="621"/>
      <c r="H11" s="621"/>
      <c r="I11" s="621"/>
      <c r="J11" s="621"/>
      <c r="K11" s="621"/>
      <c r="L11" s="621"/>
      <c r="M11" s="621"/>
      <c r="N11" s="621"/>
      <c r="O11" s="621"/>
      <c r="P11" s="621"/>
      <c r="Q11" s="622"/>
      <c r="R11" s="623">
        <v>1401565</v>
      </c>
      <c r="S11" s="624"/>
      <c r="T11" s="624"/>
      <c r="U11" s="624"/>
      <c r="V11" s="624"/>
      <c r="W11" s="624"/>
      <c r="X11" s="624"/>
      <c r="Y11" s="625"/>
      <c r="Z11" s="628">
        <v>5.2</v>
      </c>
      <c r="AA11" s="629"/>
      <c r="AB11" s="629"/>
      <c r="AC11" s="635"/>
      <c r="AD11" s="632">
        <v>1401565</v>
      </c>
      <c r="AE11" s="624"/>
      <c r="AF11" s="624"/>
      <c r="AG11" s="624"/>
      <c r="AH11" s="624"/>
      <c r="AI11" s="624"/>
      <c r="AJ11" s="624"/>
      <c r="AK11" s="625"/>
      <c r="AL11" s="628">
        <v>8.5</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2823644</v>
      </c>
      <c r="BH11" s="624"/>
      <c r="BI11" s="624"/>
      <c r="BJ11" s="624"/>
      <c r="BK11" s="624"/>
      <c r="BL11" s="624"/>
      <c r="BM11" s="624"/>
      <c r="BN11" s="625"/>
      <c r="BO11" s="626">
        <v>24.6</v>
      </c>
      <c r="BP11" s="626"/>
      <c r="BQ11" s="626"/>
      <c r="BR11" s="626"/>
      <c r="BS11" s="627">
        <v>711387</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508034</v>
      </c>
      <c r="CS11" s="624"/>
      <c r="CT11" s="624"/>
      <c r="CU11" s="624"/>
      <c r="CV11" s="624"/>
      <c r="CW11" s="624"/>
      <c r="CX11" s="624"/>
      <c r="CY11" s="625"/>
      <c r="CZ11" s="626">
        <v>2</v>
      </c>
      <c r="DA11" s="626"/>
      <c r="DB11" s="626"/>
      <c r="DC11" s="626"/>
      <c r="DD11" s="632">
        <v>156078</v>
      </c>
      <c r="DE11" s="624"/>
      <c r="DF11" s="624"/>
      <c r="DG11" s="624"/>
      <c r="DH11" s="624"/>
      <c r="DI11" s="624"/>
      <c r="DJ11" s="624"/>
      <c r="DK11" s="624"/>
      <c r="DL11" s="624"/>
      <c r="DM11" s="624"/>
      <c r="DN11" s="624"/>
      <c r="DO11" s="624"/>
      <c r="DP11" s="625"/>
      <c r="DQ11" s="632">
        <v>354960</v>
      </c>
      <c r="DR11" s="624"/>
      <c r="DS11" s="624"/>
      <c r="DT11" s="624"/>
      <c r="DU11" s="624"/>
      <c r="DV11" s="624"/>
      <c r="DW11" s="624"/>
      <c r="DX11" s="624"/>
      <c r="DY11" s="624"/>
      <c r="DZ11" s="624"/>
      <c r="EA11" s="624"/>
      <c r="EB11" s="624"/>
      <c r="EC11" s="633"/>
    </row>
    <row r="12" spans="2:143" ht="11.25" customHeight="1" x14ac:dyDescent="0.2">
      <c r="B12" s="620" t="s">
        <v>258</v>
      </c>
      <c r="C12" s="621"/>
      <c r="D12" s="621"/>
      <c r="E12" s="621"/>
      <c r="F12" s="621"/>
      <c r="G12" s="621"/>
      <c r="H12" s="621"/>
      <c r="I12" s="621"/>
      <c r="J12" s="621"/>
      <c r="K12" s="621"/>
      <c r="L12" s="621"/>
      <c r="M12" s="621"/>
      <c r="N12" s="621"/>
      <c r="O12" s="621"/>
      <c r="P12" s="621"/>
      <c r="Q12" s="622"/>
      <c r="R12" s="623">
        <v>72221</v>
      </c>
      <c r="S12" s="624"/>
      <c r="T12" s="624"/>
      <c r="U12" s="624"/>
      <c r="V12" s="624"/>
      <c r="W12" s="624"/>
      <c r="X12" s="624"/>
      <c r="Y12" s="625"/>
      <c r="Z12" s="626">
        <v>0.3</v>
      </c>
      <c r="AA12" s="626"/>
      <c r="AB12" s="626"/>
      <c r="AC12" s="626"/>
      <c r="AD12" s="627">
        <v>72221</v>
      </c>
      <c r="AE12" s="627"/>
      <c r="AF12" s="627"/>
      <c r="AG12" s="627"/>
      <c r="AH12" s="627"/>
      <c r="AI12" s="627"/>
      <c r="AJ12" s="627"/>
      <c r="AK12" s="627"/>
      <c r="AL12" s="628">
        <v>0.4</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4830768</v>
      </c>
      <c r="BH12" s="624"/>
      <c r="BI12" s="624"/>
      <c r="BJ12" s="624"/>
      <c r="BK12" s="624"/>
      <c r="BL12" s="624"/>
      <c r="BM12" s="624"/>
      <c r="BN12" s="625"/>
      <c r="BO12" s="626">
        <v>42.2</v>
      </c>
      <c r="BP12" s="626"/>
      <c r="BQ12" s="626"/>
      <c r="BR12" s="626"/>
      <c r="BS12" s="627" t="s">
        <v>246</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734714</v>
      </c>
      <c r="CS12" s="624"/>
      <c r="CT12" s="624"/>
      <c r="CU12" s="624"/>
      <c r="CV12" s="624"/>
      <c r="CW12" s="624"/>
      <c r="CX12" s="624"/>
      <c r="CY12" s="625"/>
      <c r="CZ12" s="626">
        <v>2.9</v>
      </c>
      <c r="DA12" s="626"/>
      <c r="DB12" s="626"/>
      <c r="DC12" s="626"/>
      <c r="DD12" s="632">
        <v>19756</v>
      </c>
      <c r="DE12" s="624"/>
      <c r="DF12" s="624"/>
      <c r="DG12" s="624"/>
      <c r="DH12" s="624"/>
      <c r="DI12" s="624"/>
      <c r="DJ12" s="624"/>
      <c r="DK12" s="624"/>
      <c r="DL12" s="624"/>
      <c r="DM12" s="624"/>
      <c r="DN12" s="624"/>
      <c r="DO12" s="624"/>
      <c r="DP12" s="625"/>
      <c r="DQ12" s="632">
        <v>549862</v>
      </c>
      <c r="DR12" s="624"/>
      <c r="DS12" s="624"/>
      <c r="DT12" s="624"/>
      <c r="DU12" s="624"/>
      <c r="DV12" s="624"/>
      <c r="DW12" s="624"/>
      <c r="DX12" s="624"/>
      <c r="DY12" s="624"/>
      <c r="DZ12" s="624"/>
      <c r="EA12" s="624"/>
      <c r="EB12" s="624"/>
      <c r="EC12" s="633"/>
    </row>
    <row r="13" spans="2:143" ht="11.25" customHeight="1" x14ac:dyDescent="0.2">
      <c r="B13" s="620" t="s">
        <v>261</v>
      </c>
      <c r="C13" s="621"/>
      <c r="D13" s="621"/>
      <c r="E13" s="621"/>
      <c r="F13" s="621"/>
      <c r="G13" s="621"/>
      <c r="H13" s="621"/>
      <c r="I13" s="621"/>
      <c r="J13" s="621"/>
      <c r="K13" s="621"/>
      <c r="L13" s="621"/>
      <c r="M13" s="621"/>
      <c r="N13" s="621"/>
      <c r="O13" s="621"/>
      <c r="P13" s="621"/>
      <c r="Q13" s="622"/>
      <c r="R13" s="623" t="s">
        <v>250</v>
      </c>
      <c r="S13" s="624"/>
      <c r="T13" s="624"/>
      <c r="U13" s="624"/>
      <c r="V13" s="624"/>
      <c r="W13" s="624"/>
      <c r="X13" s="624"/>
      <c r="Y13" s="625"/>
      <c r="Z13" s="626" t="s">
        <v>246</v>
      </c>
      <c r="AA13" s="626"/>
      <c r="AB13" s="626"/>
      <c r="AC13" s="626"/>
      <c r="AD13" s="627" t="s">
        <v>184</v>
      </c>
      <c r="AE13" s="627"/>
      <c r="AF13" s="627"/>
      <c r="AG13" s="627"/>
      <c r="AH13" s="627"/>
      <c r="AI13" s="627"/>
      <c r="AJ13" s="627"/>
      <c r="AK13" s="627"/>
      <c r="AL13" s="628" t="s">
        <v>250</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4805740</v>
      </c>
      <c r="BH13" s="624"/>
      <c r="BI13" s="624"/>
      <c r="BJ13" s="624"/>
      <c r="BK13" s="624"/>
      <c r="BL13" s="624"/>
      <c r="BM13" s="624"/>
      <c r="BN13" s="625"/>
      <c r="BO13" s="626">
        <v>41.9</v>
      </c>
      <c r="BP13" s="626"/>
      <c r="BQ13" s="626"/>
      <c r="BR13" s="626"/>
      <c r="BS13" s="627" t="s">
        <v>246</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2038501</v>
      </c>
      <c r="CS13" s="624"/>
      <c r="CT13" s="624"/>
      <c r="CU13" s="624"/>
      <c r="CV13" s="624"/>
      <c r="CW13" s="624"/>
      <c r="CX13" s="624"/>
      <c r="CY13" s="625"/>
      <c r="CZ13" s="626">
        <v>8</v>
      </c>
      <c r="DA13" s="626"/>
      <c r="DB13" s="626"/>
      <c r="DC13" s="626"/>
      <c r="DD13" s="632">
        <v>932132</v>
      </c>
      <c r="DE13" s="624"/>
      <c r="DF13" s="624"/>
      <c r="DG13" s="624"/>
      <c r="DH13" s="624"/>
      <c r="DI13" s="624"/>
      <c r="DJ13" s="624"/>
      <c r="DK13" s="624"/>
      <c r="DL13" s="624"/>
      <c r="DM13" s="624"/>
      <c r="DN13" s="624"/>
      <c r="DO13" s="624"/>
      <c r="DP13" s="625"/>
      <c r="DQ13" s="632">
        <v>1540468</v>
      </c>
      <c r="DR13" s="624"/>
      <c r="DS13" s="624"/>
      <c r="DT13" s="624"/>
      <c r="DU13" s="624"/>
      <c r="DV13" s="624"/>
      <c r="DW13" s="624"/>
      <c r="DX13" s="624"/>
      <c r="DY13" s="624"/>
      <c r="DZ13" s="624"/>
      <c r="EA13" s="624"/>
      <c r="EB13" s="624"/>
      <c r="EC13" s="633"/>
    </row>
    <row r="14" spans="2:143" ht="11.25" customHeight="1" x14ac:dyDescent="0.2">
      <c r="B14" s="620" t="s">
        <v>264</v>
      </c>
      <c r="C14" s="621"/>
      <c r="D14" s="621"/>
      <c r="E14" s="621"/>
      <c r="F14" s="621"/>
      <c r="G14" s="621"/>
      <c r="H14" s="621"/>
      <c r="I14" s="621"/>
      <c r="J14" s="621"/>
      <c r="K14" s="621"/>
      <c r="L14" s="621"/>
      <c r="M14" s="621"/>
      <c r="N14" s="621"/>
      <c r="O14" s="621"/>
      <c r="P14" s="621"/>
      <c r="Q14" s="622"/>
      <c r="R14" s="623">
        <v>445</v>
      </c>
      <c r="S14" s="624"/>
      <c r="T14" s="624"/>
      <c r="U14" s="624"/>
      <c r="V14" s="624"/>
      <c r="W14" s="624"/>
      <c r="X14" s="624"/>
      <c r="Y14" s="625"/>
      <c r="Z14" s="626">
        <v>0</v>
      </c>
      <c r="AA14" s="626"/>
      <c r="AB14" s="626"/>
      <c r="AC14" s="626"/>
      <c r="AD14" s="627">
        <v>445</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218935</v>
      </c>
      <c r="BH14" s="624"/>
      <c r="BI14" s="624"/>
      <c r="BJ14" s="624"/>
      <c r="BK14" s="624"/>
      <c r="BL14" s="624"/>
      <c r="BM14" s="624"/>
      <c r="BN14" s="625"/>
      <c r="BO14" s="626">
        <v>1.9</v>
      </c>
      <c r="BP14" s="626"/>
      <c r="BQ14" s="626"/>
      <c r="BR14" s="626"/>
      <c r="BS14" s="627" t="s">
        <v>250</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876621</v>
      </c>
      <c r="CS14" s="624"/>
      <c r="CT14" s="624"/>
      <c r="CU14" s="624"/>
      <c r="CV14" s="624"/>
      <c r="CW14" s="624"/>
      <c r="CX14" s="624"/>
      <c r="CY14" s="625"/>
      <c r="CZ14" s="626">
        <v>3.4</v>
      </c>
      <c r="DA14" s="626"/>
      <c r="DB14" s="626"/>
      <c r="DC14" s="626"/>
      <c r="DD14" s="632">
        <v>27024</v>
      </c>
      <c r="DE14" s="624"/>
      <c r="DF14" s="624"/>
      <c r="DG14" s="624"/>
      <c r="DH14" s="624"/>
      <c r="DI14" s="624"/>
      <c r="DJ14" s="624"/>
      <c r="DK14" s="624"/>
      <c r="DL14" s="624"/>
      <c r="DM14" s="624"/>
      <c r="DN14" s="624"/>
      <c r="DO14" s="624"/>
      <c r="DP14" s="625"/>
      <c r="DQ14" s="632">
        <v>849319</v>
      </c>
      <c r="DR14" s="624"/>
      <c r="DS14" s="624"/>
      <c r="DT14" s="624"/>
      <c r="DU14" s="624"/>
      <c r="DV14" s="624"/>
      <c r="DW14" s="624"/>
      <c r="DX14" s="624"/>
      <c r="DY14" s="624"/>
      <c r="DZ14" s="624"/>
      <c r="EA14" s="624"/>
      <c r="EB14" s="624"/>
      <c r="EC14" s="633"/>
    </row>
    <row r="15" spans="2:143" ht="11.25" customHeight="1" x14ac:dyDescent="0.2">
      <c r="B15" s="620" t="s">
        <v>267</v>
      </c>
      <c r="C15" s="621"/>
      <c r="D15" s="621"/>
      <c r="E15" s="621"/>
      <c r="F15" s="621"/>
      <c r="G15" s="621"/>
      <c r="H15" s="621"/>
      <c r="I15" s="621"/>
      <c r="J15" s="621"/>
      <c r="K15" s="621"/>
      <c r="L15" s="621"/>
      <c r="M15" s="621"/>
      <c r="N15" s="621"/>
      <c r="O15" s="621"/>
      <c r="P15" s="621"/>
      <c r="Q15" s="622"/>
      <c r="R15" s="623" t="s">
        <v>246</v>
      </c>
      <c r="S15" s="624"/>
      <c r="T15" s="624"/>
      <c r="U15" s="624"/>
      <c r="V15" s="624"/>
      <c r="W15" s="624"/>
      <c r="X15" s="624"/>
      <c r="Y15" s="625"/>
      <c r="Z15" s="626" t="s">
        <v>184</v>
      </c>
      <c r="AA15" s="626"/>
      <c r="AB15" s="626"/>
      <c r="AC15" s="626"/>
      <c r="AD15" s="627" t="s">
        <v>250</v>
      </c>
      <c r="AE15" s="627"/>
      <c r="AF15" s="627"/>
      <c r="AG15" s="627"/>
      <c r="AH15" s="627"/>
      <c r="AI15" s="627"/>
      <c r="AJ15" s="627"/>
      <c r="AK15" s="627"/>
      <c r="AL15" s="628" t="s">
        <v>250</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398535</v>
      </c>
      <c r="BH15" s="624"/>
      <c r="BI15" s="624"/>
      <c r="BJ15" s="624"/>
      <c r="BK15" s="624"/>
      <c r="BL15" s="624"/>
      <c r="BM15" s="624"/>
      <c r="BN15" s="625"/>
      <c r="BO15" s="626">
        <v>3.5</v>
      </c>
      <c r="BP15" s="626"/>
      <c r="BQ15" s="626"/>
      <c r="BR15" s="626"/>
      <c r="BS15" s="627" t="s">
        <v>184</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2730019</v>
      </c>
      <c r="CS15" s="624"/>
      <c r="CT15" s="624"/>
      <c r="CU15" s="624"/>
      <c r="CV15" s="624"/>
      <c r="CW15" s="624"/>
      <c r="CX15" s="624"/>
      <c r="CY15" s="625"/>
      <c r="CZ15" s="626">
        <v>10.7</v>
      </c>
      <c r="DA15" s="626"/>
      <c r="DB15" s="626"/>
      <c r="DC15" s="626"/>
      <c r="DD15" s="632">
        <v>242315</v>
      </c>
      <c r="DE15" s="624"/>
      <c r="DF15" s="624"/>
      <c r="DG15" s="624"/>
      <c r="DH15" s="624"/>
      <c r="DI15" s="624"/>
      <c r="DJ15" s="624"/>
      <c r="DK15" s="624"/>
      <c r="DL15" s="624"/>
      <c r="DM15" s="624"/>
      <c r="DN15" s="624"/>
      <c r="DO15" s="624"/>
      <c r="DP15" s="625"/>
      <c r="DQ15" s="632">
        <v>2074680</v>
      </c>
      <c r="DR15" s="624"/>
      <c r="DS15" s="624"/>
      <c r="DT15" s="624"/>
      <c r="DU15" s="624"/>
      <c r="DV15" s="624"/>
      <c r="DW15" s="624"/>
      <c r="DX15" s="624"/>
      <c r="DY15" s="624"/>
      <c r="DZ15" s="624"/>
      <c r="EA15" s="624"/>
      <c r="EB15" s="624"/>
      <c r="EC15" s="633"/>
    </row>
    <row r="16" spans="2:143" ht="11.25" customHeight="1" x14ac:dyDescent="0.2">
      <c r="B16" s="620" t="s">
        <v>270</v>
      </c>
      <c r="C16" s="621"/>
      <c r="D16" s="621"/>
      <c r="E16" s="621"/>
      <c r="F16" s="621"/>
      <c r="G16" s="621"/>
      <c r="H16" s="621"/>
      <c r="I16" s="621"/>
      <c r="J16" s="621"/>
      <c r="K16" s="621"/>
      <c r="L16" s="621"/>
      <c r="M16" s="621"/>
      <c r="N16" s="621"/>
      <c r="O16" s="621"/>
      <c r="P16" s="621"/>
      <c r="Q16" s="622"/>
      <c r="R16" s="623">
        <v>38640</v>
      </c>
      <c r="S16" s="624"/>
      <c r="T16" s="624"/>
      <c r="U16" s="624"/>
      <c r="V16" s="624"/>
      <c r="W16" s="624"/>
      <c r="X16" s="624"/>
      <c r="Y16" s="625"/>
      <c r="Z16" s="626">
        <v>0.1</v>
      </c>
      <c r="AA16" s="626"/>
      <c r="AB16" s="626"/>
      <c r="AC16" s="626"/>
      <c r="AD16" s="627">
        <v>38640</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246</v>
      </c>
      <c r="BH16" s="624"/>
      <c r="BI16" s="624"/>
      <c r="BJ16" s="624"/>
      <c r="BK16" s="624"/>
      <c r="BL16" s="624"/>
      <c r="BM16" s="624"/>
      <c r="BN16" s="625"/>
      <c r="BO16" s="626" t="s">
        <v>246</v>
      </c>
      <c r="BP16" s="626"/>
      <c r="BQ16" s="626"/>
      <c r="BR16" s="626"/>
      <c r="BS16" s="627" t="s">
        <v>184</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5650</v>
      </c>
      <c r="CS16" s="624"/>
      <c r="CT16" s="624"/>
      <c r="CU16" s="624"/>
      <c r="CV16" s="624"/>
      <c r="CW16" s="624"/>
      <c r="CX16" s="624"/>
      <c r="CY16" s="625"/>
      <c r="CZ16" s="626">
        <v>0</v>
      </c>
      <c r="DA16" s="626"/>
      <c r="DB16" s="626"/>
      <c r="DC16" s="626"/>
      <c r="DD16" s="632" t="s">
        <v>184</v>
      </c>
      <c r="DE16" s="624"/>
      <c r="DF16" s="624"/>
      <c r="DG16" s="624"/>
      <c r="DH16" s="624"/>
      <c r="DI16" s="624"/>
      <c r="DJ16" s="624"/>
      <c r="DK16" s="624"/>
      <c r="DL16" s="624"/>
      <c r="DM16" s="624"/>
      <c r="DN16" s="624"/>
      <c r="DO16" s="624"/>
      <c r="DP16" s="625"/>
      <c r="DQ16" s="632">
        <v>61</v>
      </c>
      <c r="DR16" s="624"/>
      <c r="DS16" s="624"/>
      <c r="DT16" s="624"/>
      <c r="DU16" s="624"/>
      <c r="DV16" s="624"/>
      <c r="DW16" s="624"/>
      <c r="DX16" s="624"/>
      <c r="DY16" s="624"/>
      <c r="DZ16" s="624"/>
      <c r="EA16" s="624"/>
      <c r="EB16" s="624"/>
      <c r="EC16" s="633"/>
    </row>
    <row r="17" spans="2:133" ht="11.25" customHeight="1" x14ac:dyDescent="0.2">
      <c r="B17" s="620" t="s">
        <v>273</v>
      </c>
      <c r="C17" s="621"/>
      <c r="D17" s="621"/>
      <c r="E17" s="621"/>
      <c r="F17" s="621"/>
      <c r="G17" s="621"/>
      <c r="H17" s="621"/>
      <c r="I17" s="621"/>
      <c r="J17" s="621"/>
      <c r="K17" s="621"/>
      <c r="L17" s="621"/>
      <c r="M17" s="621"/>
      <c r="N17" s="621"/>
      <c r="O17" s="621"/>
      <c r="P17" s="621"/>
      <c r="Q17" s="622"/>
      <c r="R17" s="623">
        <v>271103</v>
      </c>
      <c r="S17" s="624"/>
      <c r="T17" s="624"/>
      <c r="U17" s="624"/>
      <c r="V17" s="624"/>
      <c r="W17" s="624"/>
      <c r="X17" s="624"/>
      <c r="Y17" s="625"/>
      <c r="Z17" s="626">
        <v>1</v>
      </c>
      <c r="AA17" s="626"/>
      <c r="AB17" s="626"/>
      <c r="AC17" s="626"/>
      <c r="AD17" s="627">
        <v>271103</v>
      </c>
      <c r="AE17" s="627"/>
      <c r="AF17" s="627"/>
      <c r="AG17" s="627"/>
      <c r="AH17" s="627"/>
      <c r="AI17" s="627"/>
      <c r="AJ17" s="627"/>
      <c r="AK17" s="627"/>
      <c r="AL17" s="628">
        <v>1.6</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246</v>
      </c>
      <c r="BH17" s="624"/>
      <c r="BI17" s="624"/>
      <c r="BJ17" s="624"/>
      <c r="BK17" s="624"/>
      <c r="BL17" s="624"/>
      <c r="BM17" s="624"/>
      <c r="BN17" s="625"/>
      <c r="BO17" s="626" t="s">
        <v>246</v>
      </c>
      <c r="BP17" s="626"/>
      <c r="BQ17" s="626"/>
      <c r="BR17" s="626"/>
      <c r="BS17" s="627" t="s">
        <v>250</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2753604</v>
      </c>
      <c r="CS17" s="624"/>
      <c r="CT17" s="624"/>
      <c r="CU17" s="624"/>
      <c r="CV17" s="624"/>
      <c r="CW17" s="624"/>
      <c r="CX17" s="624"/>
      <c r="CY17" s="625"/>
      <c r="CZ17" s="626">
        <v>10.8</v>
      </c>
      <c r="DA17" s="626"/>
      <c r="DB17" s="626"/>
      <c r="DC17" s="626"/>
      <c r="DD17" s="632" t="s">
        <v>246</v>
      </c>
      <c r="DE17" s="624"/>
      <c r="DF17" s="624"/>
      <c r="DG17" s="624"/>
      <c r="DH17" s="624"/>
      <c r="DI17" s="624"/>
      <c r="DJ17" s="624"/>
      <c r="DK17" s="624"/>
      <c r="DL17" s="624"/>
      <c r="DM17" s="624"/>
      <c r="DN17" s="624"/>
      <c r="DO17" s="624"/>
      <c r="DP17" s="625"/>
      <c r="DQ17" s="632">
        <v>2701357</v>
      </c>
      <c r="DR17" s="624"/>
      <c r="DS17" s="624"/>
      <c r="DT17" s="624"/>
      <c r="DU17" s="624"/>
      <c r="DV17" s="624"/>
      <c r="DW17" s="624"/>
      <c r="DX17" s="624"/>
      <c r="DY17" s="624"/>
      <c r="DZ17" s="624"/>
      <c r="EA17" s="624"/>
      <c r="EB17" s="624"/>
      <c r="EC17" s="633"/>
    </row>
    <row r="18" spans="2:133" ht="11.25" customHeight="1" x14ac:dyDescent="0.2">
      <c r="B18" s="620" t="s">
        <v>276</v>
      </c>
      <c r="C18" s="621"/>
      <c r="D18" s="621"/>
      <c r="E18" s="621"/>
      <c r="F18" s="621"/>
      <c r="G18" s="621"/>
      <c r="H18" s="621"/>
      <c r="I18" s="621"/>
      <c r="J18" s="621"/>
      <c r="K18" s="621"/>
      <c r="L18" s="621"/>
      <c r="M18" s="621"/>
      <c r="N18" s="621"/>
      <c r="O18" s="621"/>
      <c r="P18" s="621"/>
      <c r="Q18" s="622"/>
      <c r="R18" s="623">
        <v>63359</v>
      </c>
      <c r="S18" s="624"/>
      <c r="T18" s="624"/>
      <c r="U18" s="624"/>
      <c r="V18" s="624"/>
      <c r="W18" s="624"/>
      <c r="X18" s="624"/>
      <c r="Y18" s="625"/>
      <c r="Z18" s="626">
        <v>0.2</v>
      </c>
      <c r="AA18" s="626"/>
      <c r="AB18" s="626"/>
      <c r="AC18" s="626"/>
      <c r="AD18" s="627">
        <v>63359</v>
      </c>
      <c r="AE18" s="627"/>
      <c r="AF18" s="627"/>
      <c r="AG18" s="627"/>
      <c r="AH18" s="627"/>
      <c r="AI18" s="627"/>
      <c r="AJ18" s="627"/>
      <c r="AK18" s="627"/>
      <c r="AL18" s="628">
        <v>0.4</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246</v>
      </c>
      <c r="BH18" s="624"/>
      <c r="BI18" s="624"/>
      <c r="BJ18" s="624"/>
      <c r="BK18" s="624"/>
      <c r="BL18" s="624"/>
      <c r="BM18" s="624"/>
      <c r="BN18" s="625"/>
      <c r="BO18" s="626" t="s">
        <v>246</v>
      </c>
      <c r="BP18" s="626"/>
      <c r="BQ18" s="626"/>
      <c r="BR18" s="626"/>
      <c r="BS18" s="627" t="s">
        <v>250</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v>111362</v>
      </c>
      <c r="CS18" s="624"/>
      <c r="CT18" s="624"/>
      <c r="CU18" s="624"/>
      <c r="CV18" s="624"/>
      <c r="CW18" s="624"/>
      <c r="CX18" s="624"/>
      <c r="CY18" s="625"/>
      <c r="CZ18" s="626">
        <v>0.4</v>
      </c>
      <c r="DA18" s="626"/>
      <c r="DB18" s="626"/>
      <c r="DC18" s="626"/>
      <c r="DD18" s="632">
        <v>111362</v>
      </c>
      <c r="DE18" s="624"/>
      <c r="DF18" s="624"/>
      <c r="DG18" s="624"/>
      <c r="DH18" s="624"/>
      <c r="DI18" s="624"/>
      <c r="DJ18" s="624"/>
      <c r="DK18" s="624"/>
      <c r="DL18" s="624"/>
      <c r="DM18" s="624"/>
      <c r="DN18" s="624"/>
      <c r="DO18" s="624"/>
      <c r="DP18" s="625"/>
      <c r="DQ18" s="632">
        <v>111362</v>
      </c>
      <c r="DR18" s="624"/>
      <c r="DS18" s="624"/>
      <c r="DT18" s="624"/>
      <c r="DU18" s="624"/>
      <c r="DV18" s="624"/>
      <c r="DW18" s="624"/>
      <c r="DX18" s="624"/>
      <c r="DY18" s="624"/>
      <c r="DZ18" s="624"/>
      <c r="EA18" s="624"/>
      <c r="EB18" s="624"/>
      <c r="EC18" s="633"/>
    </row>
    <row r="19" spans="2:133" ht="11.25" customHeight="1" x14ac:dyDescent="0.2">
      <c r="B19" s="620" t="s">
        <v>279</v>
      </c>
      <c r="C19" s="621"/>
      <c r="D19" s="621"/>
      <c r="E19" s="621"/>
      <c r="F19" s="621"/>
      <c r="G19" s="621"/>
      <c r="H19" s="621"/>
      <c r="I19" s="621"/>
      <c r="J19" s="621"/>
      <c r="K19" s="621"/>
      <c r="L19" s="621"/>
      <c r="M19" s="621"/>
      <c r="N19" s="621"/>
      <c r="O19" s="621"/>
      <c r="P19" s="621"/>
      <c r="Q19" s="622"/>
      <c r="R19" s="623">
        <v>49488</v>
      </c>
      <c r="S19" s="624"/>
      <c r="T19" s="624"/>
      <c r="U19" s="624"/>
      <c r="V19" s="624"/>
      <c r="W19" s="624"/>
      <c r="X19" s="624"/>
      <c r="Y19" s="625"/>
      <c r="Z19" s="626">
        <v>0.2</v>
      </c>
      <c r="AA19" s="626"/>
      <c r="AB19" s="626"/>
      <c r="AC19" s="626"/>
      <c r="AD19" s="627">
        <v>49488</v>
      </c>
      <c r="AE19" s="627"/>
      <c r="AF19" s="627"/>
      <c r="AG19" s="627"/>
      <c r="AH19" s="627"/>
      <c r="AI19" s="627"/>
      <c r="AJ19" s="627"/>
      <c r="AK19" s="627"/>
      <c r="AL19" s="628">
        <v>0.3</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230796</v>
      </c>
      <c r="BH19" s="624"/>
      <c r="BI19" s="624"/>
      <c r="BJ19" s="624"/>
      <c r="BK19" s="624"/>
      <c r="BL19" s="624"/>
      <c r="BM19" s="624"/>
      <c r="BN19" s="625"/>
      <c r="BO19" s="626">
        <v>2</v>
      </c>
      <c r="BP19" s="626"/>
      <c r="BQ19" s="626"/>
      <c r="BR19" s="626"/>
      <c r="BS19" s="627" t="s">
        <v>250</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246</v>
      </c>
      <c r="CS19" s="624"/>
      <c r="CT19" s="624"/>
      <c r="CU19" s="624"/>
      <c r="CV19" s="624"/>
      <c r="CW19" s="624"/>
      <c r="CX19" s="624"/>
      <c r="CY19" s="625"/>
      <c r="CZ19" s="626" t="s">
        <v>246</v>
      </c>
      <c r="DA19" s="626"/>
      <c r="DB19" s="626"/>
      <c r="DC19" s="626"/>
      <c r="DD19" s="632" t="s">
        <v>246</v>
      </c>
      <c r="DE19" s="624"/>
      <c r="DF19" s="624"/>
      <c r="DG19" s="624"/>
      <c r="DH19" s="624"/>
      <c r="DI19" s="624"/>
      <c r="DJ19" s="624"/>
      <c r="DK19" s="624"/>
      <c r="DL19" s="624"/>
      <c r="DM19" s="624"/>
      <c r="DN19" s="624"/>
      <c r="DO19" s="624"/>
      <c r="DP19" s="625"/>
      <c r="DQ19" s="632" t="s">
        <v>250</v>
      </c>
      <c r="DR19" s="624"/>
      <c r="DS19" s="624"/>
      <c r="DT19" s="624"/>
      <c r="DU19" s="624"/>
      <c r="DV19" s="624"/>
      <c r="DW19" s="624"/>
      <c r="DX19" s="624"/>
      <c r="DY19" s="624"/>
      <c r="DZ19" s="624"/>
      <c r="EA19" s="624"/>
      <c r="EB19" s="624"/>
      <c r="EC19" s="633"/>
    </row>
    <row r="20" spans="2:133" ht="11.25" customHeight="1" x14ac:dyDescent="0.2">
      <c r="B20" s="636" t="s">
        <v>282</v>
      </c>
      <c r="C20" s="637"/>
      <c r="D20" s="637"/>
      <c r="E20" s="637"/>
      <c r="F20" s="637"/>
      <c r="G20" s="637"/>
      <c r="H20" s="637"/>
      <c r="I20" s="637"/>
      <c r="J20" s="637"/>
      <c r="K20" s="637"/>
      <c r="L20" s="637"/>
      <c r="M20" s="637"/>
      <c r="N20" s="637"/>
      <c r="O20" s="637"/>
      <c r="P20" s="637"/>
      <c r="Q20" s="638"/>
      <c r="R20" s="623">
        <v>13871</v>
      </c>
      <c r="S20" s="624"/>
      <c r="T20" s="624"/>
      <c r="U20" s="624"/>
      <c r="V20" s="624"/>
      <c r="W20" s="624"/>
      <c r="X20" s="624"/>
      <c r="Y20" s="625"/>
      <c r="Z20" s="626">
        <v>0.1</v>
      </c>
      <c r="AA20" s="626"/>
      <c r="AB20" s="626"/>
      <c r="AC20" s="626"/>
      <c r="AD20" s="627">
        <v>13871</v>
      </c>
      <c r="AE20" s="627"/>
      <c r="AF20" s="627"/>
      <c r="AG20" s="627"/>
      <c r="AH20" s="627"/>
      <c r="AI20" s="627"/>
      <c r="AJ20" s="627"/>
      <c r="AK20" s="627"/>
      <c r="AL20" s="628">
        <v>0.1</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230796</v>
      </c>
      <c r="BH20" s="624"/>
      <c r="BI20" s="624"/>
      <c r="BJ20" s="624"/>
      <c r="BK20" s="624"/>
      <c r="BL20" s="624"/>
      <c r="BM20" s="624"/>
      <c r="BN20" s="625"/>
      <c r="BO20" s="626">
        <v>2</v>
      </c>
      <c r="BP20" s="626"/>
      <c r="BQ20" s="626"/>
      <c r="BR20" s="626"/>
      <c r="BS20" s="627" t="s">
        <v>184</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25530887</v>
      </c>
      <c r="CS20" s="624"/>
      <c r="CT20" s="624"/>
      <c r="CU20" s="624"/>
      <c r="CV20" s="624"/>
      <c r="CW20" s="624"/>
      <c r="CX20" s="624"/>
      <c r="CY20" s="625"/>
      <c r="CZ20" s="626">
        <v>100</v>
      </c>
      <c r="DA20" s="626"/>
      <c r="DB20" s="626"/>
      <c r="DC20" s="626"/>
      <c r="DD20" s="632">
        <v>2077642</v>
      </c>
      <c r="DE20" s="624"/>
      <c r="DF20" s="624"/>
      <c r="DG20" s="624"/>
      <c r="DH20" s="624"/>
      <c r="DI20" s="624"/>
      <c r="DJ20" s="624"/>
      <c r="DK20" s="624"/>
      <c r="DL20" s="624"/>
      <c r="DM20" s="624"/>
      <c r="DN20" s="624"/>
      <c r="DO20" s="624"/>
      <c r="DP20" s="625"/>
      <c r="DQ20" s="632">
        <v>18418528</v>
      </c>
      <c r="DR20" s="624"/>
      <c r="DS20" s="624"/>
      <c r="DT20" s="624"/>
      <c r="DU20" s="624"/>
      <c r="DV20" s="624"/>
      <c r="DW20" s="624"/>
      <c r="DX20" s="624"/>
      <c r="DY20" s="624"/>
      <c r="DZ20" s="624"/>
      <c r="EA20" s="624"/>
      <c r="EB20" s="624"/>
      <c r="EC20" s="633"/>
    </row>
    <row r="21" spans="2:133" ht="11.25" customHeight="1" x14ac:dyDescent="0.2">
      <c r="B21" s="620" t="s">
        <v>285</v>
      </c>
      <c r="C21" s="621"/>
      <c r="D21" s="621"/>
      <c r="E21" s="621"/>
      <c r="F21" s="621"/>
      <c r="G21" s="621"/>
      <c r="H21" s="621"/>
      <c r="I21" s="621"/>
      <c r="J21" s="621"/>
      <c r="K21" s="621"/>
      <c r="L21" s="621"/>
      <c r="M21" s="621"/>
      <c r="N21" s="621"/>
      <c r="O21" s="621"/>
      <c r="P21" s="621"/>
      <c r="Q21" s="622"/>
      <c r="R21" s="623">
        <v>3599692</v>
      </c>
      <c r="S21" s="624"/>
      <c r="T21" s="624"/>
      <c r="U21" s="624"/>
      <c r="V21" s="624"/>
      <c r="W21" s="624"/>
      <c r="X21" s="624"/>
      <c r="Y21" s="625"/>
      <c r="Z21" s="626">
        <v>13.3</v>
      </c>
      <c r="AA21" s="626"/>
      <c r="AB21" s="626"/>
      <c r="AC21" s="626"/>
      <c r="AD21" s="627">
        <v>2998198</v>
      </c>
      <c r="AE21" s="627"/>
      <c r="AF21" s="627"/>
      <c r="AG21" s="627"/>
      <c r="AH21" s="627"/>
      <c r="AI21" s="627"/>
      <c r="AJ21" s="627"/>
      <c r="AK21" s="627"/>
      <c r="AL21" s="628">
        <v>18.100000000000001</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9717</v>
      </c>
      <c r="BH21" s="624"/>
      <c r="BI21" s="624"/>
      <c r="BJ21" s="624"/>
      <c r="BK21" s="624"/>
      <c r="BL21" s="624"/>
      <c r="BM21" s="624"/>
      <c r="BN21" s="625"/>
      <c r="BO21" s="626">
        <v>0.1</v>
      </c>
      <c r="BP21" s="626"/>
      <c r="BQ21" s="626"/>
      <c r="BR21" s="626"/>
      <c r="BS21" s="627" t="s">
        <v>250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287</v>
      </c>
      <c r="C22" s="621"/>
      <c r="D22" s="621"/>
      <c r="E22" s="621"/>
      <c r="F22" s="621"/>
      <c r="G22" s="621"/>
      <c r="H22" s="621"/>
      <c r="I22" s="621"/>
      <c r="J22" s="621"/>
      <c r="K22" s="621"/>
      <c r="L22" s="621"/>
      <c r="M22" s="621"/>
      <c r="N22" s="621"/>
      <c r="O22" s="621"/>
      <c r="P22" s="621"/>
      <c r="Q22" s="622"/>
      <c r="R22" s="623">
        <v>2998198</v>
      </c>
      <c r="S22" s="624"/>
      <c r="T22" s="624"/>
      <c r="U22" s="624"/>
      <c r="V22" s="624"/>
      <c r="W22" s="624"/>
      <c r="X22" s="624"/>
      <c r="Y22" s="625"/>
      <c r="Z22" s="626">
        <v>11.1</v>
      </c>
      <c r="AA22" s="626"/>
      <c r="AB22" s="626"/>
      <c r="AC22" s="626"/>
      <c r="AD22" s="627">
        <v>2998198</v>
      </c>
      <c r="AE22" s="627"/>
      <c r="AF22" s="627"/>
      <c r="AG22" s="627"/>
      <c r="AH22" s="627"/>
      <c r="AI22" s="627"/>
      <c r="AJ22" s="627"/>
      <c r="AK22" s="627"/>
      <c r="AL22" s="628">
        <v>18.100000000000001</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246</v>
      </c>
      <c r="BH22" s="624"/>
      <c r="BI22" s="624"/>
      <c r="BJ22" s="624"/>
      <c r="BK22" s="624"/>
      <c r="BL22" s="624"/>
      <c r="BM22" s="624"/>
      <c r="BN22" s="625"/>
      <c r="BO22" s="626" t="s">
        <v>246</v>
      </c>
      <c r="BP22" s="626"/>
      <c r="BQ22" s="626"/>
      <c r="BR22" s="626"/>
      <c r="BS22" s="627" t="s">
        <v>246</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290</v>
      </c>
      <c r="C23" s="621"/>
      <c r="D23" s="621"/>
      <c r="E23" s="621"/>
      <c r="F23" s="621"/>
      <c r="G23" s="621"/>
      <c r="H23" s="621"/>
      <c r="I23" s="621"/>
      <c r="J23" s="621"/>
      <c r="K23" s="621"/>
      <c r="L23" s="621"/>
      <c r="M23" s="621"/>
      <c r="N23" s="621"/>
      <c r="O23" s="621"/>
      <c r="P23" s="621"/>
      <c r="Q23" s="622"/>
      <c r="R23" s="623">
        <v>593557</v>
      </c>
      <c r="S23" s="624"/>
      <c r="T23" s="624"/>
      <c r="U23" s="624"/>
      <c r="V23" s="624"/>
      <c r="W23" s="624"/>
      <c r="X23" s="624"/>
      <c r="Y23" s="625"/>
      <c r="Z23" s="626">
        <v>2.2000000000000002</v>
      </c>
      <c r="AA23" s="626"/>
      <c r="AB23" s="626"/>
      <c r="AC23" s="626"/>
      <c r="AD23" s="627" t="s">
        <v>184</v>
      </c>
      <c r="AE23" s="627"/>
      <c r="AF23" s="627"/>
      <c r="AG23" s="627"/>
      <c r="AH23" s="627"/>
      <c r="AI23" s="627"/>
      <c r="AJ23" s="627"/>
      <c r="AK23" s="627"/>
      <c r="AL23" s="628" t="s">
        <v>250</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v>221079</v>
      </c>
      <c r="BH23" s="624"/>
      <c r="BI23" s="624"/>
      <c r="BJ23" s="624"/>
      <c r="BK23" s="624"/>
      <c r="BL23" s="624"/>
      <c r="BM23" s="624"/>
      <c r="BN23" s="625"/>
      <c r="BO23" s="626">
        <v>1.9</v>
      </c>
      <c r="BP23" s="626"/>
      <c r="BQ23" s="626"/>
      <c r="BR23" s="626"/>
      <c r="BS23" s="627" t="s">
        <v>246</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2">
      <c r="B24" s="620" t="s">
        <v>297</v>
      </c>
      <c r="C24" s="621"/>
      <c r="D24" s="621"/>
      <c r="E24" s="621"/>
      <c r="F24" s="621"/>
      <c r="G24" s="621"/>
      <c r="H24" s="621"/>
      <c r="I24" s="621"/>
      <c r="J24" s="621"/>
      <c r="K24" s="621"/>
      <c r="L24" s="621"/>
      <c r="M24" s="621"/>
      <c r="N24" s="621"/>
      <c r="O24" s="621"/>
      <c r="P24" s="621"/>
      <c r="Q24" s="622"/>
      <c r="R24" s="623">
        <v>7937</v>
      </c>
      <c r="S24" s="624"/>
      <c r="T24" s="624"/>
      <c r="U24" s="624"/>
      <c r="V24" s="624"/>
      <c r="W24" s="624"/>
      <c r="X24" s="624"/>
      <c r="Y24" s="625"/>
      <c r="Z24" s="626">
        <v>0</v>
      </c>
      <c r="AA24" s="626"/>
      <c r="AB24" s="626"/>
      <c r="AC24" s="626"/>
      <c r="AD24" s="627" t="s">
        <v>246</v>
      </c>
      <c r="AE24" s="627"/>
      <c r="AF24" s="627"/>
      <c r="AG24" s="627"/>
      <c r="AH24" s="627"/>
      <c r="AI24" s="627"/>
      <c r="AJ24" s="627"/>
      <c r="AK24" s="627"/>
      <c r="AL24" s="628" t="s">
        <v>246</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246</v>
      </c>
      <c r="BH24" s="624"/>
      <c r="BI24" s="624"/>
      <c r="BJ24" s="624"/>
      <c r="BK24" s="624"/>
      <c r="BL24" s="624"/>
      <c r="BM24" s="624"/>
      <c r="BN24" s="625"/>
      <c r="BO24" s="626" t="s">
        <v>184</v>
      </c>
      <c r="BP24" s="626"/>
      <c r="BQ24" s="626"/>
      <c r="BR24" s="626"/>
      <c r="BS24" s="627" t="s">
        <v>250</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12682320</v>
      </c>
      <c r="CS24" s="613"/>
      <c r="CT24" s="613"/>
      <c r="CU24" s="613"/>
      <c r="CV24" s="613"/>
      <c r="CW24" s="613"/>
      <c r="CX24" s="613"/>
      <c r="CY24" s="614"/>
      <c r="CZ24" s="617">
        <v>49.7</v>
      </c>
      <c r="DA24" s="618"/>
      <c r="DB24" s="618"/>
      <c r="DC24" s="634"/>
      <c r="DD24" s="658">
        <v>8347190</v>
      </c>
      <c r="DE24" s="613"/>
      <c r="DF24" s="613"/>
      <c r="DG24" s="613"/>
      <c r="DH24" s="613"/>
      <c r="DI24" s="613"/>
      <c r="DJ24" s="613"/>
      <c r="DK24" s="614"/>
      <c r="DL24" s="658">
        <v>8226209</v>
      </c>
      <c r="DM24" s="613"/>
      <c r="DN24" s="613"/>
      <c r="DO24" s="613"/>
      <c r="DP24" s="613"/>
      <c r="DQ24" s="613"/>
      <c r="DR24" s="613"/>
      <c r="DS24" s="613"/>
      <c r="DT24" s="613"/>
      <c r="DU24" s="613"/>
      <c r="DV24" s="614"/>
      <c r="DW24" s="617">
        <v>48.7</v>
      </c>
      <c r="DX24" s="618"/>
      <c r="DY24" s="618"/>
      <c r="DZ24" s="618"/>
      <c r="EA24" s="618"/>
      <c r="EB24" s="618"/>
      <c r="EC24" s="619"/>
    </row>
    <row r="25" spans="2:133" ht="11.25" customHeight="1" x14ac:dyDescent="0.2">
      <c r="B25" s="620" t="s">
        <v>300</v>
      </c>
      <c r="C25" s="621"/>
      <c r="D25" s="621"/>
      <c r="E25" s="621"/>
      <c r="F25" s="621"/>
      <c r="G25" s="621"/>
      <c r="H25" s="621"/>
      <c r="I25" s="621"/>
      <c r="J25" s="621"/>
      <c r="K25" s="621"/>
      <c r="L25" s="621"/>
      <c r="M25" s="621"/>
      <c r="N25" s="621"/>
      <c r="O25" s="621"/>
      <c r="P25" s="621"/>
      <c r="Q25" s="622"/>
      <c r="R25" s="623">
        <v>17322971</v>
      </c>
      <c r="S25" s="624"/>
      <c r="T25" s="624"/>
      <c r="U25" s="624"/>
      <c r="V25" s="624"/>
      <c r="W25" s="624"/>
      <c r="X25" s="624"/>
      <c r="Y25" s="625"/>
      <c r="Z25" s="626">
        <v>64.2</v>
      </c>
      <c r="AA25" s="626"/>
      <c r="AB25" s="626"/>
      <c r="AC25" s="626"/>
      <c r="AD25" s="627">
        <v>16500398</v>
      </c>
      <c r="AE25" s="627"/>
      <c r="AF25" s="627"/>
      <c r="AG25" s="627"/>
      <c r="AH25" s="627"/>
      <c r="AI25" s="627"/>
      <c r="AJ25" s="627"/>
      <c r="AK25" s="627"/>
      <c r="AL25" s="628">
        <v>99.7</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250</v>
      </c>
      <c r="BH25" s="624"/>
      <c r="BI25" s="624"/>
      <c r="BJ25" s="624"/>
      <c r="BK25" s="624"/>
      <c r="BL25" s="624"/>
      <c r="BM25" s="624"/>
      <c r="BN25" s="625"/>
      <c r="BO25" s="626" t="s">
        <v>250</v>
      </c>
      <c r="BP25" s="626"/>
      <c r="BQ25" s="626"/>
      <c r="BR25" s="626"/>
      <c r="BS25" s="627" t="s">
        <v>250</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4090871</v>
      </c>
      <c r="CS25" s="655"/>
      <c r="CT25" s="655"/>
      <c r="CU25" s="655"/>
      <c r="CV25" s="655"/>
      <c r="CW25" s="655"/>
      <c r="CX25" s="655"/>
      <c r="CY25" s="656"/>
      <c r="CZ25" s="628">
        <v>16</v>
      </c>
      <c r="DA25" s="653"/>
      <c r="DB25" s="653"/>
      <c r="DC25" s="657"/>
      <c r="DD25" s="632">
        <v>3869765</v>
      </c>
      <c r="DE25" s="655"/>
      <c r="DF25" s="655"/>
      <c r="DG25" s="655"/>
      <c r="DH25" s="655"/>
      <c r="DI25" s="655"/>
      <c r="DJ25" s="655"/>
      <c r="DK25" s="656"/>
      <c r="DL25" s="632">
        <v>3809843</v>
      </c>
      <c r="DM25" s="655"/>
      <c r="DN25" s="655"/>
      <c r="DO25" s="655"/>
      <c r="DP25" s="655"/>
      <c r="DQ25" s="655"/>
      <c r="DR25" s="655"/>
      <c r="DS25" s="655"/>
      <c r="DT25" s="655"/>
      <c r="DU25" s="655"/>
      <c r="DV25" s="656"/>
      <c r="DW25" s="628">
        <v>22.6</v>
      </c>
      <c r="DX25" s="653"/>
      <c r="DY25" s="653"/>
      <c r="DZ25" s="653"/>
      <c r="EA25" s="653"/>
      <c r="EB25" s="653"/>
      <c r="EC25" s="654"/>
    </row>
    <row r="26" spans="2:133" ht="11.25" customHeight="1" x14ac:dyDescent="0.2">
      <c r="B26" s="620" t="s">
        <v>303</v>
      </c>
      <c r="C26" s="621"/>
      <c r="D26" s="621"/>
      <c r="E26" s="621"/>
      <c r="F26" s="621"/>
      <c r="G26" s="621"/>
      <c r="H26" s="621"/>
      <c r="I26" s="621"/>
      <c r="J26" s="621"/>
      <c r="K26" s="621"/>
      <c r="L26" s="621"/>
      <c r="M26" s="621"/>
      <c r="N26" s="621"/>
      <c r="O26" s="621"/>
      <c r="P26" s="621"/>
      <c r="Q26" s="622"/>
      <c r="R26" s="623">
        <v>7675</v>
      </c>
      <c r="S26" s="624"/>
      <c r="T26" s="624"/>
      <c r="U26" s="624"/>
      <c r="V26" s="624"/>
      <c r="W26" s="624"/>
      <c r="X26" s="624"/>
      <c r="Y26" s="625"/>
      <c r="Z26" s="626">
        <v>0</v>
      </c>
      <c r="AA26" s="626"/>
      <c r="AB26" s="626"/>
      <c r="AC26" s="626"/>
      <c r="AD26" s="627">
        <v>7675</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246</v>
      </c>
      <c r="BH26" s="624"/>
      <c r="BI26" s="624"/>
      <c r="BJ26" s="624"/>
      <c r="BK26" s="624"/>
      <c r="BL26" s="624"/>
      <c r="BM26" s="624"/>
      <c r="BN26" s="625"/>
      <c r="BO26" s="626" t="s">
        <v>246</v>
      </c>
      <c r="BP26" s="626"/>
      <c r="BQ26" s="626"/>
      <c r="BR26" s="626"/>
      <c r="BS26" s="627" t="s">
        <v>246</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2346754</v>
      </c>
      <c r="CS26" s="624"/>
      <c r="CT26" s="624"/>
      <c r="CU26" s="624"/>
      <c r="CV26" s="624"/>
      <c r="CW26" s="624"/>
      <c r="CX26" s="624"/>
      <c r="CY26" s="625"/>
      <c r="CZ26" s="628">
        <v>9.1999999999999993</v>
      </c>
      <c r="DA26" s="653"/>
      <c r="DB26" s="653"/>
      <c r="DC26" s="657"/>
      <c r="DD26" s="632">
        <v>2219302</v>
      </c>
      <c r="DE26" s="624"/>
      <c r="DF26" s="624"/>
      <c r="DG26" s="624"/>
      <c r="DH26" s="624"/>
      <c r="DI26" s="624"/>
      <c r="DJ26" s="624"/>
      <c r="DK26" s="625"/>
      <c r="DL26" s="632" t="s">
        <v>250</v>
      </c>
      <c r="DM26" s="624"/>
      <c r="DN26" s="624"/>
      <c r="DO26" s="624"/>
      <c r="DP26" s="624"/>
      <c r="DQ26" s="624"/>
      <c r="DR26" s="624"/>
      <c r="DS26" s="624"/>
      <c r="DT26" s="624"/>
      <c r="DU26" s="624"/>
      <c r="DV26" s="625"/>
      <c r="DW26" s="628" t="s">
        <v>250</v>
      </c>
      <c r="DX26" s="653"/>
      <c r="DY26" s="653"/>
      <c r="DZ26" s="653"/>
      <c r="EA26" s="653"/>
      <c r="EB26" s="653"/>
      <c r="EC26" s="654"/>
    </row>
    <row r="27" spans="2:133" ht="11.25" customHeight="1" x14ac:dyDescent="0.2">
      <c r="B27" s="620" t="s">
        <v>306</v>
      </c>
      <c r="C27" s="621"/>
      <c r="D27" s="621"/>
      <c r="E27" s="621"/>
      <c r="F27" s="621"/>
      <c r="G27" s="621"/>
      <c r="H27" s="621"/>
      <c r="I27" s="621"/>
      <c r="J27" s="621"/>
      <c r="K27" s="621"/>
      <c r="L27" s="621"/>
      <c r="M27" s="621"/>
      <c r="N27" s="621"/>
      <c r="O27" s="621"/>
      <c r="P27" s="621"/>
      <c r="Q27" s="622"/>
      <c r="R27" s="623">
        <v>39318</v>
      </c>
      <c r="S27" s="624"/>
      <c r="T27" s="624"/>
      <c r="U27" s="624"/>
      <c r="V27" s="624"/>
      <c r="W27" s="624"/>
      <c r="X27" s="624"/>
      <c r="Y27" s="625"/>
      <c r="Z27" s="626">
        <v>0.1</v>
      </c>
      <c r="AA27" s="626"/>
      <c r="AB27" s="626"/>
      <c r="AC27" s="626"/>
      <c r="AD27" s="627" t="s">
        <v>246</v>
      </c>
      <c r="AE27" s="627"/>
      <c r="AF27" s="627"/>
      <c r="AG27" s="627"/>
      <c r="AH27" s="627"/>
      <c r="AI27" s="627"/>
      <c r="AJ27" s="627"/>
      <c r="AK27" s="627"/>
      <c r="AL27" s="628" t="s">
        <v>246</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11458972</v>
      </c>
      <c r="BH27" s="624"/>
      <c r="BI27" s="624"/>
      <c r="BJ27" s="624"/>
      <c r="BK27" s="624"/>
      <c r="BL27" s="624"/>
      <c r="BM27" s="624"/>
      <c r="BN27" s="625"/>
      <c r="BO27" s="626">
        <v>100</v>
      </c>
      <c r="BP27" s="626"/>
      <c r="BQ27" s="626"/>
      <c r="BR27" s="626"/>
      <c r="BS27" s="627">
        <v>739789</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5837850</v>
      </c>
      <c r="CS27" s="655"/>
      <c r="CT27" s="655"/>
      <c r="CU27" s="655"/>
      <c r="CV27" s="655"/>
      <c r="CW27" s="655"/>
      <c r="CX27" s="655"/>
      <c r="CY27" s="656"/>
      <c r="CZ27" s="628">
        <v>22.9</v>
      </c>
      <c r="DA27" s="653"/>
      <c r="DB27" s="653"/>
      <c r="DC27" s="657"/>
      <c r="DD27" s="632">
        <v>1776073</v>
      </c>
      <c r="DE27" s="655"/>
      <c r="DF27" s="655"/>
      <c r="DG27" s="655"/>
      <c r="DH27" s="655"/>
      <c r="DI27" s="655"/>
      <c r="DJ27" s="655"/>
      <c r="DK27" s="656"/>
      <c r="DL27" s="632">
        <v>1717910</v>
      </c>
      <c r="DM27" s="655"/>
      <c r="DN27" s="655"/>
      <c r="DO27" s="655"/>
      <c r="DP27" s="655"/>
      <c r="DQ27" s="655"/>
      <c r="DR27" s="655"/>
      <c r="DS27" s="655"/>
      <c r="DT27" s="655"/>
      <c r="DU27" s="655"/>
      <c r="DV27" s="656"/>
      <c r="DW27" s="628">
        <v>10.199999999999999</v>
      </c>
      <c r="DX27" s="653"/>
      <c r="DY27" s="653"/>
      <c r="DZ27" s="653"/>
      <c r="EA27" s="653"/>
      <c r="EB27" s="653"/>
      <c r="EC27" s="654"/>
    </row>
    <row r="28" spans="2:133" ht="11.25" customHeight="1" x14ac:dyDescent="0.2">
      <c r="B28" s="620" t="s">
        <v>309</v>
      </c>
      <c r="C28" s="621"/>
      <c r="D28" s="621"/>
      <c r="E28" s="621"/>
      <c r="F28" s="621"/>
      <c r="G28" s="621"/>
      <c r="H28" s="621"/>
      <c r="I28" s="621"/>
      <c r="J28" s="621"/>
      <c r="K28" s="621"/>
      <c r="L28" s="621"/>
      <c r="M28" s="621"/>
      <c r="N28" s="621"/>
      <c r="O28" s="621"/>
      <c r="P28" s="621"/>
      <c r="Q28" s="622"/>
      <c r="R28" s="623">
        <v>233276</v>
      </c>
      <c r="S28" s="624"/>
      <c r="T28" s="624"/>
      <c r="U28" s="624"/>
      <c r="V28" s="624"/>
      <c r="W28" s="624"/>
      <c r="X28" s="624"/>
      <c r="Y28" s="625"/>
      <c r="Z28" s="626">
        <v>0.9</v>
      </c>
      <c r="AA28" s="626"/>
      <c r="AB28" s="626"/>
      <c r="AC28" s="626"/>
      <c r="AD28" s="627">
        <v>32227</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2753599</v>
      </c>
      <c r="CS28" s="624"/>
      <c r="CT28" s="624"/>
      <c r="CU28" s="624"/>
      <c r="CV28" s="624"/>
      <c r="CW28" s="624"/>
      <c r="CX28" s="624"/>
      <c r="CY28" s="625"/>
      <c r="CZ28" s="628">
        <v>10.8</v>
      </c>
      <c r="DA28" s="653"/>
      <c r="DB28" s="653"/>
      <c r="DC28" s="657"/>
      <c r="DD28" s="632">
        <v>2701352</v>
      </c>
      <c r="DE28" s="624"/>
      <c r="DF28" s="624"/>
      <c r="DG28" s="624"/>
      <c r="DH28" s="624"/>
      <c r="DI28" s="624"/>
      <c r="DJ28" s="624"/>
      <c r="DK28" s="625"/>
      <c r="DL28" s="632">
        <v>2698456</v>
      </c>
      <c r="DM28" s="624"/>
      <c r="DN28" s="624"/>
      <c r="DO28" s="624"/>
      <c r="DP28" s="624"/>
      <c r="DQ28" s="624"/>
      <c r="DR28" s="624"/>
      <c r="DS28" s="624"/>
      <c r="DT28" s="624"/>
      <c r="DU28" s="624"/>
      <c r="DV28" s="625"/>
      <c r="DW28" s="628">
        <v>16</v>
      </c>
      <c r="DX28" s="653"/>
      <c r="DY28" s="653"/>
      <c r="DZ28" s="653"/>
      <c r="EA28" s="653"/>
      <c r="EB28" s="653"/>
      <c r="EC28" s="654"/>
    </row>
    <row r="29" spans="2:133" ht="11.25" customHeight="1" x14ac:dyDescent="0.2">
      <c r="B29" s="620" t="s">
        <v>311</v>
      </c>
      <c r="C29" s="621"/>
      <c r="D29" s="621"/>
      <c r="E29" s="621"/>
      <c r="F29" s="621"/>
      <c r="G29" s="621"/>
      <c r="H29" s="621"/>
      <c r="I29" s="621"/>
      <c r="J29" s="621"/>
      <c r="K29" s="621"/>
      <c r="L29" s="621"/>
      <c r="M29" s="621"/>
      <c r="N29" s="621"/>
      <c r="O29" s="621"/>
      <c r="P29" s="621"/>
      <c r="Q29" s="622"/>
      <c r="R29" s="623">
        <v>137018</v>
      </c>
      <c r="S29" s="624"/>
      <c r="T29" s="624"/>
      <c r="U29" s="624"/>
      <c r="V29" s="624"/>
      <c r="W29" s="624"/>
      <c r="X29" s="624"/>
      <c r="Y29" s="625"/>
      <c r="Z29" s="626">
        <v>0.5</v>
      </c>
      <c r="AA29" s="626"/>
      <c r="AB29" s="626"/>
      <c r="AC29" s="626"/>
      <c r="AD29" s="627" t="s">
        <v>250</v>
      </c>
      <c r="AE29" s="627"/>
      <c r="AF29" s="627"/>
      <c r="AG29" s="627"/>
      <c r="AH29" s="627"/>
      <c r="AI29" s="627"/>
      <c r="AJ29" s="627"/>
      <c r="AK29" s="627"/>
      <c r="AL29" s="628" t="s">
        <v>250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312</v>
      </c>
      <c r="CE29" s="660"/>
      <c r="CF29" s="620" t="s">
        <v>313</v>
      </c>
      <c r="CG29" s="621"/>
      <c r="CH29" s="621"/>
      <c r="CI29" s="621"/>
      <c r="CJ29" s="621"/>
      <c r="CK29" s="621"/>
      <c r="CL29" s="621"/>
      <c r="CM29" s="621"/>
      <c r="CN29" s="621"/>
      <c r="CO29" s="621"/>
      <c r="CP29" s="621"/>
      <c r="CQ29" s="622"/>
      <c r="CR29" s="623">
        <v>2753599</v>
      </c>
      <c r="CS29" s="655"/>
      <c r="CT29" s="655"/>
      <c r="CU29" s="655"/>
      <c r="CV29" s="655"/>
      <c r="CW29" s="655"/>
      <c r="CX29" s="655"/>
      <c r="CY29" s="656"/>
      <c r="CZ29" s="628">
        <v>10.8</v>
      </c>
      <c r="DA29" s="653"/>
      <c r="DB29" s="653"/>
      <c r="DC29" s="657"/>
      <c r="DD29" s="632">
        <v>2701352</v>
      </c>
      <c r="DE29" s="655"/>
      <c r="DF29" s="655"/>
      <c r="DG29" s="655"/>
      <c r="DH29" s="655"/>
      <c r="DI29" s="655"/>
      <c r="DJ29" s="655"/>
      <c r="DK29" s="656"/>
      <c r="DL29" s="632">
        <v>2698456</v>
      </c>
      <c r="DM29" s="655"/>
      <c r="DN29" s="655"/>
      <c r="DO29" s="655"/>
      <c r="DP29" s="655"/>
      <c r="DQ29" s="655"/>
      <c r="DR29" s="655"/>
      <c r="DS29" s="655"/>
      <c r="DT29" s="655"/>
      <c r="DU29" s="655"/>
      <c r="DV29" s="656"/>
      <c r="DW29" s="628">
        <v>16</v>
      </c>
      <c r="DX29" s="653"/>
      <c r="DY29" s="653"/>
      <c r="DZ29" s="653"/>
      <c r="EA29" s="653"/>
      <c r="EB29" s="653"/>
      <c r="EC29" s="654"/>
    </row>
    <row r="30" spans="2:133" ht="11.25" customHeight="1" x14ac:dyDescent="0.2">
      <c r="B30" s="620" t="s">
        <v>314</v>
      </c>
      <c r="C30" s="621"/>
      <c r="D30" s="621"/>
      <c r="E30" s="621"/>
      <c r="F30" s="621"/>
      <c r="G30" s="621"/>
      <c r="H30" s="621"/>
      <c r="I30" s="621"/>
      <c r="J30" s="621"/>
      <c r="K30" s="621"/>
      <c r="L30" s="621"/>
      <c r="M30" s="621"/>
      <c r="N30" s="621"/>
      <c r="O30" s="621"/>
      <c r="P30" s="621"/>
      <c r="Q30" s="622"/>
      <c r="R30" s="623">
        <v>4424387</v>
      </c>
      <c r="S30" s="624"/>
      <c r="T30" s="624"/>
      <c r="U30" s="624"/>
      <c r="V30" s="624"/>
      <c r="W30" s="624"/>
      <c r="X30" s="624"/>
      <c r="Y30" s="625"/>
      <c r="Z30" s="626">
        <v>16.399999999999999</v>
      </c>
      <c r="AA30" s="626"/>
      <c r="AB30" s="626"/>
      <c r="AC30" s="626"/>
      <c r="AD30" s="627" t="s">
        <v>250</v>
      </c>
      <c r="AE30" s="627"/>
      <c r="AF30" s="627"/>
      <c r="AG30" s="627"/>
      <c r="AH30" s="627"/>
      <c r="AI30" s="627"/>
      <c r="AJ30" s="627"/>
      <c r="AK30" s="627"/>
      <c r="AL30" s="628" t="s">
        <v>250</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315</v>
      </c>
      <c r="BH30" s="665"/>
      <c r="BI30" s="665"/>
      <c r="BJ30" s="665"/>
      <c r="BK30" s="665"/>
      <c r="BL30" s="665"/>
      <c r="BM30" s="665"/>
      <c r="BN30" s="665"/>
      <c r="BO30" s="665"/>
      <c r="BP30" s="665"/>
      <c r="BQ30" s="666"/>
      <c r="BR30" s="605" t="s">
        <v>316</v>
      </c>
      <c r="BS30" s="665"/>
      <c r="BT30" s="665"/>
      <c r="BU30" s="665"/>
      <c r="BV30" s="665"/>
      <c r="BW30" s="665"/>
      <c r="BX30" s="665"/>
      <c r="BY30" s="665"/>
      <c r="BZ30" s="665"/>
      <c r="CA30" s="665"/>
      <c r="CB30" s="666"/>
      <c r="CD30" s="661"/>
      <c r="CE30" s="662"/>
      <c r="CF30" s="620" t="s">
        <v>317</v>
      </c>
      <c r="CG30" s="621"/>
      <c r="CH30" s="621"/>
      <c r="CI30" s="621"/>
      <c r="CJ30" s="621"/>
      <c r="CK30" s="621"/>
      <c r="CL30" s="621"/>
      <c r="CM30" s="621"/>
      <c r="CN30" s="621"/>
      <c r="CO30" s="621"/>
      <c r="CP30" s="621"/>
      <c r="CQ30" s="622"/>
      <c r="CR30" s="623">
        <v>2697120</v>
      </c>
      <c r="CS30" s="624"/>
      <c r="CT30" s="624"/>
      <c r="CU30" s="624"/>
      <c r="CV30" s="624"/>
      <c r="CW30" s="624"/>
      <c r="CX30" s="624"/>
      <c r="CY30" s="625"/>
      <c r="CZ30" s="628">
        <v>10.6</v>
      </c>
      <c r="DA30" s="653"/>
      <c r="DB30" s="653"/>
      <c r="DC30" s="657"/>
      <c r="DD30" s="632">
        <v>2644873</v>
      </c>
      <c r="DE30" s="624"/>
      <c r="DF30" s="624"/>
      <c r="DG30" s="624"/>
      <c r="DH30" s="624"/>
      <c r="DI30" s="624"/>
      <c r="DJ30" s="624"/>
      <c r="DK30" s="625"/>
      <c r="DL30" s="632">
        <v>2642073</v>
      </c>
      <c r="DM30" s="624"/>
      <c r="DN30" s="624"/>
      <c r="DO30" s="624"/>
      <c r="DP30" s="624"/>
      <c r="DQ30" s="624"/>
      <c r="DR30" s="624"/>
      <c r="DS30" s="624"/>
      <c r="DT30" s="624"/>
      <c r="DU30" s="624"/>
      <c r="DV30" s="625"/>
      <c r="DW30" s="628">
        <v>15.7</v>
      </c>
      <c r="DX30" s="653"/>
      <c r="DY30" s="653"/>
      <c r="DZ30" s="653"/>
      <c r="EA30" s="653"/>
      <c r="EB30" s="653"/>
      <c r="EC30" s="654"/>
    </row>
    <row r="31" spans="2:133" ht="11.25" customHeight="1" x14ac:dyDescent="0.2">
      <c r="B31" s="636" t="s">
        <v>318</v>
      </c>
      <c r="C31" s="637"/>
      <c r="D31" s="637"/>
      <c r="E31" s="637"/>
      <c r="F31" s="637"/>
      <c r="G31" s="637"/>
      <c r="H31" s="637"/>
      <c r="I31" s="637"/>
      <c r="J31" s="637"/>
      <c r="K31" s="637"/>
      <c r="L31" s="637"/>
      <c r="M31" s="637"/>
      <c r="N31" s="637"/>
      <c r="O31" s="637"/>
      <c r="P31" s="637"/>
      <c r="Q31" s="638"/>
      <c r="R31" s="623" t="s">
        <v>246</v>
      </c>
      <c r="S31" s="624"/>
      <c r="T31" s="624"/>
      <c r="U31" s="624"/>
      <c r="V31" s="624"/>
      <c r="W31" s="624"/>
      <c r="X31" s="624"/>
      <c r="Y31" s="625"/>
      <c r="Z31" s="626" t="s">
        <v>250</v>
      </c>
      <c r="AA31" s="626"/>
      <c r="AB31" s="626"/>
      <c r="AC31" s="626"/>
      <c r="AD31" s="627" t="s">
        <v>184</v>
      </c>
      <c r="AE31" s="627"/>
      <c r="AF31" s="627"/>
      <c r="AG31" s="627"/>
      <c r="AH31" s="627"/>
      <c r="AI31" s="627"/>
      <c r="AJ31" s="627"/>
      <c r="AK31" s="627"/>
      <c r="AL31" s="628" t="s">
        <v>184</v>
      </c>
      <c r="AM31" s="629"/>
      <c r="AN31" s="629"/>
      <c r="AO31" s="630"/>
      <c r="AP31" s="669" t="s">
        <v>319</v>
      </c>
      <c r="AQ31" s="670"/>
      <c r="AR31" s="670"/>
      <c r="AS31" s="670"/>
      <c r="AT31" s="675" t="s">
        <v>320</v>
      </c>
      <c r="AU31" s="218"/>
      <c r="AV31" s="218"/>
      <c r="AW31" s="218"/>
      <c r="AX31" s="609" t="s">
        <v>193</v>
      </c>
      <c r="AY31" s="610"/>
      <c r="AZ31" s="610"/>
      <c r="BA31" s="610"/>
      <c r="BB31" s="610"/>
      <c r="BC31" s="610"/>
      <c r="BD31" s="610"/>
      <c r="BE31" s="610"/>
      <c r="BF31" s="611"/>
      <c r="BG31" s="679">
        <v>99.4</v>
      </c>
      <c r="BH31" s="667"/>
      <c r="BI31" s="667"/>
      <c r="BJ31" s="667"/>
      <c r="BK31" s="667"/>
      <c r="BL31" s="667"/>
      <c r="BM31" s="618">
        <v>95.8</v>
      </c>
      <c r="BN31" s="667"/>
      <c r="BO31" s="667"/>
      <c r="BP31" s="667"/>
      <c r="BQ31" s="668"/>
      <c r="BR31" s="679">
        <v>99.4</v>
      </c>
      <c r="BS31" s="667"/>
      <c r="BT31" s="667"/>
      <c r="BU31" s="667"/>
      <c r="BV31" s="667"/>
      <c r="BW31" s="667"/>
      <c r="BX31" s="618">
        <v>95.3</v>
      </c>
      <c r="BY31" s="667"/>
      <c r="BZ31" s="667"/>
      <c r="CA31" s="667"/>
      <c r="CB31" s="668"/>
      <c r="CD31" s="661"/>
      <c r="CE31" s="662"/>
      <c r="CF31" s="620" t="s">
        <v>321</v>
      </c>
      <c r="CG31" s="621"/>
      <c r="CH31" s="621"/>
      <c r="CI31" s="621"/>
      <c r="CJ31" s="621"/>
      <c r="CK31" s="621"/>
      <c r="CL31" s="621"/>
      <c r="CM31" s="621"/>
      <c r="CN31" s="621"/>
      <c r="CO31" s="621"/>
      <c r="CP31" s="621"/>
      <c r="CQ31" s="622"/>
      <c r="CR31" s="623">
        <v>56479</v>
      </c>
      <c r="CS31" s="655"/>
      <c r="CT31" s="655"/>
      <c r="CU31" s="655"/>
      <c r="CV31" s="655"/>
      <c r="CW31" s="655"/>
      <c r="CX31" s="655"/>
      <c r="CY31" s="656"/>
      <c r="CZ31" s="628">
        <v>0.2</v>
      </c>
      <c r="DA31" s="653"/>
      <c r="DB31" s="653"/>
      <c r="DC31" s="657"/>
      <c r="DD31" s="632">
        <v>56479</v>
      </c>
      <c r="DE31" s="655"/>
      <c r="DF31" s="655"/>
      <c r="DG31" s="655"/>
      <c r="DH31" s="655"/>
      <c r="DI31" s="655"/>
      <c r="DJ31" s="655"/>
      <c r="DK31" s="656"/>
      <c r="DL31" s="632">
        <v>56383</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2">
      <c r="B32" s="620" t="s">
        <v>322</v>
      </c>
      <c r="C32" s="621"/>
      <c r="D32" s="621"/>
      <c r="E32" s="621"/>
      <c r="F32" s="621"/>
      <c r="G32" s="621"/>
      <c r="H32" s="621"/>
      <c r="I32" s="621"/>
      <c r="J32" s="621"/>
      <c r="K32" s="621"/>
      <c r="L32" s="621"/>
      <c r="M32" s="621"/>
      <c r="N32" s="621"/>
      <c r="O32" s="621"/>
      <c r="P32" s="621"/>
      <c r="Q32" s="622"/>
      <c r="R32" s="623">
        <v>1930403</v>
      </c>
      <c r="S32" s="624"/>
      <c r="T32" s="624"/>
      <c r="U32" s="624"/>
      <c r="V32" s="624"/>
      <c r="W32" s="624"/>
      <c r="X32" s="624"/>
      <c r="Y32" s="625"/>
      <c r="Z32" s="626">
        <v>7.2</v>
      </c>
      <c r="AA32" s="626"/>
      <c r="AB32" s="626"/>
      <c r="AC32" s="626"/>
      <c r="AD32" s="627" t="s">
        <v>250</v>
      </c>
      <c r="AE32" s="627"/>
      <c r="AF32" s="627"/>
      <c r="AG32" s="627"/>
      <c r="AH32" s="627"/>
      <c r="AI32" s="627"/>
      <c r="AJ32" s="627"/>
      <c r="AK32" s="627"/>
      <c r="AL32" s="628" t="s">
        <v>246</v>
      </c>
      <c r="AM32" s="629"/>
      <c r="AN32" s="629"/>
      <c r="AO32" s="630"/>
      <c r="AP32" s="671"/>
      <c r="AQ32" s="672"/>
      <c r="AR32" s="672"/>
      <c r="AS32" s="672"/>
      <c r="AT32" s="676"/>
      <c r="AU32" s="214" t="s">
        <v>323</v>
      </c>
      <c r="AX32" s="620" t="s">
        <v>324</v>
      </c>
      <c r="AY32" s="621"/>
      <c r="AZ32" s="621"/>
      <c r="BA32" s="621"/>
      <c r="BB32" s="621"/>
      <c r="BC32" s="621"/>
      <c r="BD32" s="621"/>
      <c r="BE32" s="621"/>
      <c r="BF32" s="622"/>
      <c r="BG32" s="680">
        <v>99.5</v>
      </c>
      <c r="BH32" s="655"/>
      <c r="BI32" s="655"/>
      <c r="BJ32" s="655"/>
      <c r="BK32" s="655"/>
      <c r="BL32" s="655"/>
      <c r="BM32" s="629">
        <v>98.8</v>
      </c>
      <c r="BN32" s="655"/>
      <c r="BO32" s="655"/>
      <c r="BP32" s="655"/>
      <c r="BQ32" s="678"/>
      <c r="BR32" s="680">
        <v>99.6</v>
      </c>
      <c r="BS32" s="655"/>
      <c r="BT32" s="655"/>
      <c r="BU32" s="655"/>
      <c r="BV32" s="655"/>
      <c r="BW32" s="655"/>
      <c r="BX32" s="629">
        <v>98.8</v>
      </c>
      <c r="BY32" s="655"/>
      <c r="BZ32" s="655"/>
      <c r="CA32" s="655"/>
      <c r="CB32" s="678"/>
      <c r="CD32" s="663"/>
      <c r="CE32" s="664"/>
      <c r="CF32" s="620" t="s">
        <v>325</v>
      </c>
      <c r="CG32" s="621"/>
      <c r="CH32" s="621"/>
      <c r="CI32" s="621"/>
      <c r="CJ32" s="621"/>
      <c r="CK32" s="621"/>
      <c r="CL32" s="621"/>
      <c r="CM32" s="621"/>
      <c r="CN32" s="621"/>
      <c r="CO32" s="621"/>
      <c r="CP32" s="621"/>
      <c r="CQ32" s="622"/>
      <c r="CR32" s="623" t="s">
        <v>246</v>
      </c>
      <c r="CS32" s="624"/>
      <c r="CT32" s="624"/>
      <c r="CU32" s="624"/>
      <c r="CV32" s="624"/>
      <c r="CW32" s="624"/>
      <c r="CX32" s="624"/>
      <c r="CY32" s="625"/>
      <c r="CZ32" s="628" t="s">
        <v>246</v>
      </c>
      <c r="DA32" s="653"/>
      <c r="DB32" s="653"/>
      <c r="DC32" s="657"/>
      <c r="DD32" s="632" t="s">
        <v>184</v>
      </c>
      <c r="DE32" s="624"/>
      <c r="DF32" s="624"/>
      <c r="DG32" s="624"/>
      <c r="DH32" s="624"/>
      <c r="DI32" s="624"/>
      <c r="DJ32" s="624"/>
      <c r="DK32" s="625"/>
      <c r="DL32" s="632" t="s">
        <v>184</v>
      </c>
      <c r="DM32" s="624"/>
      <c r="DN32" s="624"/>
      <c r="DO32" s="624"/>
      <c r="DP32" s="624"/>
      <c r="DQ32" s="624"/>
      <c r="DR32" s="624"/>
      <c r="DS32" s="624"/>
      <c r="DT32" s="624"/>
      <c r="DU32" s="624"/>
      <c r="DV32" s="625"/>
      <c r="DW32" s="628" t="s">
        <v>250</v>
      </c>
      <c r="DX32" s="653"/>
      <c r="DY32" s="653"/>
      <c r="DZ32" s="653"/>
      <c r="EA32" s="653"/>
      <c r="EB32" s="653"/>
      <c r="EC32" s="654"/>
    </row>
    <row r="33" spans="2:133" ht="11.25" customHeight="1" x14ac:dyDescent="0.2">
      <c r="B33" s="620" t="s">
        <v>326</v>
      </c>
      <c r="C33" s="621"/>
      <c r="D33" s="621"/>
      <c r="E33" s="621"/>
      <c r="F33" s="621"/>
      <c r="G33" s="621"/>
      <c r="H33" s="621"/>
      <c r="I33" s="621"/>
      <c r="J33" s="621"/>
      <c r="K33" s="621"/>
      <c r="L33" s="621"/>
      <c r="M33" s="621"/>
      <c r="N33" s="621"/>
      <c r="O33" s="621"/>
      <c r="P33" s="621"/>
      <c r="Q33" s="622"/>
      <c r="R33" s="623">
        <v>77985</v>
      </c>
      <c r="S33" s="624"/>
      <c r="T33" s="624"/>
      <c r="U33" s="624"/>
      <c r="V33" s="624"/>
      <c r="W33" s="624"/>
      <c r="X33" s="624"/>
      <c r="Y33" s="625"/>
      <c r="Z33" s="626">
        <v>0.3</v>
      </c>
      <c r="AA33" s="626"/>
      <c r="AB33" s="626"/>
      <c r="AC33" s="626"/>
      <c r="AD33" s="627">
        <v>10298</v>
      </c>
      <c r="AE33" s="627"/>
      <c r="AF33" s="627"/>
      <c r="AG33" s="627"/>
      <c r="AH33" s="627"/>
      <c r="AI33" s="627"/>
      <c r="AJ33" s="627"/>
      <c r="AK33" s="627"/>
      <c r="AL33" s="628">
        <v>0.1</v>
      </c>
      <c r="AM33" s="629"/>
      <c r="AN33" s="629"/>
      <c r="AO33" s="630"/>
      <c r="AP33" s="673"/>
      <c r="AQ33" s="674"/>
      <c r="AR33" s="674"/>
      <c r="AS33" s="674"/>
      <c r="AT33" s="677"/>
      <c r="AU33" s="219"/>
      <c r="AV33" s="219"/>
      <c r="AW33" s="219"/>
      <c r="AX33" s="644" t="s">
        <v>327</v>
      </c>
      <c r="AY33" s="645"/>
      <c r="AZ33" s="645"/>
      <c r="BA33" s="645"/>
      <c r="BB33" s="645"/>
      <c r="BC33" s="645"/>
      <c r="BD33" s="645"/>
      <c r="BE33" s="645"/>
      <c r="BF33" s="646"/>
      <c r="BG33" s="681">
        <v>99.3</v>
      </c>
      <c r="BH33" s="682"/>
      <c r="BI33" s="682"/>
      <c r="BJ33" s="682"/>
      <c r="BK33" s="682"/>
      <c r="BL33" s="682"/>
      <c r="BM33" s="683">
        <v>93</v>
      </c>
      <c r="BN33" s="682"/>
      <c r="BO33" s="682"/>
      <c r="BP33" s="682"/>
      <c r="BQ33" s="684"/>
      <c r="BR33" s="681">
        <v>99.1</v>
      </c>
      <c r="BS33" s="682"/>
      <c r="BT33" s="682"/>
      <c r="BU33" s="682"/>
      <c r="BV33" s="682"/>
      <c r="BW33" s="682"/>
      <c r="BX33" s="683">
        <v>92.3</v>
      </c>
      <c r="BY33" s="682"/>
      <c r="BZ33" s="682"/>
      <c r="CA33" s="682"/>
      <c r="CB33" s="684"/>
      <c r="CD33" s="620" t="s">
        <v>328</v>
      </c>
      <c r="CE33" s="621"/>
      <c r="CF33" s="621"/>
      <c r="CG33" s="621"/>
      <c r="CH33" s="621"/>
      <c r="CI33" s="621"/>
      <c r="CJ33" s="621"/>
      <c r="CK33" s="621"/>
      <c r="CL33" s="621"/>
      <c r="CM33" s="621"/>
      <c r="CN33" s="621"/>
      <c r="CO33" s="621"/>
      <c r="CP33" s="621"/>
      <c r="CQ33" s="622"/>
      <c r="CR33" s="623">
        <v>10765275</v>
      </c>
      <c r="CS33" s="655"/>
      <c r="CT33" s="655"/>
      <c r="CU33" s="655"/>
      <c r="CV33" s="655"/>
      <c r="CW33" s="655"/>
      <c r="CX33" s="655"/>
      <c r="CY33" s="656"/>
      <c r="CZ33" s="628">
        <v>42.2</v>
      </c>
      <c r="DA33" s="653"/>
      <c r="DB33" s="653"/>
      <c r="DC33" s="657"/>
      <c r="DD33" s="632">
        <v>9076146</v>
      </c>
      <c r="DE33" s="655"/>
      <c r="DF33" s="655"/>
      <c r="DG33" s="655"/>
      <c r="DH33" s="655"/>
      <c r="DI33" s="655"/>
      <c r="DJ33" s="655"/>
      <c r="DK33" s="656"/>
      <c r="DL33" s="632">
        <v>7393442</v>
      </c>
      <c r="DM33" s="655"/>
      <c r="DN33" s="655"/>
      <c r="DO33" s="655"/>
      <c r="DP33" s="655"/>
      <c r="DQ33" s="655"/>
      <c r="DR33" s="655"/>
      <c r="DS33" s="655"/>
      <c r="DT33" s="655"/>
      <c r="DU33" s="655"/>
      <c r="DV33" s="656"/>
      <c r="DW33" s="628">
        <v>43.8</v>
      </c>
      <c r="DX33" s="653"/>
      <c r="DY33" s="653"/>
      <c r="DZ33" s="653"/>
      <c r="EA33" s="653"/>
      <c r="EB33" s="653"/>
      <c r="EC33" s="654"/>
    </row>
    <row r="34" spans="2:133" ht="11.25" customHeight="1" x14ac:dyDescent="0.2">
      <c r="B34" s="620" t="s">
        <v>329</v>
      </c>
      <c r="C34" s="621"/>
      <c r="D34" s="621"/>
      <c r="E34" s="621"/>
      <c r="F34" s="621"/>
      <c r="G34" s="621"/>
      <c r="H34" s="621"/>
      <c r="I34" s="621"/>
      <c r="J34" s="621"/>
      <c r="K34" s="621"/>
      <c r="L34" s="621"/>
      <c r="M34" s="621"/>
      <c r="N34" s="621"/>
      <c r="O34" s="621"/>
      <c r="P34" s="621"/>
      <c r="Q34" s="622"/>
      <c r="R34" s="623">
        <v>235474</v>
      </c>
      <c r="S34" s="624"/>
      <c r="T34" s="624"/>
      <c r="U34" s="624"/>
      <c r="V34" s="624"/>
      <c r="W34" s="624"/>
      <c r="X34" s="624"/>
      <c r="Y34" s="625"/>
      <c r="Z34" s="626">
        <v>0.9</v>
      </c>
      <c r="AA34" s="626"/>
      <c r="AB34" s="626"/>
      <c r="AC34" s="626"/>
      <c r="AD34" s="627" t="s">
        <v>250</v>
      </c>
      <c r="AE34" s="627"/>
      <c r="AF34" s="627"/>
      <c r="AG34" s="627"/>
      <c r="AH34" s="627"/>
      <c r="AI34" s="627"/>
      <c r="AJ34" s="627"/>
      <c r="AK34" s="627"/>
      <c r="AL34" s="628" t="s">
        <v>246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3466092</v>
      </c>
      <c r="CS34" s="624"/>
      <c r="CT34" s="624"/>
      <c r="CU34" s="624"/>
      <c r="CV34" s="624"/>
      <c r="CW34" s="624"/>
      <c r="CX34" s="624"/>
      <c r="CY34" s="625"/>
      <c r="CZ34" s="628">
        <v>13.6</v>
      </c>
      <c r="DA34" s="653"/>
      <c r="DB34" s="653"/>
      <c r="DC34" s="657"/>
      <c r="DD34" s="632">
        <v>2614554</v>
      </c>
      <c r="DE34" s="624"/>
      <c r="DF34" s="624"/>
      <c r="DG34" s="624"/>
      <c r="DH34" s="624"/>
      <c r="DI34" s="624"/>
      <c r="DJ34" s="624"/>
      <c r="DK34" s="625"/>
      <c r="DL34" s="632">
        <v>2521860</v>
      </c>
      <c r="DM34" s="624"/>
      <c r="DN34" s="624"/>
      <c r="DO34" s="624"/>
      <c r="DP34" s="624"/>
      <c r="DQ34" s="624"/>
      <c r="DR34" s="624"/>
      <c r="DS34" s="624"/>
      <c r="DT34" s="624"/>
      <c r="DU34" s="624"/>
      <c r="DV34" s="625"/>
      <c r="DW34" s="628">
        <v>14.9</v>
      </c>
      <c r="DX34" s="653"/>
      <c r="DY34" s="653"/>
      <c r="DZ34" s="653"/>
      <c r="EA34" s="653"/>
      <c r="EB34" s="653"/>
      <c r="EC34" s="654"/>
    </row>
    <row r="35" spans="2:133" ht="11.25" customHeight="1" x14ac:dyDescent="0.2">
      <c r="B35" s="620" t="s">
        <v>331</v>
      </c>
      <c r="C35" s="621"/>
      <c r="D35" s="621"/>
      <c r="E35" s="621"/>
      <c r="F35" s="621"/>
      <c r="G35" s="621"/>
      <c r="H35" s="621"/>
      <c r="I35" s="621"/>
      <c r="J35" s="621"/>
      <c r="K35" s="621"/>
      <c r="L35" s="621"/>
      <c r="M35" s="621"/>
      <c r="N35" s="621"/>
      <c r="O35" s="621"/>
      <c r="P35" s="621"/>
      <c r="Q35" s="622"/>
      <c r="R35" s="623">
        <v>584640</v>
      </c>
      <c r="S35" s="624"/>
      <c r="T35" s="624"/>
      <c r="U35" s="624"/>
      <c r="V35" s="624"/>
      <c r="W35" s="624"/>
      <c r="X35" s="624"/>
      <c r="Y35" s="625"/>
      <c r="Z35" s="626">
        <v>2.2000000000000002</v>
      </c>
      <c r="AA35" s="626"/>
      <c r="AB35" s="626"/>
      <c r="AC35" s="626"/>
      <c r="AD35" s="627" t="s">
        <v>250</v>
      </c>
      <c r="AE35" s="627"/>
      <c r="AF35" s="627"/>
      <c r="AG35" s="627"/>
      <c r="AH35" s="627"/>
      <c r="AI35" s="627"/>
      <c r="AJ35" s="627"/>
      <c r="AK35" s="627"/>
      <c r="AL35" s="628" t="s">
        <v>250</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428632</v>
      </c>
      <c r="CS35" s="655"/>
      <c r="CT35" s="655"/>
      <c r="CU35" s="655"/>
      <c r="CV35" s="655"/>
      <c r="CW35" s="655"/>
      <c r="CX35" s="655"/>
      <c r="CY35" s="656"/>
      <c r="CZ35" s="628">
        <v>1.7</v>
      </c>
      <c r="DA35" s="653"/>
      <c r="DB35" s="653"/>
      <c r="DC35" s="657"/>
      <c r="DD35" s="632">
        <v>333408</v>
      </c>
      <c r="DE35" s="655"/>
      <c r="DF35" s="655"/>
      <c r="DG35" s="655"/>
      <c r="DH35" s="655"/>
      <c r="DI35" s="655"/>
      <c r="DJ35" s="655"/>
      <c r="DK35" s="656"/>
      <c r="DL35" s="632">
        <v>328434</v>
      </c>
      <c r="DM35" s="655"/>
      <c r="DN35" s="655"/>
      <c r="DO35" s="655"/>
      <c r="DP35" s="655"/>
      <c r="DQ35" s="655"/>
      <c r="DR35" s="655"/>
      <c r="DS35" s="655"/>
      <c r="DT35" s="655"/>
      <c r="DU35" s="655"/>
      <c r="DV35" s="656"/>
      <c r="DW35" s="628">
        <v>1.9</v>
      </c>
      <c r="DX35" s="653"/>
      <c r="DY35" s="653"/>
      <c r="DZ35" s="653"/>
      <c r="EA35" s="653"/>
      <c r="EB35" s="653"/>
      <c r="EC35" s="654"/>
    </row>
    <row r="36" spans="2:133" ht="11.25" customHeight="1" x14ac:dyDescent="0.2">
      <c r="B36" s="620" t="s">
        <v>335</v>
      </c>
      <c r="C36" s="621"/>
      <c r="D36" s="621"/>
      <c r="E36" s="621"/>
      <c r="F36" s="621"/>
      <c r="G36" s="621"/>
      <c r="H36" s="621"/>
      <c r="I36" s="621"/>
      <c r="J36" s="621"/>
      <c r="K36" s="621"/>
      <c r="L36" s="621"/>
      <c r="M36" s="621"/>
      <c r="N36" s="621"/>
      <c r="O36" s="621"/>
      <c r="P36" s="621"/>
      <c r="Q36" s="622"/>
      <c r="R36" s="623">
        <v>627131</v>
      </c>
      <c r="S36" s="624"/>
      <c r="T36" s="624"/>
      <c r="U36" s="624"/>
      <c r="V36" s="624"/>
      <c r="W36" s="624"/>
      <c r="X36" s="624"/>
      <c r="Y36" s="625"/>
      <c r="Z36" s="626">
        <v>2.2999999999999998</v>
      </c>
      <c r="AA36" s="626"/>
      <c r="AB36" s="626"/>
      <c r="AC36" s="626"/>
      <c r="AD36" s="627" t="s">
        <v>184</v>
      </c>
      <c r="AE36" s="627"/>
      <c r="AF36" s="627"/>
      <c r="AG36" s="627"/>
      <c r="AH36" s="627"/>
      <c r="AI36" s="627"/>
      <c r="AJ36" s="627"/>
      <c r="AK36" s="627"/>
      <c r="AL36" s="628" t="s">
        <v>184</v>
      </c>
      <c r="AM36" s="629"/>
      <c r="AN36" s="629"/>
      <c r="AO36" s="630"/>
      <c r="AP36" s="222"/>
      <c r="AQ36" s="689" t="s">
        <v>336</v>
      </c>
      <c r="AR36" s="690"/>
      <c r="AS36" s="690"/>
      <c r="AT36" s="690"/>
      <c r="AU36" s="690"/>
      <c r="AV36" s="690"/>
      <c r="AW36" s="690"/>
      <c r="AX36" s="690"/>
      <c r="AY36" s="691"/>
      <c r="AZ36" s="612">
        <v>3853213</v>
      </c>
      <c r="BA36" s="613"/>
      <c r="BB36" s="613"/>
      <c r="BC36" s="613"/>
      <c r="BD36" s="613"/>
      <c r="BE36" s="613"/>
      <c r="BF36" s="685"/>
      <c r="BG36" s="609" t="s">
        <v>337</v>
      </c>
      <c r="BH36" s="610"/>
      <c r="BI36" s="610"/>
      <c r="BJ36" s="610"/>
      <c r="BK36" s="610"/>
      <c r="BL36" s="610"/>
      <c r="BM36" s="610"/>
      <c r="BN36" s="610"/>
      <c r="BO36" s="610"/>
      <c r="BP36" s="610"/>
      <c r="BQ36" s="610"/>
      <c r="BR36" s="610"/>
      <c r="BS36" s="610"/>
      <c r="BT36" s="610"/>
      <c r="BU36" s="611"/>
      <c r="BV36" s="612">
        <v>51676</v>
      </c>
      <c r="BW36" s="613"/>
      <c r="BX36" s="613"/>
      <c r="BY36" s="613"/>
      <c r="BZ36" s="613"/>
      <c r="CA36" s="613"/>
      <c r="CB36" s="685"/>
      <c r="CD36" s="620" t="s">
        <v>338</v>
      </c>
      <c r="CE36" s="621"/>
      <c r="CF36" s="621"/>
      <c r="CG36" s="621"/>
      <c r="CH36" s="621"/>
      <c r="CI36" s="621"/>
      <c r="CJ36" s="621"/>
      <c r="CK36" s="621"/>
      <c r="CL36" s="621"/>
      <c r="CM36" s="621"/>
      <c r="CN36" s="621"/>
      <c r="CO36" s="621"/>
      <c r="CP36" s="621"/>
      <c r="CQ36" s="622"/>
      <c r="CR36" s="623">
        <v>3707216</v>
      </c>
      <c r="CS36" s="624"/>
      <c r="CT36" s="624"/>
      <c r="CU36" s="624"/>
      <c r="CV36" s="624"/>
      <c r="CW36" s="624"/>
      <c r="CX36" s="624"/>
      <c r="CY36" s="625"/>
      <c r="CZ36" s="628">
        <v>14.5</v>
      </c>
      <c r="DA36" s="653"/>
      <c r="DB36" s="653"/>
      <c r="DC36" s="657"/>
      <c r="DD36" s="632">
        <v>3492209</v>
      </c>
      <c r="DE36" s="624"/>
      <c r="DF36" s="624"/>
      <c r="DG36" s="624"/>
      <c r="DH36" s="624"/>
      <c r="DI36" s="624"/>
      <c r="DJ36" s="624"/>
      <c r="DK36" s="625"/>
      <c r="DL36" s="632">
        <v>2632943</v>
      </c>
      <c r="DM36" s="624"/>
      <c r="DN36" s="624"/>
      <c r="DO36" s="624"/>
      <c r="DP36" s="624"/>
      <c r="DQ36" s="624"/>
      <c r="DR36" s="624"/>
      <c r="DS36" s="624"/>
      <c r="DT36" s="624"/>
      <c r="DU36" s="624"/>
      <c r="DV36" s="625"/>
      <c r="DW36" s="628">
        <v>15.6</v>
      </c>
      <c r="DX36" s="653"/>
      <c r="DY36" s="653"/>
      <c r="DZ36" s="653"/>
      <c r="EA36" s="653"/>
      <c r="EB36" s="653"/>
      <c r="EC36" s="654"/>
    </row>
    <row r="37" spans="2:133" ht="11.25" customHeight="1" x14ac:dyDescent="0.2">
      <c r="B37" s="620" t="s">
        <v>339</v>
      </c>
      <c r="C37" s="621"/>
      <c r="D37" s="621"/>
      <c r="E37" s="621"/>
      <c r="F37" s="621"/>
      <c r="G37" s="621"/>
      <c r="H37" s="621"/>
      <c r="I37" s="621"/>
      <c r="J37" s="621"/>
      <c r="K37" s="621"/>
      <c r="L37" s="621"/>
      <c r="M37" s="621"/>
      <c r="N37" s="621"/>
      <c r="O37" s="621"/>
      <c r="P37" s="621"/>
      <c r="Q37" s="622"/>
      <c r="R37" s="623">
        <v>494281</v>
      </c>
      <c r="S37" s="624"/>
      <c r="T37" s="624"/>
      <c r="U37" s="624"/>
      <c r="V37" s="624"/>
      <c r="W37" s="624"/>
      <c r="X37" s="624"/>
      <c r="Y37" s="625"/>
      <c r="Z37" s="626">
        <v>1.8</v>
      </c>
      <c r="AA37" s="626"/>
      <c r="AB37" s="626"/>
      <c r="AC37" s="626"/>
      <c r="AD37" s="627">
        <v>703</v>
      </c>
      <c r="AE37" s="627"/>
      <c r="AF37" s="627"/>
      <c r="AG37" s="627"/>
      <c r="AH37" s="627"/>
      <c r="AI37" s="627"/>
      <c r="AJ37" s="627"/>
      <c r="AK37" s="627"/>
      <c r="AL37" s="628">
        <v>0</v>
      </c>
      <c r="AM37" s="629"/>
      <c r="AN37" s="629"/>
      <c r="AO37" s="630"/>
      <c r="AQ37" s="686" t="s">
        <v>340</v>
      </c>
      <c r="AR37" s="687"/>
      <c r="AS37" s="687"/>
      <c r="AT37" s="687"/>
      <c r="AU37" s="687"/>
      <c r="AV37" s="687"/>
      <c r="AW37" s="687"/>
      <c r="AX37" s="687"/>
      <c r="AY37" s="688"/>
      <c r="AZ37" s="623">
        <v>785000</v>
      </c>
      <c r="BA37" s="624"/>
      <c r="BB37" s="624"/>
      <c r="BC37" s="624"/>
      <c r="BD37" s="655"/>
      <c r="BE37" s="655"/>
      <c r="BF37" s="678"/>
      <c r="BG37" s="620" t="s">
        <v>341</v>
      </c>
      <c r="BH37" s="621"/>
      <c r="BI37" s="621"/>
      <c r="BJ37" s="621"/>
      <c r="BK37" s="621"/>
      <c r="BL37" s="621"/>
      <c r="BM37" s="621"/>
      <c r="BN37" s="621"/>
      <c r="BO37" s="621"/>
      <c r="BP37" s="621"/>
      <c r="BQ37" s="621"/>
      <c r="BR37" s="621"/>
      <c r="BS37" s="621"/>
      <c r="BT37" s="621"/>
      <c r="BU37" s="622"/>
      <c r="BV37" s="623">
        <v>-23943</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761533</v>
      </c>
      <c r="CS37" s="655"/>
      <c r="CT37" s="655"/>
      <c r="CU37" s="655"/>
      <c r="CV37" s="655"/>
      <c r="CW37" s="655"/>
      <c r="CX37" s="655"/>
      <c r="CY37" s="656"/>
      <c r="CZ37" s="628">
        <v>3</v>
      </c>
      <c r="DA37" s="653"/>
      <c r="DB37" s="653"/>
      <c r="DC37" s="657"/>
      <c r="DD37" s="632">
        <v>761533</v>
      </c>
      <c r="DE37" s="655"/>
      <c r="DF37" s="655"/>
      <c r="DG37" s="655"/>
      <c r="DH37" s="655"/>
      <c r="DI37" s="655"/>
      <c r="DJ37" s="655"/>
      <c r="DK37" s="656"/>
      <c r="DL37" s="632">
        <v>756157</v>
      </c>
      <c r="DM37" s="655"/>
      <c r="DN37" s="655"/>
      <c r="DO37" s="655"/>
      <c r="DP37" s="655"/>
      <c r="DQ37" s="655"/>
      <c r="DR37" s="655"/>
      <c r="DS37" s="655"/>
      <c r="DT37" s="655"/>
      <c r="DU37" s="655"/>
      <c r="DV37" s="656"/>
      <c r="DW37" s="628">
        <v>4.5</v>
      </c>
      <c r="DX37" s="653"/>
      <c r="DY37" s="653"/>
      <c r="DZ37" s="653"/>
      <c r="EA37" s="653"/>
      <c r="EB37" s="653"/>
      <c r="EC37" s="654"/>
    </row>
    <row r="38" spans="2:133" ht="11.25" customHeight="1" x14ac:dyDescent="0.2">
      <c r="B38" s="620" t="s">
        <v>343</v>
      </c>
      <c r="C38" s="621"/>
      <c r="D38" s="621"/>
      <c r="E38" s="621"/>
      <c r="F38" s="621"/>
      <c r="G38" s="621"/>
      <c r="H38" s="621"/>
      <c r="I38" s="621"/>
      <c r="J38" s="621"/>
      <c r="K38" s="621"/>
      <c r="L38" s="621"/>
      <c r="M38" s="621"/>
      <c r="N38" s="621"/>
      <c r="O38" s="621"/>
      <c r="P38" s="621"/>
      <c r="Q38" s="622"/>
      <c r="R38" s="623">
        <v>853200</v>
      </c>
      <c r="S38" s="624"/>
      <c r="T38" s="624"/>
      <c r="U38" s="624"/>
      <c r="V38" s="624"/>
      <c r="W38" s="624"/>
      <c r="X38" s="624"/>
      <c r="Y38" s="625"/>
      <c r="Z38" s="626">
        <v>3.2</v>
      </c>
      <c r="AA38" s="626"/>
      <c r="AB38" s="626"/>
      <c r="AC38" s="626"/>
      <c r="AD38" s="627" t="s">
        <v>250</v>
      </c>
      <c r="AE38" s="627"/>
      <c r="AF38" s="627"/>
      <c r="AG38" s="627"/>
      <c r="AH38" s="627"/>
      <c r="AI38" s="627"/>
      <c r="AJ38" s="627"/>
      <c r="AK38" s="627"/>
      <c r="AL38" s="628" t="s">
        <v>246</v>
      </c>
      <c r="AM38" s="629"/>
      <c r="AN38" s="629"/>
      <c r="AO38" s="630"/>
      <c r="AQ38" s="686" t="s">
        <v>344</v>
      </c>
      <c r="AR38" s="687"/>
      <c r="AS38" s="687"/>
      <c r="AT38" s="687"/>
      <c r="AU38" s="687"/>
      <c r="AV38" s="687"/>
      <c r="AW38" s="687"/>
      <c r="AX38" s="687"/>
      <c r="AY38" s="688"/>
      <c r="AZ38" s="623">
        <v>510000</v>
      </c>
      <c r="BA38" s="624"/>
      <c r="BB38" s="624"/>
      <c r="BC38" s="624"/>
      <c r="BD38" s="655"/>
      <c r="BE38" s="655"/>
      <c r="BF38" s="678"/>
      <c r="BG38" s="620" t="s">
        <v>345</v>
      </c>
      <c r="BH38" s="621"/>
      <c r="BI38" s="621"/>
      <c r="BJ38" s="621"/>
      <c r="BK38" s="621"/>
      <c r="BL38" s="621"/>
      <c r="BM38" s="621"/>
      <c r="BN38" s="621"/>
      <c r="BO38" s="621"/>
      <c r="BP38" s="621"/>
      <c r="BQ38" s="621"/>
      <c r="BR38" s="621"/>
      <c r="BS38" s="621"/>
      <c r="BT38" s="621"/>
      <c r="BU38" s="622"/>
      <c r="BV38" s="623">
        <v>7928</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2407600</v>
      </c>
      <c r="CS38" s="624"/>
      <c r="CT38" s="624"/>
      <c r="CU38" s="624"/>
      <c r="CV38" s="624"/>
      <c r="CW38" s="624"/>
      <c r="CX38" s="624"/>
      <c r="CY38" s="625"/>
      <c r="CZ38" s="628">
        <v>9.4</v>
      </c>
      <c r="DA38" s="653"/>
      <c r="DB38" s="653"/>
      <c r="DC38" s="657"/>
      <c r="DD38" s="632">
        <v>1965063</v>
      </c>
      <c r="DE38" s="624"/>
      <c r="DF38" s="624"/>
      <c r="DG38" s="624"/>
      <c r="DH38" s="624"/>
      <c r="DI38" s="624"/>
      <c r="DJ38" s="624"/>
      <c r="DK38" s="625"/>
      <c r="DL38" s="632">
        <v>1910205</v>
      </c>
      <c r="DM38" s="624"/>
      <c r="DN38" s="624"/>
      <c r="DO38" s="624"/>
      <c r="DP38" s="624"/>
      <c r="DQ38" s="624"/>
      <c r="DR38" s="624"/>
      <c r="DS38" s="624"/>
      <c r="DT38" s="624"/>
      <c r="DU38" s="624"/>
      <c r="DV38" s="625"/>
      <c r="DW38" s="628">
        <v>11.3</v>
      </c>
      <c r="DX38" s="653"/>
      <c r="DY38" s="653"/>
      <c r="DZ38" s="653"/>
      <c r="EA38" s="653"/>
      <c r="EB38" s="653"/>
      <c r="EC38" s="654"/>
    </row>
    <row r="39" spans="2:133" ht="11.25" customHeight="1" x14ac:dyDescent="0.2">
      <c r="B39" s="620" t="s">
        <v>347</v>
      </c>
      <c r="C39" s="621"/>
      <c r="D39" s="621"/>
      <c r="E39" s="621"/>
      <c r="F39" s="621"/>
      <c r="G39" s="621"/>
      <c r="H39" s="621"/>
      <c r="I39" s="621"/>
      <c r="J39" s="621"/>
      <c r="K39" s="621"/>
      <c r="L39" s="621"/>
      <c r="M39" s="621"/>
      <c r="N39" s="621"/>
      <c r="O39" s="621"/>
      <c r="P39" s="621"/>
      <c r="Q39" s="622"/>
      <c r="R39" s="623" t="s">
        <v>246</v>
      </c>
      <c r="S39" s="624"/>
      <c r="T39" s="624"/>
      <c r="U39" s="624"/>
      <c r="V39" s="624"/>
      <c r="W39" s="624"/>
      <c r="X39" s="624"/>
      <c r="Y39" s="625"/>
      <c r="Z39" s="626" t="s">
        <v>184</v>
      </c>
      <c r="AA39" s="626"/>
      <c r="AB39" s="626"/>
      <c r="AC39" s="626"/>
      <c r="AD39" s="627" t="s">
        <v>184</v>
      </c>
      <c r="AE39" s="627"/>
      <c r="AF39" s="627"/>
      <c r="AG39" s="627"/>
      <c r="AH39" s="627"/>
      <c r="AI39" s="627"/>
      <c r="AJ39" s="627"/>
      <c r="AK39" s="627"/>
      <c r="AL39" s="628" t="s">
        <v>250</v>
      </c>
      <c r="AM39" s="629"/>
      <c r="AN39" s="629"/>
      <c r="AO39" s="630"/>
      <c r="AQ39" s="686" t="s">
        <v>348</v>
      </c>
      <c r="AR39" s="687"/>
      <c r="AS39" s="687"/>
      <c r="AT39" s="687"/>
      <c r="AU39" s="687"/>
      <c r="AV39" s="687"/>
      <c r="AW39" s="687"/>
      <c r="AX39" s="687"/>
      <c r="AY39" s="688"/>
      <c r="AZ39" s="623">
        <v>142417</v>
      </c>
      <c r="BA39" s="624"/>
      <c r="BB39" s="624"/>
      <c r="BC39" s="624"/>
      <c r="BD39" s="655"/>
      <c r="BE39" s="655"/>
      <c r="BF39" s="678"/>
      <c r="BG39" s="620" t="s">
        <v>349</v>
      </c>
      <c r="BH39" s="621"/>
      <c r="BI39" s="621"/>
      <c r="BJ39" s="621"/>
      <c r="BK39" s="621"/>
      <c r="BL39" s="621"/>
      <c r="BM39" s="621"/>
      <c r="BN39" s="621"/>
      <c r="BO39" s="621"/>
      <c r="BP39" s="621"/>
      <c r="BQ39" s="621"/>
      <c r="BR39" s="621"/>
      <c r="BS39" s="621"/>
      <c r="BT39" s="621"/>
      <c r="BU39" s="622"/>
      <c r="BV39" s="623">
        <v>12070</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654479</v>
      </c>
      <c r="CS39" s="655"/>
      <c r="CT39" s="655"/>
      <c r="CU39" s="655"/>
      <c r="CV39" s="655"/>
      <c r="CW39" s="655"/>
      <c r="CX39" s="655"/>
      <c r="CY39" s="656"/>
      <c r="CZ39" s="628">
        <v>2.6</v>
      </c>
      <c r="DA39" s="653"/>
      <c r="DB39" s="653"/>
      <c r="DC39" s="657"/>
      <c r="DD39" s="632">
        <v>650656</v>
      </c>
      <c r="DE39" s="655"/>
      <c r="DF39" s="655"/>
      <c r="DG39" s="655"/>
      <c r="DH39" s="655"/>
      <c r="DI39" s="655"/>
      <c r="DJ39" s="655"/>
      <c r="DK39" s="656"/>
      <c r="DL39" s="632" t="s">
        <v>246</v>
      </c>
      <c r="DM39" s="655"/>
      <c r="DN39" s="655"/>
      <c r="DO39" s="655"/>
      <c r="DP39" s="655"/>
      <c r="DQ39" s="655"/>
      <c r="DR39" s="655"/>
      <c r="DS39" s="655"/>
      <c r="DT39" s="655"/>
      <c r="DU39" s="655"/>
      <c r="DV39" s="656"/>
      <c r="DW39" s="628" t="s">
        <v>246</v>
      </c>
      <c r="DX39" s="653"/>
      <c r="DY39" s="653"/>
      <c r="DZ39" s="653"/>
      <c r="EA39" s="653"/>
      <c r="EB39" s="653"/>
      <c r="EC39" s="654"/>
    </row>
    <row r="40" spans="2:133" ht="11.25" customHeight="1" x14ac:dyDescent="0.2">
      <c r="B40" s="620" t="s">
        <v>351</v>
      </c>
      <c r="C40" s="621"/>
      <c r="D40" s="621"/>
      <c r="E40" s="621"/>
      <c r="F40" s="621"/>
      <c r="G40" s="621"/>
      <c r="H40" s="621"/>
      <c r="I40" s="621"/>
      <c r="J40" s="621"/>
      <c r="K40" s="621"/>
      <c r="L40" s="621"/>
      <c r="M40" s="621"/>
      <c r="N40" s="621"/>
      <c r="O40" s="621"/>
      <c r="P40" s="621"/>
      <c r="Q40" s="622"/>
      <c r="R40" s="623">
        <v>329200</v>
      </c>
      <c r="S40" s="624"/>
      <c r="T40" s="624"/>
      <c r="U40" s="624"/>
      <c r="V40" s="624"/>
      <c r="W40" s="624"/>
      <c r="X40" s="624"/>
      <c r="Y40" s="625"/>
      <c r="Z40" s="626">
        <v>1.2</v>
      </c>
      <c r="AA40" s="626"/>
      <c r="AB40" s="626"/>
      <c r="AC40" s="626"/>
      <c r="AD40" s="627" t="s">
        <v>246</v>
      </c>
      <c r="AE40" s="627"/>
      <c r="AF40" s="627"/>
      <c r="AG40" s="627"/>
      <c r="AH40" s="627"/>
      <c r="AI40" s="627"/>
      <c r="AJ40" s="627"/>
      <c r="AK40" s="627"/>
      <c r="AL40" s="628" t="s">
        <v>250</v>
      </c>
      <c r="AM40" s="629"/>
      <c r="AN40" s="629"/>
      <c r="AO40" s="630"/>
      <c r="AQ40" s="686" t="s">
        <v>352</v>
      </c>
      <c r="AR40" s="687"/>
      <c r="AS40" s="687"/>
      <c r="AT40" s="687"/>
      <c r="AU40" s="687"/>
      <c r="AV40" s="687"/>
      <c r="AW40" s="687"/>
      <c r="AX40" s="687"/>
      <c r="AY40" s="688"/>
      <c r="AZ40" s="623">
        <v>8196</v>
      </c>
      <c r="BA40" s="624"/>
      <c r="BB40" s="624"/>
      <c r="BC40" s="624"/>
      <c r="BD40" s="655"/>
      <c r="BE40" s="655"/>
      <c r="BF40" s="678"/>
      <c r="BG40" s="671" t="s">
        <v>353</v>
      </c>
      <c r="BH40" s="672"/>
      <c r="BI40" s="672"/>
      <c r="BJ40" s="672"/>
      <c r="BK40" s="672"/>
      <c r="BL40" s="223"/>
      <c r="BM40" s="621" t="s">
        <v>354</v>
      </c>
      <c r="BN40" s="621"/>
      <c r="BO40" s="621"/>
      <c r="BP40" s="621"/>
      <c r="BQ40" s="621"/>
      <c r="BR40" s="621"/>
      <c r="BS40" s="621"/>
      <c r="BT40" s="621"/>
      <c r="BU40" s="622"/>
      <c r="BV40" s="623">
        <v>95</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101256</v>
      </c>
      <c r="CS40" s="624"/>
      <c r="CT40" s="624"/>
      <c r="CU40" s="624"/>
      <c r="CV40" s="624"/>
      <c r="CW40" s="624"/>
      <c r="CX40" s="624"/>
      <c r="CY40" s="625"/>
      <c r="CZ40" s="628">
        <v>0.4</v>
      </c>
      <c r="DA40" s="653"/>
      <c r="DB40" s="653"/>
      <c r="DC40" s="657"/>
      <c r="DD40" s="632">
        <v>20256</v>
      </c>
      <c r="DE40" s="624"/>
      <c r="DF40" s="624"/>
      <c r="DG40" s="624"/>
      <c r="DH40" s="624"/>
      <c r="DI40" s="624"/>
      <c r="DJ40" s="624"/>
      <c r="DK40" s="625"/>
      <c r="DL40" s="632" t="s">
        <v>246</v>
      </c>
      <c r="DM40" s="624"/>
      <c r="DN40" s="624"/>
      <c r="DO40" s="624"/>
      <c r="DP40" s="624"/>
      <c r="DQ40" s="624"/>
      <c r="DR40" s="624"/>
      <c r="DS40" s="624"/>
      <c r="DT40" s="624"/>
      <c r="DU40" s="624"/>
      <c r="DV40" s="625"/>
      <c r="DW40" s="628" t="s">
        <v>250</v>
      </c>
      <c r="DX40" s="653"/>
      <c r="DY40" s="653"/>
      <c r="DZ40" s="653"/>
      <c r="EA40" s="653"/>
      <c r="EB40" s="653"/>
      <c r="EC40" s="654"/>
    </row>
    <row r="41" spans="2:133" ht="11.25" customHeight="1" x14ac:dyDescent="0.2">
      <c r="B41" s="644" t="s">
        <v>356</v>
      </c>
      <c r="C41" s="645"/>
      <c r="D41" s="645"/>
      <c r="E41" s="645"/>
      <c r="F41" s="645"/>
      <c r="G41" s="645"/>
      <c r="H41" s="645"/>
      <c r="I41" s="645"/>
      <c r="J41" s="645"/>
      <c r="K41" s="645"/>
      <c r="L41" s="645"/>
      <c r="M41" s="645"/>
      <c r="N41" s="645"/>
      <c r="O41" s="645"/>
      <c r="P41" s="645"/>
      <c r="Q41" s="646"/>
      <c r="R41" s="695">
        <v>26967759</v>
      </c>
      <c r="S41" s="696"/>
      <c r="T41" s="696"/>
      <c r="U41" s="696"/>
      <c r="V41" s="696"/>
      <c r="W41" s="696"/>
      <c r="X41" s="696"/>
      <c r="Y41" s="700"/>
      <c r="Z41" s="701">
        <v>100</v>
      </c>
      <c r="AA41" s="701"/>
      <c r="AB41" s="701"/>
      <c r="AC41" s="701"/>
      <c r="AD41" s="702">
        <v>16551301</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502660</v>
      </c>
      <c r="BA41" s="624"/>
      <c r="BB41" s="624"/>
      <c r="BC41" s="624"/>
      <c r="BD41" s="655"/>
      <c r="BE41" s="655"/>
      <c r="BF41" s="678"/>
      <c r="BG41" s="671"/>
      <c r="BH41" s="672"/>
      <c r="BI41" s="672"/>
      <c r="BJ41" s="672"/>
      <c r="BK41" s="672"/>
      <c r="BL41" s="223"/>
      <c r="BM41" s="621" t="s">
        <v>358</v>
      </c>
      <c r="BN41" s="621"/>
      <c r="BO41" s="621"/>
      <c r="BP41" s="621"/>
      <c r="BQ41" s="621"/>
      <c r="BR41" s="621"/>
      <c r="BS41" s="621"/>
      <c r="BT41" s="621"/>
      <c r="BU41" s="622"/>
      <c r="BV41" s="623" t="s">
        <v>250</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250</v>
      </c>
      <c r="CS41" s="655"/>
      <c r="CT41" s="655"/>
      <c r="CU41" s="655"/>
      <c r="CV41" s="655"/>
      <c r="CW41" s="655"/>
      <c r="CX41" s="655"/>
      <c r="CY41" s="656"/>
      <c r="CZ41" s="628" t="s">
        <v>250</v>
      </c>
      <c r="DA41" s="653"/>
      <c r="DB41" s="653"/>
      <c r="DC41" s="657"/>
      <c r="DD41" s="632" t="s">
        <v>250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360</v>
      </c>
      <c r="AR42" s="693"/>
      <c r="AS42" s="693"/>
      <c r="AT42" s="693"/>
      <c r="AU42" s="693"/>
      <c r="AV42" s="693"/>
      <c r="AW42" s="693"/>
      <c r="AX42" s="693"/>
      <c r="AY42" s="694"/>
      <c r="AZ42" s="695">
        <v>1904940</v>
      </c>
      <c r="BA42" s="696"/>
      <c r="BB42" s="696"/>
      <c r="BC42" s="696"/>
      <c r="BD42" s="682"/>
      <c r="BE42" s="682"/>
      <c r="BF42" s="684"/>
      <c r="BG42" s="673"/>
      <c r="BH42" s="674"/>
      <c r="BI42" s="674"/>
      <c r="BJ42" s="674"/>
      <c r="BK42" s="674"/>
      <c r="BL42" s="224"/>
      <c r="BM42" s="645" t="s">
        <v>361</v>
      </c>
      <c r="BN42" s="645"/>
      <c r="BO42" s="645"/>
      <c r="BP42" s="645"/>
      <c r="BQ42" s="645"/>
      <c r="BR42" s="645"/>
      <c r="BS42" s="645"/>
      <c r="BT42" s="645"/>
      <c r="BU42" s="646"/>
      <c r="BV42" s="695">
        <v>373</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2083292</v>
      </c>
      <c r="CS42" s="655"/>
      <c r="CT42" s="655"/>
      <c r="CU42" s="655"/>
      <c r="CV42" s="655"/>
      <c r="CW42" s="655"/>
      <c r="CX42" s="655"/>
      <c r="CY42" s="656"/>
      <c r="CZ42" s="628">
        <v>8.1999999999999993</v>
      </c>
      <c r="DA42" s="653"/>
      <c r="DB42" s="653"/>
      <c r="DC42" s="657"/>
      <c r="DD42" s="632">
        <v>995192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363</v>
      </c>
      <c r="CD43" s="620" t="s">
        <v>364</v>
      </c>
      <c r="CE43" s="621"/>
      <c r="CF43" s="621"/>
      <c r="CG43" s="621"/>
      <c r="CH43" s="621"/>
      <c r="CI43" s="621"/>
      <c r="CJ43" s="621"/>
      <c r="CK43" s="621"/>
      <c r="CL43" s="621"/>
      <c r="CM43" s="621"/>
      <c r="CN43" s="621"/>
      <c r="CO43" s="621"/>
      <c r="CP43" s="621"/>
      <c r="CQ43" s="622"/>
      <c r="CR43" s="623">
        <v>94967</v>
      </c>
      <c r="CS43" s="655"/>
      <c r="CT43" s="655"/>
      <c r="CU43" s="655"/>
      <c r="CV43" s="655"/>
      <c r="CW43" s="655"/>
      <c r="CX43" s="655"/>
      <c r="CY43" s="656"/>
      <c r="CZ43" s="628">
        <v>0.4</v>
      </c>
      <c r="DA43" s="653"/>
      <c r="DB43" s="653"/>
      <c r="DC43" s="657"/>
      <c r="DD43" s="632">
        <v>94773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312</v>
      </c>
      <c r="CE44" s="660"/>
      <c r="CF44" s="620" t="s">
        <v>366</v>
      </c>
      <c r="CG44" s="621"/>
      <c r="CH44" s="621"/>
      <c r="CI44" s="621"/>
      <c r="CJ44" s="621"/>
      <c r="CK44" s="621"/>
      <c r="CL44" s="621"/>
      <c r="CM44" s="621"/>
      <c r="CN44" s="621"/>
      <c r="CO44" s="621"/>
      <c r="CP44" s="621"/>
      <c r="CQ44" s="622"/>
      <c r="CR44" s="623">
        <v>2077642</v>
      </c>
      <c r="CS44" s="624"/>
      <c r="CT44" s="624"/>
      <c r="CU44" s="624"/>
      <c r="CV44" s="624"/>
      <c r="CW44" s="624"/>
      <c r="CX44" s="624"/>
      <c r="CY44" s="625"/>
      <c r="CZ44" s="628">
        <v>8.1</v>
      </c>
      <c r="DA44" s="629"/>
      <c r="DB44" s="629"/>
      <c r="DC44" s="635"/>
      <c r="DD44" s="632">
        <v>995131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368</v>
      </c>
      <c r="CG45" s="621"/>
      <c r="CH45" s="621"/>
      <c r="CI45" s="621"/>
      <c r="CJ45" s="621"/>
      <c r="CK45" s="621"/>
      <c r="CL45" s="621"/>
      <c r="CM45" s="621"/>
      <c r="CN45" s="621"/>
      <c r="CO45" s="621"/>
      <c r="CP45" s="621"/>
      <c r="CQ45" s="622"/>
      <c r="CR45" s="623">
        <v>551819</v>
      </c>
      <c r="CS45" s="655"/>
      <c r="CT45" s="655"/>
      <c r="CU45" s="655"/>
      <c r="CV45" s="655"/>
      <c r="CW45" s="655"/>
      <c r="CX45" s="655"/>
      <c r="CY45" s="656"/>
      <c r="CZ45" s="628">
        <v>2.2000000000000002</v>
      </c>
      <c r="DA45" s="653"/>
      <c r="DB45" s="653"/>
      <c r="DC45" s="657"/>
      <c r="DD45" s="632">
        <v>134712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369</v>
      </c>
      <c r="CG46" s="621"/>
      <c r="CH46" s="621"/>
      <c r="CI46" s="621"/>
      <c r="CJ46" s="621"/>
      <c r="CK46" s="621"/>
      <c r="CL46" s="621"/>
      <c r="CM46" s="621"/>
      <c r="CN46" s="621"/>
      <c r="CO46" s="621"/>
      <c r="CP46" s="621"/>
      <c r="CQ46" s="622"/>
      <c r="CR46" s="623">
        <v>1349278</v>
      </c>
      <c r="CS46" s="624"/>
      <c r="CT46" s="624"/>
      <c r="CU46" s="624"/>
      <c r="CV46" s="624"/>
      <c r="CW46" s="624"/>
      <c r="CX46" s="624"/>
      <c r="CY46" s="625"/>
      <c r="CZ46" s="628">
        <v>5.3</v>
      </c>
      <c r="DA46" s="629"/>
      <c r="DB46" s="629"/>
      <c r="DC46" s="635"/>
      <c r="DD46" s="632">
        <v>827536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370</v>
      </c>
      <c r="CG47" s="621"/>
      <c r="CH47" s="621"/>
      <c r="CI47" s="621"/>
      <c r="CJ47" s="621"/>
      <c r="CK47" s="621"/>
      <c r="CL47" s="621"/>
      <c r="CM47" s="621"/>
      <c r="CN47" s="621"/>
      <c r="CO47" s="621"/>
      <c r="CP47" s="621"/>
      <c r="CQ47" s="622"/>
      <c r="CR47" s="623">
        <v>5650</v>
      </c>
      <c r="CS47" s="655"/>
      <c r="CT47" s="655"/>
      <c r="CU47" s="655"/>
      <c r="CV47" s="655"/>
      <c r="CW47" s="655"/>
      <c r="CX47" s="655"/>
      <c r="CY47" s="656"/>
      <c r="CZ47" s="628">
        <v>0</v>
      </c>
      <c r="DA47" s="653"/>
      <c r="DB47" s="653"/>
      <c r="DC47" s="657"/>
      <c r="DD47" s="632">
        <v>61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371</v>
      </c>
      <c r="CG48" s="621"/>
      <c r="CH48" s="621"/>
      <c r="CI48" s="621"/>
      <c r="CJ48" s="621"/>
      <c r="CK48" s="621"/>
      <c r="CL48" s="621"/>
      <c r="CM48" s="621"/>
      <c r="CN48" s="621"/>
      <c r="CO48" s="621"/>
      <c r="CP48" s="621"/>
      <c r="CQ48" s="622"/>
      <c r="CR48" s="623" t="s">
        <v>250</v>
      </c>
      <c r="CS48" s="624"/>
      <c r="CT48" s="624"/>
      <c r="CU48" s="624"/>
      <c r="CV48" s="624"/>
      <c r="CW48" s="624"/>
      <c r="CX48" s="624"/>
      <c r="CY48" s="625"/>
      <c r="CZ48" s="628" t="s">
        <v>250</v>
      </c>
      <c r="DA48" s="629"/>
      <c r="DB48" s="629"/>
      <c r="DC48" s="635"/>
      <c r="DD48" s="632" t="s">
        <v>250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372</v>
      </c>
      <c r="CE49" s="645"/>
      <c r="CF49" s="645"/>
      <c r="CG49" s="645"/>
      <c r="CH49" s="645"/>
      <c r="CI49" s="645"/>
      <c r="CJ49" s="645"/>
      <c r="CK49" s="645"/>
      <c r="CL49" s="645"/>
      <c r="CM49" s="645"/>
      <c r="CN49" s="645"/>
      <c r="CO49" s="645"/>
      <c r="CP49" s="645"/>
      <c r="CQ49" s="646"/>
      <c r="CR49" s="695">
        <v>25530887</v>
      </c>
      <c r="CS49" s="682"/>
      <c r="CT49" s="682"/>
      <c r="CU49" s="682"/>
      <c r="CV49" s="682"/>
      <c r="CW49" s="682"/>
      <c r="CX49" s="682"/>
      <c r="CY49" s="711"/>
      <c r="CZ49" s="703">
        <v>100</v>
      </c>
      <c r="DA49" s="712"/>
      <c r="DB49" s="712"/>
      <c r="DC49" s="713"/>
      <c r="DD49" s="714">
        <v>18418528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54Yw+5ouod/WrFMjEIVDKHsSkPrMclYrZpeXdaMBC41AFCJDVjzrnUVwP9t+d4z98xLP2U/aZ0ue31fQ21rBA==" saltValue="Ed3tTQbX2G4lYsKIexhbC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395</v>
      </c>
      <c r="C7" s="750"/>
      <c r="D7" s="750"/>
      <c r="E7" s="750"/>
      <c r="F7" s="750"/>
      <c r="G7" s="750"/>
      <c r="H7" s="750"/>
      <c r="I7" s="750"/>
      <c r="J7" s="750"/>
      <c r="K7" s="750"/>
      <c r="L7" s="750"/>
      <c r="M7" s="750"/>
      <c r="N7" s="750"/>
      <c r="O7" s="750"/>
      <c r="P7" s="751"/>
      <c r="Q7" s="752">
        <v>27034</v>
      </c>
      <c r="R7" s="753"/>
      <c r="S7" s="753"/>
      <c r="T7" s="753"/>
      <c r="U7" s="753"/>
      <c r="V7" s="753">
        <v>25598</v>
      </c>
      <c r="W7" s="753"/>
      <c r="X7" s="753"/>
      <c r="Y7" s="753"/>
      <c r="Z7" s="753"/>
      <c r="AA7" s="753">
        <v>1437</v>
      </c>
      <c r="AB7" s="753"/>
      <c r="AC7" s="753"/>
      <c r="AD7" s="753"/>
      <c r="AE7" s="754"/>
      <c r="AF7" s="755">
        <v>1303</v>
      </c>
      <c r="AG7" s="756"/>
      <c r="AH7" s="756"/>
      <c r="AI7" s="756"/>
      <c r="AJ7" s="757"/>
      <c r="AK7" s="758">
        <v>585</v>
      </c>
      <c r="AL7" s="759"/>
      <c r="AM7" s="759"/>
      <c r="AN7" s="759"/>
      <c r="AO7" s="759"/>
      <c r="AP7" s="759">
        <v>18785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608</v>
      </c>
      <c r="BS7" s="746" t="s">
        <v>601</v>
      </c>
      <c r="BT7" s="747"/>
      <c r="BU7" s="747"/>
      <c r="BV7" s="747"/>
      <c r="BW7" s="747"/>
      <c r="BX7" s="747"/>
      <c r="BY7" s="747"/>
      <c r="BZ7" s="747"/>
      <c r="CA7" s="747"/>
      <c r="CB7" s="747"/>
      <c r="CC7" s="747"/>
      <c r="CD7" s="747"/>
      <c r="CE7" s="747"/>
      <c r="CF7" s="747"/>
      <c r="CG7" s="762"/>
      <c r="CH7" s="743">
        <v>-5</v>
      </c>
      <c r="CI7" s="744"/>
      <c r="CJ7" s="744"/>
      <c r="CK7" s="744"/>
      <c r="CL7" s="745"/>
      <c r="CM7" s="743">
        <v>-247</v>
      </c>
      <c r="CN7" s="744"/>
      <c r="CO7" s="744"/>
      <c r="CP7" s="744"/>
      <c r="CQ7" s="745"/>
      <c r="CR7" s="743">
        <v>5</v>
      </c>
      <c r="CS7" s="744"/>
      <c r="CT7" s="744"/>
      <c r="CU7" s="744"/>
      <c r="CV7" s="745"/>
      <c r="CW7" s="743" t="s">
        <v>600</v>
      </c>
      <c r="CX7" s="744"/>
      <c r="CY7" s="744"/>
      <c r="CZ7" s="744"/>
      <c r="DA7" s="745"/>
      <c r="DB7" s="743" t="s">
        <v>600</v>
      </c>
      <c r="DC7" s="744"/>
      <c r="DD7" s="744"/>
      <c r="DE7" s="744"/>
      <c r="DF7" s="745"/>
      <c r="DG7" s="743" t="s">
        <v>600</v>
      </c>
      <c r="DH7" s="744"/>
      <c r="DI7" s="744"/>
      <c r="DJ7" s="744"/>
      <c r="DK7" s="745"/>
      <c r="DL7" s="743" t="s">
        <v>600</v>
      </c>
      <c r="DM7" s="744"/>
      <c r="DN7" s="744"/>
      <c r="DO7" s="744"/>
      <c r="DP7" s="745"/>
      <c r="DQ7" s="743">
        <v>252</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602</v>
      </c>
      <c r="BT8" s="774"/>
      <c r="BU8" s="774"/>
      <c r="BV8" s="774"/>
      <c r="BW8" s="774"/>
      <c r="BX8" s="774"/>
      <c r="BY8" s="774"/>
      <c r="BZ8" s="774"/>
      <c r="CA8" s="774"/>
      <c r="CB8" s="774"/>
      <c r="CC8" s="774"/>
      <c r="CD8" s="774"/>
      <c r="CE8" s="774"/>
      <c r="CF8" s="774"/>
      <c r="CG8" s="775"/>
      <c r="CH8" s="776">
        <v>5</v>
      </c>
      <c r="CI8" s="777"/>
      <c r="CJ8" s="777"/>
      <c r="CK8" s="777"/>
      <c r="CL8" s="778"/>
      <c r="CM8" s="776">
        <v>27</v>
      </c>
      <c r="CN8" s="777"/>
      <c r="CO8" s="777"/>
      <c r="CP8" s="777"/>
      <c r="CQ8" s="778"/>
      <c r="CR8" s="776">
        <v>200</v>
      </c>
      <c r="CS8" s="777"/>
      <c r="CT8" s="777"/>
      <c r="CU8" s="777"/>
      <c r="CV8" s="778"/>
      <c r="CW8" s="776">
        <v>6</v>
      </c>
      <c r="CX8" s="777"/>
      <c r="CY8" s="777"/>
      <c r="CZ8" s="777"/>
      <c r="DA8" s="778"/>
      <c r="DB8" s="776" t="s">
        <v>600</v>
      </c>
      <c r="DC8" s="777"/>
      <c r="DD8" s="777"/>
      <c r="DE8" s="777"/>
      <c r="DF8" s="778"/>
      <c r="DG8" s="776" t="s">
        <v>600</v>
      </c>
      <c r="DH8" s="777"/>
      <c r="DI8" s="777"/>
      <c r="DJ8" s="777"/>
      <c r="DK8" s="778"/>
      <c r="DL8" s="776" t="s">
        <v>600</v>
      </c>
      <c r="DM8" s="777"/>
      <c r="DN8" s="777"/>
      <c r="DO8" s="777"/>
      <c r="DP8" s="778"/>
      <c r="DQ8" s="776" t="s">
        <v>600</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v>27034</v>
      </c>
      <c r="R23" s="793"/>
      <c r="S23" s="793"/>
      <c r="T23" s="793"/>
      <c r="U23" s="793"/>
      <c r="V23" s="793">
        <v>25598</v>
      </c>
      <c r="W23" s="793"/>
      <c r="X23" s="793"/>
      <c r="Y23" s="793"/>
      <c r="Z23" s="793"/>
      <c r="AA23" s="793">
        <v>1437</v>
      </c>
      <c r="AB23" s="793"/>
      <c r="AC23" s="793"/>
      <c r="AD23" s="793"/>
      <c r="AE23" s="794"/>
      <c r="AF23" s="795">
        <v>1303</v>
      </c>
      <c r="AG23" s="793"/>
      <c r="AH23" s="793"/>
      <c r="AI23" s="793"/>
      <c r="AJ23" s="796"/>
      <c r="AK23" s="797"/>
      <c r="AL23" s="798"/>
      <c r="AM23" s="798"/>
      <c r="AN23" s="798"/>
      <c r="AO23" s="798"/>
      <c r="AP23" s="793">
        <v>18785</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378</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410</v>
      </c>
      <c r="C28" s="750"/>
      <c r="D28" s="750"/>
      <c r="E28" s="750"/>
      <c r="F28" s="750"/>
      <c r="G28" s="750"/>
      <c r="H28" s="750"/>
      <c r="I28" s="750"/>
      <c r="J28" s="750"/>
      <c r="K28" s="750"/>
      <c r="L28" s="750"/>
      <c r="M28" s="750"/>
      <c r="N28" s="750"/>
      <c r="O28" s="750"/>
      <c r="P28" s="751"/>
      <c r="Q28" s="822">
        <v>6235</v>
      </c>
      <c r="R28" s="823"/>
      <c r="S28" s="823"/>
      <c r="T28" s="823"/>
      <c r="U28" s="823"/>
      <c r="V28" s="823">
        <v>6183</v>
      </c>
      <c r="W28" s="823"/>
      <c r="X28" s="823"/>
      <c r="Y28" s="823"/>
      <c r="Z28" s="823"/>
      <c r="AA28" s="823">
        <v>52</v>
      </c>
      <c r="AB28" s="823"/>
      <c r="AC28" s="823"/>
      <c r="AD28" s="823"/>
      <c r="AE28" s="824"/>
      <c r="AF28" s="825">
        <v>52</v>
      </c>
      <c r="AG28" s="823"/>
      <c r="AH28" s="823"/>
      <c r="AI28" s="823"/>
      <c r="AJ28" s="826"/>
      <c r="AK28" s="827">
        <v>427</v>
      </c>
      <c r="AL28" s="828"/>
      <c r="AM28" s="828"/>
      <c r="AN28" s="828"/>
      <c r="AO28" s="828"/>
      <c r="AP28" s="828" t="s">
        <v>609</v>
      </c>
      <c r="AQ28" s="828"/>
      <c r="AR28" s="828"/>
      <c r="AS28" s="828"/>
      <c r="AT28" s="828"/>
      <c r="AU28" s="828" t="s">
        <v>609</v>
      </c>
      <c r="AV28" s="828"/>
      <c r="AW28" s="828"/>
      <c r="AX28" s="828"/>
      <c r="AY28" s="828"/>
      <c r="AZ28" s="829" t="s">
        <v>609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411</v>
      </c>
      <c r="C29" s="781"/>
      <c r="D29" s="781"/>
      <c r="E29" s="781"/>
      <c r="F29" s="781"/>
      <c r="G29" s="781"/>
      <c r="H29" s="781"/>
      <c r="I29" s="781"/>
      <c r="J29" s="781"/>
      <c r="K29" s="781"/>
      <c r="L29" s="781"/>
      <c r="M29" s="781"/>
      <c r="N29" s="781"/>
      <c r="O29" s="781"/>
      <c r="P29" s="782"/>
      <c r="Q29" s="783">
        <v>889</v>
      </c>
      <c r="R29" s="784"/>
      <c r="S29" s="784"/>
      <c r="T29" s="784"/>
      <c r="U29" s="784"/>
      <c r="V29" s="784">
        <v>886</v>
      </c>
      <c r="W29" s="784"/>
      <c r="X29" s="784"/>
      <c r="Y29" s="784"/>
      <c r="Z29" s="784"/>
      <c r="AA29" s="784">
        <v>3</v>
      </c>
      <c r="AB29" s="784"/>
      <c r="AC29" s="784"/>
      <c r="AD29" s="784"/>
      <c r="AE29" s="785"/>
      <c r="AF29" s="786">
        <v>3</v>
      </c>
      <c r="AG29" s="787"/>
      <c r="AH29" s="787"/>
      <c r="AI29" s="787"/>
      <c r="AJ29" s="788"/>
      <c r="AK29" s="834">
        <v>222</v>
      </c>
      <c r="AL29" s="830"/>
      <c r="AM29" s="830"/>
      <c r="AN29" s="830"/>
      <c r="AO29" s="830"/>
      <c r="AP29" s="830" t="s">
        <v>609</v>
      </c>
      <c r="AQ29" s="830"/>
      <c r="AR29" s="830"/>
      <c r="AS29" s="830"/>
      <c r="AT29" s="830"/>
      <c r="AU29" s="830" t="s">
        <v>609</v>
      </c>
      <c r="AV29" s="830"/>
      <c r="AW29" s="830"/>
      <c r="AX29" s="830"/>
      <c r="AY29" s="830"/>
      <c r="AZ29" s="831" t="s">
        <v>609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412</v>
      </c>
      <c r="C30" s="781"/>
      <c r="D30" s="781"/>
      <c r="E30" s="781"/>
      <c r="F30" s="781"/>
      <c r="G30" s="781"/>
      <c r="H30" s="781"/>
      <c r="I30" s="781"/>
      <c r="J30" s="781"/>
      <c r="K30" s="781"/>
      <c r="L30" s="781"/>
      <c r="M30" s="781"/>
      <c r="N30" s="781"/>
      <c r="O30" s="781"/>
      <c r="P30" s="782"/>
      <c r="Q30" s="783">
        <v>6811</v>
      </c>
      <c r="R30" s="784"/>
      <c r="S30" s="784"/>
      <c r="T30" s="784"/>
      <c r="U30" s="784"/>
      <c r="V30" s="784">
        <v>6509</v>
      </c>
      <c r="W30" s="784"/>
      <c r="X30" s="784"/>
      <c r="Y30" s="784"/>
      <c r="Z30" s="784"/>
      <c r="AA30" s="784">
        <v>302</v>
      </c>
      <c r="AB30" s="784"/>
      <c r="AC30" s="784"/>
      <c r="AD30" s="784"/>
      <c r="AE30" s="785"/>
      <c r="AF30" s="786">
        <v>302</v>
      </c>
      <c r="AG30" s="787"/>
      <c r="AH30" s="787"/>
      <c r="AI30" s="787"/>
      <c r="AJ30" s="788"/>
      <c r="AK30" s="834">
        <v>926</v>
      </c>
      <c r="AL30" s="830"/>
      <c r="AM30" s="830"/>
      <c r="AN30" s="830"/>
      <c r="AO30" s="830"/>
      <c r="AP30" s="830" t="s">
        <v>609</v>
      </c>
      <c r="AQ30" s="830"/>
      <c r="AR30" s="830"/>
      <c r="AS30" s="830"/>
      <c r="AT30" s="830"/>
      <c r="AU30" s="830" t="s">
        <v>609</v>
      </c>
      <c r="AV30" s="830"/>
      <c r="AW30" s="830"/>
      <c r="AX30" s="830"/>
      <c r="AY30" s="830"/>
      <c r="AZ30" s="831" t="s">
        <v>609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413</v>
      </c>
      <c r="C31" s="781"/>
      <c r="D31" s="781"/>
      <c r="E31" s="781"/>
      <c r="F31" s="781"/>
      <c r="G31" s="781"/>
      <c r="H31" s="781"/>
      <c r="I31" s="781"/>
      <c r="J31" s="781"/>
      <c r="K31" s="781"/>
      <c r="L31" s="781"/>
      <c r="M31" s="781"/>
      <c r="N31" s="781"/>
      <c r="O31" s="781"/>
      <c r="P31" s="782"/>
      <c r="Q31" s="783">
        <v>1266</v>
      </c>
      <c r="R31" s="784"/>
      <c r="S31" s="784"/>
      <c r="T31" s="784"/>
      <c r="U31" s="784"/>
      <c r="V31" s="784">
        <v>1164</v>
      </c>
      <c r="W31" s="784"/>
      <c r="X31" s="784"/>
      <c r="Y31" s="784"/>
      <c r="Z31" s="784"/>
      <c r="AA31" s="784">
        <v>102</v>
      </c>
      <c r="AB31" s="784"/>
      <c r="AC31" s="784"/>
      <c r="AD31" s="784"/>
      <c r="AE31" s="785"/>
      <c r="AF31" s="786">
        <v>1771</v>
      </c>
      <c r="AG31" s="787"/>
      <c r="AH31" s="787"/>
      <c r="AI31" s="787"/>
      <c r="AJ31" s="788"/>
      <c r="AK31" s="834">
        <v>43</v>
      </c>
      <c r="AL31" s="830"/>
      <c r="AM31" s="830"/>
      <c r="AN31" s="830"/>
      <c r="AO31" s="830"/>
      <c r="AP31" s="830">
        <v>5388</v>
      </c>
      <c r="AQ31" s="830"/>
      <c r="AR31" s="830"/>
      <c r="AS31" s="830"/>
      <c r="AT31" s="830"/>
      <c r="AU31" s="830">
        <v>361</v>
      </c>
      <c r="AV31" s="830"/>
      <c r="AW31" s="830"/>
      <c r="AX31" s="830"/>
      <c r="AY31" s="830"/>
      <c r="AZ31" s="831" t="s">
        <v>609</v>
      </c>
      <c r="BA31" s="831"/>
      <c r="BB31" s="831"/>
      <c r="BC31" s="831"/>
      <c r="BD31" s="831"/>
      <c r="BE31" s="832" t="s">
        <v>414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415</v>
      </c>
      <c r="C32" s="781"/>
      <c r="D32" s="781"/>
      <c r="E32" s="781"/>
      <c r="F32" s="781"/>
      <c r="G32" s="781"/>
      <c r="H32" s="781"/>
      <c r="I32" s="781"/>
      <c r="J32" s="781"/>
      <c r="K32" s="781"/>
      <c r="L32" s="781"/>
      <c r="M32" s="781"/>
      <c r="N32" s="781"/>
      <c r="O32" s="781"/>
      <c r="P32" s="782"/>
      <c r="Q32" s="783">
        <v>779</v>
      </c>
      <c r="R32" s="784"/>
      <c r="S32" s="784"/>
      <c r="T32" s="784"/>
      <c r="U32" s="784"/>
      <c r="V32" s="784">
        <v>616</v>
      </c>
      <c r="W32" s="784"/>
      <c r="X32" s="784"/>
      <c r="Y32" s="784"/>
      <c r="Z32" s="784"/>
      <c r="AA32" s="784">
        <v>163</v>
      </c>
      <c r="AB32" s="784"/>
      <c r="AC32" s="784"/>
      <c r="AD32" s="784"/>
      <c r="AE32" s="785"/>
      <c r="AF32" s="786">
        <v>229</v>
      </c>
      <c r="AG32" s="787"/>
      <c r="AH32" s="787"/>
      <c r="AI32" s="787"/>
      <c r="AJ32" s="788"/>
      <c r="AK32" s="834">
        <v>510</v>
      </c>
      <c r="AL32" s="830"/>
      <c r="AM32" s="830"/>
      <c r="AN32" s="830"/>
      <c r="AO32" s="830"/>
      <c r="AP32" s="830">
        <v>4593</v>
      </c>
      <c r="AQ32" s="830"/>
      <c r="AR32" s="830"/>
      <c r="AS32" s="830"/>
      <c r="AT32" s="830"/>
      <c r="AU32" s="830">
        <v>4349</v>
      </c>
      <c r="AV32" s="830"/>
      <c r="AW32" s="830"/>
      <c r="AX32" s="830"/>
      <c r="AY32" s="830"/>
      <c r="AZ32" s="831" t="s">
        <v>609</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417</v>
      </c>
      <c r="C33" s="781"/>
      <c r="D33" s="781"/>
      <c r="E33" s="781"/>
      <c r="F33" s="781"/>
      <c r="G33" s="781"/>
      <c r="H33" s="781"/>
      <c r="I33" s="781"/>
      <c r="J33" s="781"/>
      <c r="K33" s="781"/>
      <c r="L33" s="781"/>
      <c r="M33" s="781"/>
      <c r="N33" s="781"/>
      <c r="O33" s="781"/>
      <c r="P33" s="782"/>
      <c r="Q33" s="783">
        <v>3012</v>
      </c>
      <c r="R33" s="784"/>
      <c r="S33" s="784"/>
      <c r="T33" s="784"/>
      <c r="U33" s="784"/>
      <c r="V33" s="784">
        <v>2985</v>
      </c>
      <c r="W33" s="784"/>
      <c r="X33" s="784"/>
      <c r="Y33" s="784"/>
      <c r="Z33" s="784"/>
      <c r="AA33" s="784">
        <v>27</v>
      </c>
      <c r="AB33" s="784"/>
      <c r="AC33" s="784"/>
      <c r="AD33" s="784"/>
      <c r="AE33" s="785"/>
      <c r="AF33" s="786">
        <v>935</v>
      </c>
      <c r="AG33" s="787"/>
      <c r="AH33" s="787"/>
      <c r="AI33" s="787"/>
      <c r="AJ33" s="788"/>
      <c r="AK33" s="834">
        <v>785</v>
      </c>
      <c r="AL33" s="830"/>
      <c r="AM33" s="830"/>
      <c r="AN33" s="830"/>
      <c r="AO33" s="830"/>
      <c r="AP33" s="830">
        <v>1090</v>
      </c>
      <c r="AQ33" s="830"/>
      <c r="AR33" s="830"/>
      <c r="AS33" s="830"/>
      <c r="AT33" s="830"/>
      <c r="AU33" s="830">
        <v>677</v>
      </c>
      <c r="AV33" s="830"/>
      <c r="AW33" s="830"/>
      <c r="AX33" s="830"/>
      <c r="AY33" s="830"/>
      <c r="AZ33" s="831" t="s">
        <v>609</v>
      </c>
      <c r="BA33" s="831"/>
      <c r="BB33" s="831"/>
      <c r="BC33" s="831"/>
      <c r="BD33" s="831"/>
      <c r="BE33" s="832" t="s">
        <v>418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419</v>
      </c>
      <c r="C34" s="781"/>
      <c r="D34" s="781"/>
      <c r="E34" s="781"/>
      <c r="F34" s="781"/>
      <c r="G34" s="781"/>
      <c r="H34" s="781"/>
      <c r="I34" s="781"/>
      <c r="J34" s="781"/>
      <c r="K34" s="781"/>
      <c r="L34" s="781"/>
      <c r="M34" s="781"/>
      <c r="N34" s="781"/>
      <c r="O34" s="781"/>
      <c r="P34" s="782"/>
      <c r="Q34" s="783">
        <v>39</v>
      </c>
      <c r="R34" s="784"/>
      <c r="S34" s="784"/>
      <c r="T34" s="784"/>
      <c r="U34" s="784"/>
      <c r="V34" s="784">
        <v>38</v>
      </c>
      <c r="W34" s="784"/>
      <c r="X34" s="784"/>
      <c r="Y34" s="784"/>
      <c r="Z34" s="784"/>
      <c r="AA34" s="784">
        <v>0</v>
      </c>
      <c r="AB34" s="784"/>
      <c r="AC34" s="784"/>
      <c r="AD34" s="784"/>
      <c r="AE34" s="785"/>
      <c r="AF34" s="786">
        <v>7</v>
      </c>
      <c r="AG34" s="787"/>
      <c r="AH34" s="787"/>
      <c r="AI34" s="787"/>
      <c r="AJ34" s="788"/>
      <c r="AK34" s="834">
        <v>8</v>
      </c>
      <c r="AL34" s="830"/>
      <c r="AM34" s="830"/>
      <c r="AN34" s="830"/>
      <c r="AO34" s="830"/>
      <c r="AP34" s="830" t="s">
        <v>600</v>
      </c>
      <c r="AQ34" s="830"/>
      <c r="AR34" s="830"/>
      <c r="AS34" s="830"/>
      <c r="AT34" s="830"/>
      <c r="AU34" s="830" t="s">
        <v>609</v>
      </c>
      <c r="AV34" s="830"/>
      <c r="AW34" s="830"/>
      <c r="AX34" s="830"/>
      <c r="AY34" s="830"/>
      <c r="AZ34" s="831" t="s">
        <v>609</v>
      </c>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3298</v>
      </c>
      <c r="AG63" s="844"/>
      <c r="AH63" s="844"/>
      <c r="AI63" s="844"/>
      <c r="AJ63" s="845"/>
      <c r="AK63" s="846"/>
      <c r="AL63" s="841"/>
      <c r="AM63" s="841"/>
      <c r="AN63" s="841"/>
      <c r="AO63" s="841"/>
      <c r="AP63" s="844">
        <v>11071</v>
      </c>
      <c r="AQ63" s="844"/>
      <c r="AR63" s="844"/>
      <c r="AS63" s="844"/>
      <c r="AT63" s="844"/>
      <c r="AU63" s="844">
        <v>5387</v>
      </c>
      <c r="AV63" s="844"/>
      <c r="AW63" s="844"/>
      <c r="AX63" s="844"/>
      <c r="AY63" s="844"/>
      <c r="AZ63" s="848"/>
      <c r="BA63" s="848"/>
      <c r="BB63" s="848"/>
      <c r="BC63" s="848"/>
      <c r="BD63" s="848"/>
      <c r="BE63" s="849"/>
      <c r="BF63" s="849"/>
      <c r="BG63" s="849"/>
      <c r="BH63" s="849"/>
      <c r="BI63" s="850"/>
      <c r="BJ63" s="851" t="s">
        <v>422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424</v>
      </c>
      <c r="B66" s="728"/>
      <c r="C66" s="728"/>
      <c r="D66" s="728"/>
      <c r="E66" s="728"/>
      <c r="F66" s="728"/>
      <c r="G66" s="728"/>
      <c r="H66" s="728"/>
      <c r="I66" s="728"/>
      <c r="J66" s="728"/>
      <c r="K66" s="728"/>
      <c r="L66" s="728"/>
      <c r="M66" s="728"/>
      <c r="N66" s="728"/>
      <c r="O66" s="728"/>
      <c r="P66" s="729"/>
      <c r="Q66" s="733" t="s">
        <v>425</v>
      </c>
      <c r="R66" s="734"/>
      <c r="S66" s="734"/>
      <c r="T66" s="734"/>
      <c r="U66" s="735"/>
      <c r="V66" s="733" t="s">
        <v>426</v>
      </c>
      <c r="W66" s="734"/>
      <c r="X66" s="734"/>
      <c r="Y66" s="734"/>
      <c r="Z66" s="735"/>
      <c r="AA66" s="733" t="s">
        <v>427</v>
      </c>
      <c r="AB66" s="734"/>
      <c r="AC66" s="734"/>
      <c r="AD66" s="734"/>
      <c r="AE66" s="735"/>
      <c r="AF66" s="854" t="s">
        <v>428</v>
      </c>
      <c r="AG66" s="815"/>
      <c r="AH66" s="815"/>
      <c r="AI66" s="815"/>
      <c r="AJ66" s="855"/>
      <c r="AK66" s="733" t="s">
        <v>429</v>
      </c>
      <c r="AL66" s="728"/>
      <c r="AM66" s="728"/>
      <c r="AN66" s="728"/>
      <c r="AO66" s="729"/>
      <c r="AP66" s="733" t="s">
        <v>430</v>
      </c>
      <c r="AQ66" s="734"/>
      <c r="AR66" s="734"/>
      <c r="AS66" s="734"/>
      <c r="AT66" s="735"/>
      <c r="AU66" s="733" t="s">
        <v>431</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595</v>
      </c>
      <c r="C68" s="870"/>
      <c r="D68" s="870"/>
      <c r="E68" s="870"/>
      <c r="F68" s="870"/>
      <c r="G68" s="870"/>
      <c r="H68" s="870"/>
      <c r="I68" s="870"/>
      <c r="J68" s="870"/>
      <c r="K68" s="870"/>
      <c r="L68" s="870"/>
      <c r="M68" s="870"/>
      <c r="N68" s="870"/>
      <c r="O68" s="870"/>
      <c r="P68" s="871"/>
      <c r="Q68" s="872">
        <v>4866</v>
      </c>
      <c r="R68" s="866"/>
      <c r="S68" s="866"/>
      <c r="T68" s="866"/>
      <c r="U68" s="866"/>
      <c r="V68" s="866">
        <v>4818</v>
      </c>
      <c r="W68" s="866"/>
      <c r="X68" s="866"/>
      <c r="Y68" s="866"/>
      <c r="Z68" s="866"/>
      <c r="AA68" s="866">
        <v>48</v>
      </c>
      <c r="AB68" s="866"/>
      <c r="AC68" s="866"/>
      <c r="AD68" s="866"/>
      <c r="AE68" s="866"/>
      <c r="AF68" s="866">
        <v>42</v>
      </c>
      <c r="AG68" s="866"/>
      <c r="AH68" s="866"/>
      <c r="AI68" s="866"/>
      <c r="AJ68" s="866"/>
      <c r="AK68" s="866" t="s">
        <v>609</v>
      </c>
      <c r="AL68" s="866"/>
      <c r="AM68" s="866"/>
      <c r="AN68" s="866"/>
      <c r="AO68" s="866"/>
      <c r="AP68" s="866">
        <v>973</v>
      </c>
      <c r="AQ68" s="866"/>
      <c r="AR68" s="866"/>
      <c r="AS68" s="866"/>
      <c r="AT68" s="866"/>
      <c r="AU68" s="866">
        <v>162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596</v>
      </c>
      <c r="C69" s="874"/>
      <c r="D69" s="874"/>
      <c r="E69" s="874"/>
      <c r="F69" s="874"/>
      <c r="G69" s="874"/>
      <c r="H69" s="874"/>
      <c r="I69" s="874"/>
      <c r="J69" s="874"/>
      <c r="K69" s="874"/>
      <c r="L69" s="874"/>
      <c r="M69" s="874"/>
      <c r="N69" s="874"/>
      <c r="O69" s="874"/>
      <c r="P69" s="875"/>
      <c r="Q69" s="876">
        <v>4300</v>
      </c>
      <c r="R69" s="830"/>
      <c r="S69" s="830"/>
      <c r="T69" s="830"/>
      <c r="U69" s="830"/>
      <c r="V69" s="830">
        <v>3691</v>
      </c>
      <c r="W69" s="830"/>
      <c r="X69" s="830"/>
      <c r="Y69" s="830"/>
      <c r="Z69" s="830"/>
      <c r="AA69" s="830">
        <v>609</v>
      </c>
      <c r="AB69" s="830"/>
      <c r="AC69" s="830"/>
      <c r="AD69" s="830"/>
      <c r="AE69" s="830"/>
      <c r="AF69" s="830">
        <v>609</v>
      </c>
      <c r="AG69" s="830"/>
      <c r="AH69" s="830"/>
      <c r="AI69" s="830"/>
      <c r="AJ69" s="830"/>
      <c r="AK69" s="830">
        <v>5</v>
      </c>
      <c r="AL69" s="830"/>
      <c r="AM69" s="830"/>
      <c r="AN69" s="830"/>
      <c r="AO69" s="830"/>
      <c r="AP69" s="877" t="s">
        <v>609</v>
      </c>
      <c r="AQ69" s="878"/>
      <c r="AR69" s="878"/>
      <c r="AS69" s="878"/>
      <c r="AT69" s="834"/>
      <c r="AU69" s="877" t="s">
        <v>609</v>
      </c>
      <c r="AV69" s="878"/>
      <c r="AW69" s="878"/>
      <c r="AX69" s="878"/>
      <c r="AY69" s="834"/>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597</v>
      </c>
      <c r="C70" s="874"/>
      <c r="D70" s="874"/>
      <c r="E70" s="874"/>
      <c r="F70" s="874"/>
      <c r="G70" s="874"/>
      <c r="H70" s="874"/>
      <c r="I70" s="874"/>
      <c r="J70" s="874"/>
      <c r="K70" s="874"/>
      <c r="L70" s="874"/>
      <c r="M70" s="874"/>
      <c r="N70" s="874"/>
      <c r="O70" s="874"/>
      <c r="P70" s="875"/>
      <c r="Q70" s="876">
        <v>159</v>
      </c>
      <c r="R70" s="830"/>
      <c r="S70" s="830"/>
      <c r="T70" s="830"/>
      <c r="U70" s="830"/>
      <c r="V70" s="830">
        <v>134</v>
      </c>
      <c r="W70" s="830"/>
      <c r="X70" s="830"/>
      <c r="Y70" s="830"/>
      <c r="Z70" s="830"/>
      <c r="AA70" s="830">
        <v>24</v>
      </c>
      <c r="AB70" s="830"/>
      <c r="AC70" s="830"/>
      <c r="AD70" s="830"/>
      <c r="AE70" s="830"/>
      <c r="AF70" s="830">
        <v>24</v>
      </c>
      <c r="AG70" s="830"/>
      <c r="AH70" s="830"/>
      <c r="AI70" s="830"/>
      <c r="AJ70" s="830"/>
      <c r="AK70" s="830">
        <v>9</v>
      </c>
      <c r="AL70" s="830"/>
      <c r="AM70" s="830"/>
      <c r="AN70" s="830"/>
      <c r="AO70" s="830"/>
      <c r="AP70" s="877" t="s">
        <v>609</v>
      </c>
      <c r="AQ70" s="878"/>
      <c r="AR70" s="878"/>
      <c r="AS70" s="878"/>
      <c r="AT70" s="834"/>
      <c r="AU70" s="877" t="s">
        <v>609</v>
      </c>
      <c r="AV70" s="878"/>
      <c r="AW70" s="878"/>
      <c r="AX70" s="878"/>
      <c r="AY70" s="834"/>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598</v>
      </c>
      <c r="C71" s="874"/>
      <c r="D71" s="874"/>
      <c r="E71" s="874"/>
      <c r="F71" s="874"/>
      <c r="G71" s="874"/>
      <c r="H71" s="874"/>
      <c r="I71" s="874"/>
      <c r="J71" s="874"/>
      <c r="K71" s="874"/>
      <c r="L71" s="874"/>
      <c r="M71" s="874"/>
      <c r="N71" s="874"/>
      <c r="O71" s="874"/>
      <c r="P71" s="875"/>
      <c r="Q71" s="876">
        <v>91</v>
      </c>
      <c r="R71" s="830"/>
      <c r="S71" s="830"/>
      <c r="T71" s="830"/>
      <c r="U71" s="830"/>
      <c r="V71" s="830">
        <v>85</v>
      </c>
      <c r="W71" s="830"/>
      <c r="X71" s="830"/>
      <c r="Y71" s="830"/>
      <c r="Z71" s="830"/>
      <c r="AA71" s="830">
        <v>5</v>
      </c>
      <c r="AB71" s="830"/>
      <c r="AC71" s="830"/>
      <c r="AD71" s="830"/>
      <c r="AE71" s="830"/>
      <c r="AF71" s="830">
        <v>5</v>
      </c>
      <c r="AG71" s="830"/>
      <c r="AH71" s="830"/>
      <c r="AI71" s="830"/>
      <c r="AJ71" s="830"/>
      <c r="AK71" s="830">
        <v>5</v>
      </c>
      <c r="AL71" s="830"/>
      <c r="AM71" s="830"/>
      <c r="AN71" s="830"/>
      <c r="AO71" s="830"/>
      <c r="AP71" s="877" t="s">
        <v>609</v>
      </c>
      <c r="AQ71" s="878"/>
      <c r="AR71" s="878"/>
      <c r="AS71" s="878"/>
      <c r="AT71" s="834"/>
      <c r="AU71" s="877" t="s">
        <v>609</v>
      </c>
      <c r="AV71" s="878"/>
      <c r="AW71" s="878"/>
      <c r="AX71" s="878"/>
      <c r="AY71" s="834"/>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599</v>
      </c>
      <c r="C72" s="874"/>
      <c r="D72" s="874"/>
      <c r="E72" s="874"/>
      <c r="F72" s="874"/>
      <c r="G72" s="874"/>
      <c r="H72" s="874"/>
      <c r="I72" s="874"/>
      <c r="J72" s="874"/>
      <c r="K72" s="874"/>
      <c r="L72" s="874"/>
      <c r="M72" s="874"/>
      <c r="N72" s="874"/>
      <c r="O72" s="874"/>
      <c r="P72" s="875"/>
      <c r="Q72" s="876">
        <v>258426</v>
      </c>
      <c r="R72" s="830"/>
      <c r="S72" s="830"/>
      <c r="T72" s="830"/>
      <c r="U72" s="830"/>
      <c r="V72" s="830">
        <v>253681</v>
      </c>
      <c r="W72" s="830"/>
      <c r="X72" s="830"/>
      <c r="Y72" s="830"/>
      <c r="Z72" s="830"/>
      <c r="AA72" s="830">
        <v>4745</v>
      </c>
      <c r="AB72" s="830"/>
      <c r="AC72" s="830"/>
      <c r="AD72" s="830"/>
      <c r="AE72" s="830"/>
      <c r="AF72" s="830">
        <v>4745</v>
      </c>
      <c r="AG72" s="830"/>
      <c r="AH72" s="830"/>
      <c r="AI72" s="830"/>
      <c r="AJ72" s="830"/>
      <c r="AK72" s="830">
        <v>1906</v>
      </c>
      <c r="AL72" s="830"/>
      <c r="AM72" s="830"/>
      <c r="AN72" s="830"/>
      <c r="AO72" s="830"/>
      <c r="AP72" s="877" t="s">
        <v>609</v>
      </c>
      <c r="AQ72" s="878"/>
      <c r="AR72" s="878"/>
      <c r="AS72" s="878"/>
      <c r="AT72" s="834"/>
      <c r="AU72" s="877" t="s">
        <v>609</v>
      </c>
      <c r="AV72" s="878"/>
      <c r="AW72" s="878"/>
      <c r="AX72" s="878"/>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9"/>
      <c r="R75" s="878"/>
      <c r="S75" s="878"/>
      <c r="T75" s="878"/>
      <c r="U75" s="834"/>
      <c r="V75" s="877"/>
      <c r="W75" s="878"/>
      <c r="X75" s="878"/>
      <c r="Y75" s="878"/>
      <c r="Z75" s="834"/>
      <c r="AA75" s="877"/>
      <c r="AB75" s="878"/>
      <c r="AC75" s="878"/>
      <c r="AD75" s="878"/>
      <c r="AE75" s="834"/>
      <c r="AF75" s="877"/>
      <c r="AG75" s="878"/>
      <c r="AH75" s="878"/>
      <c r="AI75" s="878"/>
      <c r="AJ75" s="834"/>
      <c r="AK75" s="877"/>
      <c r="AL75" s="878"/>
      <c r="AM75" s="878"/>
      <c r="AN75" s="878"/>
      <c r="AO75" s="834"/>
      <c r="AP75" s="877"/>
      <c r="AQ75" s="878"/>
      <c r="AR75" s="878"/>
      <c r="AS75" s="878"/>
      <c r="AT75" s="834"/>
      <c r="AU75" s="877"/>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9"/>
      <c r="R76" s="878"/>
      <c r="S76" s="878"/>
      <c r="T76" s="878"/>
      <c r="U76" s="834"/>
      <c r="V76" s="877"/>
      <c r="W76" s="878"/>
      <c r="X76" s="878"/>
      <c r="Y76" s="878"/>
      <c r="Z76" s="834"/>
      <c r="AA76" s="877"/>
      <c r="AB76" s="878"/>
      <c r="AC76" s="878"/>
      <c r="AD76" s="878"/>
      <c r="AE76" s="834"/>
      <c r="AF76" s="877"/>
      <c r="AG76" s="878"/>
      <c r="AH76" s="878"/>
      <c r="AI76" s="878"/>
      <c r="AJ76" s="834"/>
      <c r="AK76" s="877"/>
      <c r="AL76" s="878"/>
      <c r="AM76" s="878"/>
      <c r="AN76" s="878"/>
      <c r="AO76" s="834"/>
      <c r="AP76" s="877"/>
      <c r="AQ76" s="878"/>
      <c r="AR76" s="878"/>
      <c r="AS76" s="878"/>
      <c r="AT76" s="834"/>
      <c r="AU76" s="877"/>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9"/>
      <c r="R77" s="878"/>
      <c r="S77" s="878"/>
      <c r="T77" s="878"/>
      <c r="U77" s="834"/>
      <c r="V77" s="877"/>
      <c r="W77" s="878"/>
      <c r="X77" s="878"/>
      <c r="Y77" s="878"/>
      <c r="Z77" s="834"/>
      <c r="AA77" s="877"/>
      <c r="AB77" s="878"/>
      <c r="AC77" s="878"/>
      <c r="AD77" s="878"/>
      <c r="AE77" s="834"/>
      <c r="AF77" s="877"/>
      <c r="AG77" s="878"/>
      <c r="AH77" s="878"/>
      <c r="AI77" s="878"/>
      <c r="AJ77" s="834"/>
      <c r="AK77" s="877"/>
      <c r="AL77" s="878"/>
      <c r="AM77" s="878"/>
      <c r="AN77" s="878"/>
      <c r="AO77" s="834"/>
      <c r="AP77" s="877"/>
      <c r="AQ77" s="878"/>
      <c r="AR77" s="878"/>
      <c r="AS77" s="878"/>
      <c r="AT77" s="834"/>
      <c r="AU77" s="877"/>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432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5426</v>
      </c>
      <c r="AG88" s="844"/>
      <c r="AH88" s="844"/>
      <c r="AI88" s="844"/>
      <c r="AJ88" s="844"/>
      <c r="AK88" s="841"/>
      <c r="AL88" s="841"/>
      <c r="AM88" s="841"/>
      <c r="AN88" s="841"/>
      <c r="AO88" s="841"/>
      <c r="AP88" s="844">
        <v>973</v>
      </c>
      <c r="AQ88" s="844"/>
      <c r="AR88" s="844"/>
      <c r="AS88" s="844"/>
      <c r="AT88" s="844"/>
      <c r="AU88" s="844">
        <v>162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205</v>
      </c>
      <c r="CS102" s="852"/>
      <c r="CT102" s="852"/>
      <c r="CU102" s="852"/>
      <c r="CV102" s="891"/>
      <c r="CW102" s="890">
        <v>6</v>
      </c>
      <c r="CX102" s="852"/>
      <c r="CY102" s="852"/>
      <c r="CZ102" s="852"/>
      <c r="DA102" s="891"/>
      <c r="DB102" s="890" t="s">
        <v>609</v>
      </c>
      <c r="DC102" s="852"/>
      <c r="DD102" s="852"/>
      <c r="DE102" s="852"/>
      <c r="DF102" s="891"/>
      <c r="DG102" s="890" t="s">
        <v>609</v>
      </c>
      <c r="DH102" s="852"/>
      <c r="DI102" s="852"/>
      <c r="DJ102" s="852"/>
      <c r="DK102" s="891"/>
      <c r="DL102" s="890" t="s">
        <v>609</v>
      </c>
      <c r="DM102" s="852"/>
      <c r="DN102" s="852"/>
      <c r="DO102" s="852"/>
      <c r="DP102" s="891"/>
      <c r="DQ102" s="890">
        <v>252</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440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441</v>
      </c>
      <c r="AB109" s="893"/>
      <c r="AC109" s="893"/>
      <c r="AD109" s="893"/>
      <c r="AE109" s="894"/>
      <c r="AF109" s="892" t="s">
        <v>442</v>
      </c>
      <c r="AG109" s="893"/>
      <c r="AH109" s="893"/>
      <c r="AI109" s="893"/>
      <c r="AJ109" s="894"/>
      <c r="AK109" s="892" t="s">
        <v>315</v>
      </c>
      <c r="AL109" s="893"/>
      <c r="AM109" s="893"/>
      <c r="AN109" s="893"/>
      <c r="AO109" s="894"/>
      <c r="AP109" s="892" t="s">
        <v>443</v>
      </c>
      <c r="AQ109" s="893"/>
      <c r="AR109" s="893"/>
      <c r="AS109" s="893"/>
      <c r="AT109" s="895"/>
      <c r="AU109" s="912" t="s">
        <v>440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441</v>
      </c>
      <c r="BR109" s="893"/>
      <c r="BS109" s="893"/>
      <c r="BT109" s="893"/>
      <c r="BU109" s="894"/>
      <c r="BV109" s="892" t="s">
        <v>442</v>
      </c>
      <c r="BW109" s="893"/>
      <c r="BX109" s="893"/>
      <c r="BY109" s="893"/>
      <c r="BZ109" s="894"/>
      <c r="CA109" s="892" t="s">
        <v>315</v>
      </c>
      <c r="CB109" s="893"/>
      <c r="CC109" s="893"/>
      <c r="CD109" s="893"/>
      <c r="CE109" s="894"/>
      <c r="CF109" s="913" t="s">
        <v>443</v>
      </c>
      <c r="CG109" s="913"/>
      <c r="CH109" s="913"/>
      <c r="CI109" s="913"/>
      <c r="CJ109" s="913"/>
      <c r="CK109" s="892" t="s">
        <v>444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441</v>
      </c>
      <c r="DH109" s="893"/>
      <c r="DI109" s="893"/>
      <c r="DJ109" s="893"/>
      <c r="DK109" s="894"/>
      <c r="DL109" s="892" t="s">
        <v>442</v>
      </c>
      <c r="DM109" s="893"/>
      <c r="DN109" s="893"/>
      <c r="DO109" s="893"/>
      <c r="DP109" s="894"/>
      <c r="DQ109" s="892" t="s">
        <v>315</v>
      </c>
      <c r="DR109" s="893"/>
      <c r="DS109" s="893"/>
      <c r="DT109" s="893"/>
      <c r="DU109" s="894"/>
      <c r="DV109" s="892" t="s">
        <v>443</v>
      </c>
      <c r="DW109" s="893"/>
      <c r="DX109" s="893"/>
      <c r="DY109" s="893"/>
      <c r="DZ109" s="895"/>
    </row>
    <row r="110" spans="1:131" s="230" customFormat="1" ht="26.25" customHeight="1" x14ac:dyDescent="0.2">
      <c r="A110" s="896" t="s">
        <v>445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2935193</v>
      </c>
      <c r="AB110" s="900"/>
      <c r="AC110" s="900"/>
      <c r="AD110" s="900"/>
      <c r="AE110" s="901"/>
      <c r="AF110" s="902">
        <v>2860792</v>
      </c>
      <c r="AG110" s="900"/>
      <c r="AH110" s="900"/>
      <c r="AI110" s="900"/>
      <c r="AJ110" s="901"/>
      <c r="AK110" s="902">
        <v>2750799</v>
      </c>
      <c r="AL110" s="900"/>
      <c r="AM110" s="900"/>
      <c r="AN110" s="900"/>
      <c r="AO110" s="901"/>
      <c r="AP110" s="903">
        <v>20.399999999999999</v>
      </c>
      <c r="AQ110" s="904"/>
      <c r="AR110" s="904"/>
      <c r="AS110" s="904"/>
      <c r="AT110" s="905"/>
      <c r="AU110" s="906" t="s">
        <v>74</v>
      </c>
      <c r="AV110" s="907"/>
      <c r="AW110" s="907"/>
      <c r="AX110" s="907"/>
      <c r="AY110" s="907"/>
      <c r="AZ110" s="929" t="s">
        <v>446</v>
      </c>
      <c r="BA110" s="897"/>
      <c r="BB110" s="897"/>
      <c r="BC110" s="897"/>
      <c r="BD110" s="897"/>
      <c r="BE110" s="897"/>
      <c r="BF110" s="897"/>
      <c r="BG110" s="897"/>
      <c r="BH110" s="897"/>
      <c r="BI110" s="897"/>
      <c r="BJ110" s="897"/>
      <c r="BK110" s="897"/>
      <c r="BL110" s="897"/>
      <c r="BM110" s="897"/>
      <c r="BN110" s="897"/>
      <c r="BO110" s="897"/>
      <c r="BP110" s="898"/>
      <c r="BQ110" s="930">
        <v>21702739</v>
      </c>
      <c r="BR110" s="931"/>
      <c r="BS110" s="931"/>
      <c r="BT110" s="931"/>
      <c r="BU110" s="931"/>
      <c r="BV110" s="931">
        <v>20629089</v>
      </c>
      <c r="BW110" s="931"/>
      <c r="BX110" s="931"/>
      <c r="BY110" s="931"/>
      <c r="BZ110" s="931"/>
      <c r="CA110" s="931">
        <v>18785169</v>
      </c>
      <c r="CB110" s="931"/>
      <c r="CC110" s="931"/>
      <c r="CD110" s="931"/>
      <c r="CE110" s="931"/>
      <c r="CF110" s="944">
        <v>139.1</v>
      </c>
      <c r="CG110" s="945"/>
      <c r="CH110" s="945"/>
      <c r="CI110" s="945"/>
      <c r="CJ110" s="945"/>
      <c r="CK110" s="946" t="s">
        <v>447</v>
      </c>
      <c r="CL110" s="947"/>
      <c r="CM110" s="929" t="s">
        <v>448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449</v>
      </c>
      <c r="DH110" s="931"/>
      <c r="DI110" s="931"/>
      <c r="DJ110" s="931"/>
      <c r="DK110" s="931"/>
      <c r="DL110" s="931" t="s">
        <v>449</v>
      </c>
      <c r="DM110" s="931"/>
      <c r="DN110" s="931"/>
      <c r="DO110" s="931"/>
      <c r="DP110" s="931"/>
      <c r="DQ110" s="931" t="s">
        <v>450</v>
      </c>
      <c r="DR110" s="931"/>
      <c r="DS110" s="931"/>
      <c r="DT110" s="931"/>
      <c r="DU110" s="931"/>
      <c r="DV110" s="932" t="s">
        <v>451</v>
      </c>
      <c r="DW110" s="932"/>
      <c r="DX110" s="932"/>
      <c r="DY110" s="932"/>
      <c r="DZ110" s="933"/>
    </row>
    <row r="111" spans="1:131" s="230" customFormat="1" ht="26.25" customHeight="1" x14ac:dyDescent="0.2">
      <c r="A111" s="934" t="s">
        <v>452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422</v>
      </c>
      <c r="AB111" s="938"/>
      <c r="AC111" s="938"/>
      <c r="AD111" s="938"/>
      <c r="AE111" s="939"/>
      <c r="AF111" s="940" t="s">
        <v>449</v>
      </c>
      <c r="AG111" s="938"/>
      <c r="AH111" s="938"/>
      <c r="AI111" s="938"/>
      <c r="AJ111" s="939"/>
      <c r="AK111" s="940" t="s">
        <v>450</v>
      </c>
      <c r="AL111" s="938"/>
      <c r="AM111" s="938"/>
      <c r="AN111" s="938"/>
      <c r="AO111" s="939"/>
      <c r="AP111" s="941" t="s">
        <v>450</v>
      </c>
      <c r="AQ111" s="942"/>
      <c r="AR111" s="942"/>
      <c r="AS111" s="942"/>
      <c r="AT111" s="943"/>
      <c r="AU111" s="908"/>
      <c r="AV111" s="909"/>
      <c r="AW111" s="909"/>
      <c r="AX111" s="909"/>
      <c r="AY111" s="909"/>
      <c r="AZ111" s="922" t="s">
        <v>453</v>
      </c>
      <c r="BA111" s="923"/>
      <c r="BB111" s="923"/>
      <c r="BC111" s="923"/>
      <c r="BD111" s="923"/>
      <c r="BE111" s="923"/>
      <c r="BF111" s="923"/>
      <c r="BG111" s="923"/>
      <c r="BH111" s="923"/>
      <c r="BI111" s="923"/>
      <c r="BJ111" s="923"/>
      <c r="BK111" s="923"/>
      <c r="BL111" s="923"/>
      <c r="BM111" s="923"/>
      <c r="BN111" s="923"/>
      <c r="BO111" s="923"/>
      <c r="BP111" s="924"/>
      <c r="BQ111" s="925">
        <v>86971</v>
      </c>
      <c r="BR111" s="926"/>
      <c r="BS111" s="926"/>
      <c r="BT111" s="926"/>
      <c r="BU111" s="926"/>
      <c r="BV111" s="926">
        <v>86102</v>
      </c>
      <c r="BW111" s="926"/>
      <c r="BX111" s="926"/>
      <c r="BY111" s="926"/>
      <c r="BZ111" s="926"/>
      <c r="CA111" s="926">
        <v>85429</v>
      </c>
      <c r="CB111" s="926"/>
      <c r="CC111" s="926"/>
      <c r="CD111" s="926"/>
      <c r="CE111" s="926"/>
      <c r="CF111" s="920">
        <v>0.6</v>
      </c>
      <c r="CG111" s="921"/>
      <c r="CH111" s="921"/>
      <c r="CI111" s="921"/>
      <c r="CJ111" s="921"/>
      <c r="CK111" s="948"/>
      <c r="CL111" s="949"/>
      <c r="CM111" s="922" t="s">
        <v>454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422</v>
      </c>
      <c r="DH111" s="926"/>
      <c r="DI111" s="926"/>
      <c r="DJ111" s="926"/>
      <c r="DK111" s="926"/>
      <c r="DL111" s="926" t="s">
        <v>455</v>
      </c>
      <c r="DM111" s="926"/>
      <c r="DN111" s="926"/>
      <c r="DO111" s="926"/>
      <c r="DP111" s="926"/>
      <c r="DQ111" s="926" t="s">
        <v>422</v>
      </c>
      <c r="DR111" s="926"/>
      <c r="DS111" s="926"/>
      <c r="DT111" s="926"/>
      <c r="DU111" s="926"/>
      <c r="DV111" s="927" t="s">
        <v>399</v>
      </c>
      <c r="DW111" s="927"/>
      <c r="DX111" s="927"/>
      <c r="DY111" s="927"/>
      <c r="DZ111" s="928"/>
    </row>
    <row r="112" spans="1:131" s="230" customFormat="1" ht="26.25" customHeight="1" x14ac:dyDescent="0.2">
      <c r="A112" s="952" t="s">
        <v>456</v>
      </c>
      <c r="B112" s="953"/>
      <c r="C112" s="923" t="s">
        <v>457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450</v>
      </c>
      <c r="AB112" s="959"/>
      <c r="AC112" s="959"/>
      <c r="AD112" s="959"/>
      <c r="AE112" s="960"/>
      <c r="AF112" s="961" t="s">
        <v>449</v>
      </c>
      <c r="AG112" s="959"/>
      <c r="AH112" s="959"/>
      <c r="AI112" s="959"/>
      <c r="AJ112" s="960"/>
      <c r="AK112" s="961" t="s">
        <v>450</v>
      </c>
      <c r="AL112" s="959"/>
      <c r="AM112" s="959"/>
      <c r="AN112" s="959"/>
      <c r="AO112" s="960"/>
      <c r="AP112" s="962" t="s">
        <v>450</v>
      </c>
      <c r="AQ112" s="963"/>
      <c r="AR112" s="963"/>
      <c r="AS112" s="963"/>
      <c r="AT112" s="964"/>
      <c r="AU112" s="908"/>
      <c r="AV112" s="909"/>
      <c r="AW112" s="909"/>
      <c r="AX112" s="909"/>
      <c r="AY112" s="909"/>
      <c r="AZ112" s="922" t="s">
        <v>458</v>
      </c>
      <c r="BA112" s="923"/>
      <c r="BB112" s="923"/>
      <c r="BC112" s="923"/>
      <c r="BD112" s="923"/>
      <c r="BE112" s="923"/>
      <c r="BF112" s="923"/>
      <c r="BG112" s="923"/>
      <c r="BH112" s="923"/>
      <c r="BI112" s="923"/>
      <c r="BJ112" s="923"/>
      <c r="BK112" s="923"/>
      <c r="BL112" s="923"/>
      <c r="BM112" s="923"/>
      <c r="BN112" s="923"/>
      <c r="BO112" s="923"/>
      <c r="BP112" s="924"/>
      <c r="BQ112" s="925">
        <v>5794162</v>
      </c>
      <c r="BR112" s="926"/>
      <c r="BS112" s="926"/>
      <c r="BT112" s="926"/>
      <c r="BU112" s="926"/>
      <c r="BV112" s="926">
        <v>5659834</v>
      </c>
      <c r="BW112" s="926"/>
      <c r="BX112" s="926"/>
      <c r="BY112" s="926"/>
      <c r="BZ112" s="926"/>
      <c r="CA112" s="926">
        <v>5387281</v>
      </c>
      <c r="CB112" s="926"/>
      <c r="CC112" s="926"/>
      <c r="CD112" s="926"/>
      <c r="CE112" s="926"/>
      <c r="CF112" s="920">
        <v>39.9</v>
      </c>
      <c r="CG112" s="921"/>
      <c r="CH112" s="921"/>
      <c r="CI112" s="921"/>
      <c r="CJ112" s="921"/>
      <c r="CK112" s="948"/>
      <c r="CL112" s="949"/>
      <c r="CM112" s="922" t="s">
        <v>459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422</v>
      </c>
      <c r="DM112" s="926"/>
      <c r="DN112" s="926"/>
      <c r="DO112" s="926"/>
      <c r="DP112" s="926"/>
      <c r="DQ112" s="926" t="s">
        <v>460</v>
      </c>
      <c r="DR112" s="926"/>
      <c r="DS112" s="926"/>
      <c r="DT112" s="926"/>
      <c r="DU112" s="926"/>
      <c r="DV112" s="927" t="s">
        <v>422</v>
      </c>
      <c r="DW112" s="927"/>
      <c r="DX112" s="927"/>
      <c r="DY112" s="927"/>
      <c r="DZ112" s="928"/>
    </row>
    <row r="113" spans="1:130" s="230" customFormat="1" ht="26.25" customHeight="1" x14ac:dyDescent="0.2">
      <c r="A113" s="954"/>
      <c r="B113" s="955"/>
      <c r="C113" s="923" t="s">
        <v>461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575695</v>
      </c>
      <c r="AB113" s="938"/>
      <c r="AC113" s="938"/>
      <c r="AD113" s="938"/>
      <c r="AE113" s="939"/>
      <c r="AF113" s="940">
        <v>552324</v>
      </c>
      <c r="AG113" s="938"/>
      <c r="AH113" s="938"/>
      <c r="AI113" s="938"/>
      <c r="AJ113" s="939"/>
      <c r="AK113" s="940">
        <v>542421</v>
      </c>
      <c r="AL113" s="938"/>
      <c r="AM113" s="938"/>
      <c r="AN113" s="938"/>
      <c r="AO113" s="939"/>
      <c r="AP113" s="941">
        <v>4</v>
      </c>
      <c r="AQ113" s="942"/>
      <c r="AR113" s="942"/>
      <c r="AS113" s="942"/>
      <c r="AT113" s="943"/>
      <c r="AU113" s="908"/>
      <c r="AV113" s="909"/>
      <c r="AW113" s="909"/>
      <c r="AX113" s="909"/>
      <c r="AY113" s="909"/>
      <c r="AZ113" s="922" t="s">
        <v>462</v>
      </c>
      <c r="BA113" s="923"/>
      <c r="BB113" s="923"/>
      <c r="BC113" s="923"/>
      <c r="BD113" s="923"/>
      <c r="BE113" s="923"/>
      <c r="BF113" s="923"/>
      <c r="BG113" s="923"/>
      <c r="BH113" s="923"/>
      <c r="BI113" s="923"/>
      <c r="BJ113" s="923"/>
      <c r="BK113" s="923"/>
      <c r="BL113" s="923"/>
      <c r="BM113" s="923"/>
      <c r="BN113" s="923"/>
      <c r="BO113" s="923"/>
      <c r="BP113" s="924"/>
      <c r="BQ113" s="925">
        <v>246498</v>
      </c>
      <c r="BR113" s="926"/>
      <c r="BS113" s="926"/>
      <c r="BT113" s="926"/>
      <c r="BU113" s="926"/>
      <c r="BV113" s="926">
        <v>204824</v>
      </c>
      <c r="BW113" s="926"/>
      <c r="BX113" s="926"/>
      <c r="BY113" s="926"/>
      <c r="BZ113" s="926"/>
      <c r="CA113" s="926">
        <v>162429</v>
      </c>
      <c r="CB113" s="926"/>
      <c r="CC113" s="926"/>
      <c r="CD113" s="926"/>
      <c r="CE113" s="926"/>
      <c r="CF113" s="920">
        <v>1.2</v>
      </c>
      <c r="CG113" s="921"/>
      <c r="CH113" s="921"/>
      <c r="CI113" s="921"/>
      <c r="CJ113" s="921"/>
      <c r="CK113" s="948"/>
      <c r="CL113" s="949"/>
      <c r="CM113" s="922" t="s">
        <v>463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399</v>
      </c>
      <c r="DH113" s="959"/>
      <c r="DI113" s="959"/>
      <c r="DJ113" s="959"/>
      <c r="DK113" s="960"/>
      <c r="DL113" s="961" t="s">
        <v>399</v>
      </c>
      <c r="DM113" s="959"/>
      <c r="DN113" s="959"/>
      <c r="DO113" s="959"/>
      <c r="DP113" s="960"/>
      <c r="DQ113" s="961" t="s">
        <v>422</v>
      </c>
      <c r="DR113" s="959"/>
      <c r="DS113" s="959"/>
      <c r="DT113" s="959"/>
      <c r="DU113" s="960"/>
      <c r="DV113" s="962" t="s">
        <v>455</v>
      </c>
      <c r="DW113" s="963"/>
      <c r="DX113" s="963"/>
      <c r="DY113" s="963"/>
      <c r="DZ113" s="964"/>
    </row>
    <row r="114" spans="1:130" s="230" customFormat="1" ht="26.25" customHeight="1" x14ac:dyDescent="0.2">
      <c r="A114" s="954"/>
      <c r="B114" s="955"/>
      <c r="C114" s="923" t="s">
        <v>464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50297</v>
      </c>
      <c r="AB114" s="959"/>
      <c r="AC114" s="959"/>
      <c r="AD114" s="959"/>
      <c r="AE114" s="960"/>
      <c r="AF114" s="961">
        <v>50977</v>
      </c>
      <c r="AG114" s="959"/>
      <c r="AH114" s="959"/>
      <c r="AI114" s="959"/>
      <c r="AJ114" s="960"/>
      <c r="AK114" s="961">
        <v>55383</v>
      </c>
      <c r="AL114" s="959"/>
      <c r="AM114" s="959"/>
      <c r="AN114" s="959"/>
      <c r="AO114" s="960"/>
      <c r="AP114" s="962">
        <v>0.4</v>
      </c>
      <c r="AQ114" s="963"/>
      <c r="AR114" s="963"/>
      <c r="AS114" s="963"/>
      <c r="AT114" s="964"/>
      <c r="AU114" s="908"/>
      <c r="AV114" s="909"/>
      <c r="AW114" s="909"/>
      <c r="AX114" s="909"/>
      <c r="AY114" s="909"/>
      <c r="AZ114" s="922" t="s">
        <v>465</v>
      </c>
      <c r="BA114" s="923"/>
      <c r="BB114" s="923"/>
      <c r="BC114" s="923"/>
      <c r="BD114" s="923"/>
      <c r="BE114" s="923"/>
      <c r="BF114" s="923"/>
      <c r="BG114" s="923"/>
      <c r="BH114" s="923"/>
      <c r="BI114" s="923"/>
      <c r="BJ114" s="923"/>
      <c r="BK114" s="923"/>
      <c r="BL114" s="923"/>
      <c r="BM114" s="923"/>
      <c r="BN114" s="923"/>
      <c r="BO114" s="923"/>
      <c r="BP114" s="924"/>
      <c r="BQ114" s="925">
        <v>2824605</v>
      </c>
      <c r="BR114" s="926"/>
      <c r="BS114" s="926"/>
      <c r="BT114" s="926"/>
      <c r="BU114" s="926"/>
      <c r="BV114" s="926">
        <v>2832447</v>
      </c>
      <c r="BW114" s="926"/>
      <c r="BX114" s="926"/>
      <c r="BY114" s="926"/>
      <c r="BZ114" s="926"/>
      <c r="CA114" s="926">
        <v>2872452</v>
      </c>
      <c r="CB114" s="926"/>
      <c r="CC114" s="926"/>
      <c r="CD114" s="926"/>
      <c r="CE114" s="926"/>
      <c r="CF114" s="920">
        <v>21.3</v>
      </c>
      <c r="CG114" s="921"/>
      <c r="CH114" s="921"/>
      <c r="CI114" s="921"/>
      <c r="CJ114" s="921"/>
      <c r="CK114" s="948"/>
      <c r="CL114" s="949"/>
      <c r="CM114" s="922" t="s">
        <v>466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460</v>
      </c>
      <c r="DH114" s="959"/>
      <c r="DI114" s="959"/>
      <c r="DJ114" s="959"/>
      <c r="DK114" s="960"/>
      <c r="DL114" s="961" t="s">
        <v>450</v>
      </c>
      <c r="DM114" s="959"/>
      <c r="DN114" s="959"/>
      <c r="DO114" s="959"/>
      <c r="DP114" s="960"/>
      <c r="DQ114" s="961" t="s">
        <v>449</v>
      </c>
      <c r="DR114" s="959"/>
      <c r="DS114" s="959"/>
      <c r="DT114" s="959"/>
      <c r="DU114" s="960"/>
      <c r="DV114" s="962" t="s">
        <v>460</v>
      </c>
      <c r="DW114" s="963"/>
      <c r="DX114" s="963"/>
      <c r="DY114" s="963"/>
      <c r="DZ114" s="964"/>
    </row>
    <row r="115" spans="1:130" s="230" customFormat="1" ht="26.25" customHeight="1" x14ac:dyDescent="0.2">
      <c r="A115" s="954"/>
      <c r="B115" s="955"/>
      <c r="C115" s="923" t="s">
        <v>467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1066</v>
      </c>
      <c r="AB115" s="938"/>
      <c r="AC115" s="938"/>
      <c r="AD115" s="938"/>
      <c r="AE115" s="939"/>
      <c r="AF115" s="940">
        <v>868</v>
      </c>
      <c r="AG115" s="938"/>
      <c r="AH115" s="938"/>
      <c r="AI115" s="938"/>
      <c r="AJ115" s="939"/>
      <c r="AK115" s="940">
        <v>677</v>
      </c>
      <c r="AL115" s="938"/>
      <c r="AM115" s="938"/>
      <c r="AN115" s="938"/>
      <c r="AO115" s="939"/>
      <c r="AP115" s="941">
        <v>0</v>
      </c>
      <c r="AQ115" s="942"/>
      <c r="AR115" s="942"/>
      <c r="AS115" s="942"/>
      <c r="AT115" s="943"/>
      <c r="AU115" s="908"/>
      <c r="AV115" s="909"/>
      <c r="AW115" s="909"/>
      <c r="AX115" s="909"/>
      <c r="AY115" s="909"/>
      <c r="AZ115" s="922" t="s">
        <v>468</v>
      </c>
      <c r="BA115" s="923"/>
      <c r="BB115" s="923"/>
      <c r="BC115" s="923"/>
      <c r="BD115" s="923"/>
      <c r="BE115" s="923"/>
      <c r="BF115" s="923"/>
      <c r="BG115" s="923"/>
      <c r="BH115" s="923"/>
      <c r="BI115" s="923"/>
      <c r="BJ115" s="923"/>
      <c r="BK115" s="923"/>
      <c r="BL115" s="923"/>
      <c r="BM115" s="923"/>
      <c r="BN115" s="923"/>
      <c r="BO115" s="923"/>
      <c r="BP115" s="924"/>
      <c r="BQ115" s="925">
        <v>261673</v>
      </c>
      <c r="BR115" s="926"/>
      <c r="BS115" s="926"/>
      <c r="BT115" s="926"/>
      <c r="BU115" s="926"/>
      <c r="BV115" s="926">
        <v>251835</v>
      </c>
      <c r="BW115" s="926"/>
      <c r="BX115" s="926"/>
      <c r="BY115" s="926"/>
      <c r="BZ115" s="926"/>
      <c r="CA115" s="926">
        <v>251832</v>
      </c>
      <c r="CB115" s="926"/>
      <c r="CC115" s="926"/>
      <c r="CD115" s="926"/>
      <c r="CE115" s="926"/>
      <c r="CF115" s="920">
        <v>1.9</v>
      </c>
      <c r="CG115" s="921"/>
      <c r="CH115" s="921"/>
      <c r="CI115" s="921"/>
      <c r="CJ115" s="921"/>
      <c r="CK115" s="948"/>
      <c r="CL115" s="949"/>
      <c r="CM115" s="922" t="s">
        <v>469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84372</v>
      </c>
      <c r="DH115" s="959"/>
      <c r="DI115" s="959"/>
      <c r="DJ115" s="959"/>
      <c r="DK115" s="960"/>
      <c r="DL115" s="961">
        <v>84372</v>
      </c>
      <c r="DM115" s="959"/>
      <c r="DN115" s="959"/>
      <c r="DO115" s="959"/>
      <c r="DP115" s="960"/>
      <c r="DQ115" s="961">
        <v>84372</v>
      </c>
      <c r="DR115" s="959"/>
      <c r="DS115" s="959"/>
      <c r="DT115" s="959"/>
      <c r="DU115" s="960"/>
      <c r="DV115" s="962">
        <v>0.6</v>
      </c>
      <c r="DW115" s="963"/>
      <c r="DX115" s="963"/>
      <c r="DY115" s="963"/>
      <c r="DZ115" s="964"/>
    </row>
    <row r="116" spans="1:130" s="230" customFormat="1" ht="26.25" customHeight="1" x14ac:dyDescent="0.2">
      <c r="A116" s="956"/>
      <c r="B116" s="957"/>
      <c r="C116" s="965" t="s">
        <v>470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422</v>
      </c>
      <c r="AB116" s="959"/>
      <c r="AC116" s="959"/>
      <c r="AD116" s="959"/>
      <c r="AE116" s="960"/>
      <c r="AF116" s="961" t="s">
        <v>422</v>
      </c>
      <c r="AG116" s="959"/>
      <c r="AH116" s="959"/>
      <c r="AI116" s="959"/>
      <c r="AJ116" s="960"/>
      <c r="AK116" s="961" t="s">
        <v>450</v>
      </c>
      <c r="AL116" s="959"/>
      <c r="AM116" s="959"/>
      <c r="AN116" s="959"/>
      <c r="AO116" s="960"/>
      <c r="AP116" s="962" t="s">
        <v>422</v>
      </c>
      <c r="AQ116" s="963"/>
      <c r="AR116" s="963"/>
      <c r="AS116" s="963"/>
      <c r="AT116" s="964"/>
      <c r="AU116" s="908"/>
      <c r="AV116" s="909"/>
      <c r="AW116" s="909"/>
      <c r="AX116" s="909"/>
      <c r="AY116" s="909"/>
      <c r="AZ116" s="967" t="s">
        <v>471</v>
      </c>
      <c r="BA116" s="968"/>
      <c r="BB116" s="968"/>
      <c r="BC116" s="968"/>
      <c r="BD116" s="968"/>
      <c r="BE116" s="968"/>
      <c r="BF116" s="968"/>
      <c r="BG116" s="968"/>
      <c r="BH116" s="968"/>
      <c r="BI116" s="968"/>
      <c r="BJ116" s="968"/>
      <c r="BK116" s="968"/>
      <c r="BL116" s="968"/>
      <c r="BM116" s="968"/>
      <c r="BN116" s="968"/>
      <c r="BO116" s="968"/>
      <c r="BP116" s="969"/>
      <c r="BQ116" s="925" t="s">
        <v>455</v>
      </c>
      <c r="BR116" s="926"/>
      <c r="BS116" s="926"/>
      <c r="BT116" s="926"/>
      <c r="BU116" s="926"/>
      <c r="BV116" s="926" t="s">
        <v>450</v>
      </c>
      <c r="BW116" s="926"/>
      <c r="BX116" s="926"/>
      <c r="BY116" s="926"/>
      <c r="BZ116" s="926"/>
      <c r="CA116" s="926" t="s">
        <v>399</v>
      </c>
      <c r="CB116" s="926"/>
      <c r="CC116" s="926"/>
      <c r="CD116" s="926"/>
      <c r="CE116" s="926"/>
      <c r="CF116" s="920" t="s">
        <v>449</v>
      </c>
      <c r="CG116" s="921"/>
      <c r="CH116" s="921"/>
      <c r="CI116" s="921"/>
      <c r="CJ116" s="921"/>
      <c r="CK116" s="948"/>
      <c r="CL116" s="949"/>
      <c r="CM116" s="922" t="s">
        <v>472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2570</v>
      </c>
      <c r="DH116" s="959"/>
      <c r="DI116" s="959"/>
      <c r="DJ116" s="959"/>
      <c r="DK116" s="960"/>
      <c r="DL116" s="961">
        <v>1710</v>
      </c>
      <c r="DM116" s="959"/>
      <c r="DN116" s="959"/>
      <c r="DO116" s="959"/>
      <c r="DP116" s="960"/>
      <c r="DQ116" s="961">
        <v>1041</v>
      </c>
      <c r="DR116" s="959"/>
      <c r="DS116" s="959"/>
      <c r="DT116" s="959"/>
      <c r="DU116" s="960"/>
      <c r="DV116" s="962">
        <v>0</v>
      </c>
      <c r="DW116" s="963"/>
      <c r="DX116" s="963"/>
      <c r="DY116" s="963"/>
      <c r="DZ116" s="964"/>
    </row>
    <row r="117" spans="1:130" s="230" customFormat="1" ht="26.25" customHeight="1" x14ac:dyDescent="0.2">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473</v>
      </c>
      <c r="Z117" s="894"/>
      <c r="AA117" s="978">
        <v>3562251</v>
      </c>
      <c r="AB117" s="979"/>
      <c r="AC117" s="979"/>
      <c r="AD117" s="979"/>
      <c r="AE117" s="980"/>
      <c r="AF117" s="981">
        <v>3464961</v>
      </c>
      <c r="AG117" s="979"/>
      <c r="AH117" s="979"/>
      <c r="AI117" s="979"/>
      <c r="AJ117" s="980"/>
      <c r="AK117" s="981">
        <v>3349280</v>
      </c>
      <c r="AL117" s="979"/>
      <c r="AM117" s="979"/>
      <c r="AN117" s="979"/>
      <c r="AO117" s="980"/>
      <c r="AP117" s="982"/>
      <c r="AQ117" s="983"/>
      <c r="AR117" s="983"/>
      <c r="AS117" s="983"/>
      <c r="AT117" s="984"/>
      <c r="AU117" s="908"/>
      <c r="AV117" s="909"/>
      <c r="AW117" s="909"/>
      <c r="AX117" s="909"/>
      <c r="AY117" s="909"/>
      <c r="AZ117" s="974" t="s">
        <v>474</v>
      </c>
      <c r="BA117" s="975"/>
      <c r="BB117" s="975"/>
      <c r="BC117" s="975"/>
      <c r="BD117" s="975"/>
      <c r="BE117" s="975"/>
      <c r="BF117" s="975"/>
      <c r="BG117" s="975"/>
      <c r="BH117" s="975"/>
      <c r="BI117" s="975"/>
      <c r="BJ117" s="975"/>
      <c r="BK117" s="975"/>
      <c r="BL117" s="975"/>
      <c r="BM117" s="975"/>
      <c r="BN117" s="975"/>
      <c r="BO117" s="975"/>
      <c r="BP117" s="976"/>
      <c r="BQ117" s="925" t="s">
        <v>422</v>
      </c>
      <c r="BR117" s="926"/>
      <c r="BS117" s="926"/>
      <c r="BT117" s="926"/>
      <c r="BU117" s="926"/>
      <c r="BV117" s="926" t="s">
        <v>422</v>
      </c>
      <c r="BW117" s="926"/>
      <c r="BX117" s="926"/>
      <c r="BY117" s="926"/>
      <c r="BZ117" s="926"/>
      <c r="CA117" s="926" t="s">
        <v>460</v>
      </c>
      <c r="CB117" s="926"/>
      <c r="CC117" s="926"/>
      <c r="CD117" s="926"/>
      <c r="CE117" s="926"/>
      <c r="CF117" s="920" t="s">
        <v>460</v>
      </c>
      <c r="CG117" s="921"/>
      <c r="CH117" s="921"/>
      <c r="CI117" s="921"/>
      <c r="CJ117" s="921"/>
      <c r="CK117" s="948"/>
      <c r="CL117" s="949"/>
      <c r="CM117" s="922" t="s">
        <v>475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422</v>
      </c>
      <c r="DH117" s="959"/>
      <c r="DI117" s="959"/>
      <c r="DJ117" s="959"/>
      <c r="DK117" s="960"/>
      <c r="DL117" s="961" t="s">
        <v>422</v>
      </c>
      <c r="DM117" s="959"/>
      <c r="DN117" s="959"/>
      <c r="DO117" s="959"/>
      <c r="DP117" s="960"/>
      <c r="DQ117" s="961" t="s">
        <v>422</v>
      </c>
      <c r="DR117" s="959"/>
      <c r="DS117" s="959"/>
      <c r="DT117" s="959"/>
      <c r="DU117" s="960"/>
      <c r="DV117" s="962" t="s">
        <v>455</v>
      </c>
      <c r="DW117" s="963"/>
      <c r="DX117" s="963"/>
      <c r="DY117" s="963"/>
      <c r="DZ117" s="964"/>
    </row>
    <row r="118" spans="1:130" s="230" customFormat="1" ht="26.25" customHeight="1" x14ac:dyDescent="0.2">
      <c r="A118" s="912" t="s">
        <v>444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441</v>
      </c>
      <c r="AB118" s="893"/>
      <c r="AC118" s="893"/>
      <c r="AD118" s="893"/>
      <c r="AE118" s="894"/>
      <c r="AF118" s="892" t="s">
        <v>442</v>
      </c>
      <c r="AG118" s="893"/>
      <c r="AH118" s="893"/>
      <c r="AI118" s="893"/>
      <c r="AJ118" s="894"/>
      <c r="AK118" s="892" t="s">
        <v>315</v>
      </c>
      <c r="AL118" s="893"/>
      <c r="AM118" s="893"/>
      <c r="AN118" s="893"/>
      <c r="AO118" s="894"/>
      <c r="AP118" s="970" t="s">
        <v>443</v>
      </c>
      <c r="AQ118" s="971"/>
      <c r="AR118" s="971"/>
      <c r="AS118" s="971"/>
      <c r="AT118" s="972"/>
      <c r="AU118" s="908"/>
      <c r="AV118" s="909"/>
      <c r="AW118" s="909"/>
      <c r="AX118" s="909"/>
      <c r="AY118" s="909"/>
      <c r="AZ118" s="973" t="s">
        <v>476</v>
      </c>
      <c r="BA118" s="965"/>
      <c r="BB118" s="965"/>
      <c r="BC118" s="965"/>
      <c r="BD118" s="965"/>
      <c r="BE118" s="965"/>
      <c r="BF118" s="965"/>
      <c r="BG118" s="965"/>
      <c r="BH118" s="965"/>
      <c r="BI118" s="965"/>
      <c r="BJ118" s="965"/>
      <c r="BK118" s="965"/>
      <c r="BL118" s="965"/>
      <c r="BM118" s="965"/>
      <c r="BN118" s="965"/>
      <c r="BO118" s="965"/>
      <c r="BP118" s="966"/>
      <c r="BQ118" s="999" t="s">
        <v>455</v>
      </c>
      <c r="BR118" s="1000"/>
      <c r="BS118" s="1000"/>
      <c r="BT118" s="1000"/>
      <c r="BU118" s="1000"/>
      <c r="BV118" s="1000" t="s">
        <v>422</v>
      </c>
      <c r="BW118" s="1000"/>
      <c r="BX118" s="1000"/>
      <c r="BY118" s="1000"/>
      <c r="BZ118" s="1000"/>
      <c r="CA118" s="1000" t="s">
        <v>250</v>
      </c>
      <c r="CB118" s="1000"/>
      <c r="CC118" s="1000"/>
      <c r="CD118" s="1000"/>
      <c r="CE118" s="1000"/>
      <c r="CF118" s="920" t="s">
        <v>250</v>
      </c>
      <c r="CG118" s="921"/>
      <c r="CH118" s="921"/>
      <c r="CI118" s="921"/>
      <c r="CJ118" s="921"/>
      <c r="CK118" s="948"/>
      <c r="CL118" s="949"/>
      <c r="CM118" s="922" t="s">
        <v>477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250</v>
      </c>
      <c r="DH118" s="959"/>
      <c r="DI118" s="959"/>
      <c r="DJ118" s="959"/>
      <c r="DK118" s="960"/>
      <c r="DL118" s="961" t="s">
        <v>455</v>
      </c>
      <c r="DM118" s="959"/>
      <c r="DN118" s="959"/>
      <c r="DO118" s="959"/>
      <c r="DP118" s="960"/>
      <c r="DQ118" s="961" t="s">
        <v>250</v>
      </c>
      <c r="DR118" s="959"/>
      <c r="DS118" s="959"/>
      <c r="DT118" s="959"/>
      <c r="DU118" s="960"/>
      <c r="DV118" s="962" t="s">
        <v>455</v>
      </c>
      <c r="DW118" s="963"/>
      <c r="DX118" s="963"/>
      <c r="DY118" s="963"/>
      <c r="DZ118" s="964"/>
    </row>
    <row r="119" spans="1:130" s="230" customFormat="1" ht="26.25" customHeight="1" x14ac:dyDescent="0.2">
      <c r="A119" s="1056" t="s">
        <v>447</v>
      </c>
      <c r="B119" s="947"/>
      <c r="C119" s="929" t="s">
        <v>448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422</v>
      </c>
      <c r="AB119" s="900"/>
      <c r="AC119" s="900"/>
      <c r="AD119" s="900"/>
      <c r="AE119" s="901"/>
      <c r="AF119" s="902" t="s">
        <v>455</v>
      </c>
      <c r="AG119" s="900"/>
      <c r="AH119" s="900"/>
      <c r="AI119" s="900"/>
      <c r="AJ119" s="901"/>
      <c r="AK119" s="902" t="s">
        <v>250</v>
      </c>
      <c r="AL119" s="900"/>
      <c r="AM119" s="900"/>
      <c r="AN119" s="900"/>
      <c r="AO119" s="901"/>
      <c r="AP119" s="903" t="s">
        <v>250</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478</v>
      </c>
      <c r="BP119" s="1005"/>
      <c r="BQ119" s="999">
        <v>30916648</v>
      </c>
      <c r="BR119" s="1000"/>
      <c r="BS119" s="1000"/>
      <c r="BT119" s="1000"/>
      <c r="BU119" s="1000"/>
      <c r="BV119" s="1000">
        <v>29664131</v>
      </c>
      <c r="BW119" s="1000"/>
      <c r="BX119" s="1000"/>
      <c r="BY119" s="1000"/>
      <c r="BZ119" s="1000"/>
      <c r="CA119" s="1000">
        <v>27544592</v>
      </c>
      <c r="CB119" s="1000"/>
      <c r="CC119" s="1000"/>
      <c r="CD119" s="1000"/>
      <c r="CE119" s="1000"/>
      <c r="CF119" s="1001"/>
      <c r="CG119" s="1002"/>
      <c r="CH119" s="1002"/>
      <c r="CI119" s="1002"/>
      <c r="CJ119" s="1003"/>
      <c r="CK119" s="950"/>
      <c r="CL119" s="951"/>
      <c r="CM119" s="973" t="s">
        <v>479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29</v>
      </c>
      <c r="DH119" s="986"/>
      <c r="DI119" s="986"/>
      <c r="DJ119" s="986"/>
      <c r="DK119" s="987"/>
      <c r="DL119" s="985">
        <v>20</v>
      </c>
      <c r="DM119" s="986"/>
      <c r="DN119" s="986"/>
      <c r="DO119" s="986"/>
      <c r="DP119" s="987"/>
      <c r="DQ119" s="985">
        <v>16</v>
      </c>
      <c r="DR119" s="986"/>
      <c r="DS119" s="986"/>
      <c r="DT119" s="986"/>
      <c r="DU119" s="987"/>
      <c r="DV119" s="988">
        <v>0</v>
      </c>
      <c r="DW119" s="989"/>
      <c r="DX119" s="989"/>
      <c r="DY119" s="989"/>
      <c r="DZ119" s="990"/>
    </row>
    <row r="120" spans="1:130" s="230" customFormat="1" ht="26.25" customHeight="1" x14ac:dyDescent="0.2">
      <c r="A120" s="1057"/>
      <c r="B120" s="949"/>
      <c r="C120" s="922" t="s">
        <v>454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250</v>
      </c>
      <c r="AB120" s="959"/>
      <c r="AC120" s="959"/>
      <c r="AD120" s="959"/>
      <c r="AE120" s="960"/>
      <c r="AF120" s="961" t="s">
        <v>250</v>
      </c>
      <c r="AG120" s="959"/>
      <c r="AH120" s="959"/>
      <c r="AI120" s="959"/>
      <c r="AJ120" s="960"/>
      <c r="AK120" s="961" t="s">
        <v>250</v>
      </c>
      <c r="AL120" s="959"/>
      <c r="AM120" s="959"/>
      <c r="AN120" s="959"/>
      <c r="AO120" s="960"/>
      <c r="AP120" s="962" t="s">
        <v>250</v>
      </c>
      <c r="AQ120" s="963"/>
      <c r="AR120" s="963"/>
      <c r="AS120" s="963"/>
      <c r="AT120" s="964"/>
      <c r="AU120" s="991" t="s">
        <v>480</v>
      </c>
      <c r="AV120" s="992"/>
      <c r="AW120" s="992"/>
      <c r="AX120" s="992"/>
      <c r="AY120" s="993"/>
      <c r="AZ120" s="929" t="s">
        <v>481</v>
      </c>
      <c r="BA120" s="897"/>
      <c r="BB120" s="897"/>
      <c r="BC120" s="897"/>
      <c r="BD120" s="897"/>
      <c r="BE120" s="897"/>
      <c r="BF120" s="897"/>
      <c r="BG120" s="897"/>
      <c r="BH120" s="897"/>
      <c r="BI120" s="897"/>
      <c r="BJ120" s="897"/>
      <c r="BK120" s="897"/>
      <c r="BL120" s="897"/>
      <c r="BM120" s="897"/>
      <c r="BN120" s="897"/>
      <c r="BO120" s="897"/>
      <c r="BP120" s="898"/>
      <c r="BQ120" s="930">
        <v>8276092</v>
      </c>
      <c r="BR120" s="931"/>
      <c r="BS120" s="931"/>
      <c r="BT120" s="931"/>
      <c r="BU120" s="931"/>
      <c r="BV120" s="931">
        <v>9805049</v>
      </c>
      <c r="BW120" s="931"/>
      <c r="BX120" s="931"/>
      <c r="BY120" s="931"/>
      <c r="BZ120" s="931"/>
      <c r="CA120" s="931">
        <v>10972203</v>
      </c>
      <c r="CB120" s="931"/>
      <c r="CC120" s="931"/>
      <c r="CD120" s="931"/>
      <c r="CE120" s="931"/>
      <c r="CF120" s="944">
        <v>81.2</v>
      </c>
      <c r="CG120" s="945"/>
      <c r="CH120" s="945"/>
      <c r="CI120" s="945"/>
      <c r="CJ120" s="945"/>
      <c r="CK120" s="1006" t="s">
        <v>482</v>
      </c>
      <c r="CL120" s="1007"/>
      <c r="CM120" s="1007"/>
      <c r="CN120" s="1007"/>
      <c r="CO120" s="1008"/>
      <c r="CP120" s="1014" t="s">
        <v>483</v>
      </c>
      <c r="CQ120" s="1015"/>
      <c r="CR120" s="1015"/>
      <c r="CS120" s="1015"/>
      <c r="CT120" s="1015"/>
      <c r="CU120" s="1015"/>
      <c r="CV120" s="1015"/>
      <c r="CW120" s="1015"/>
      <c r="CX120" s="1015"/>
      <c r="CY120" s="1015"/>
      <c r="CZ120" s="1015"/>
      <c r="DA120" s="1015"/>
      <c r="DB120" s="1015"/>
      <c r="DC120" s="1015"/>
      <c r="DD120" s="1015"/>
      <c r="DE120" s="1015"/>
      <c r="DF120" s="1016"/>
      <c r="DG120" s="930">
        <v>4766957</v>
      </c>
      <c r="DH120" s="931"/>
      <c r="DI120" s="931"/>
      <c r="DJ120" s="931"/>
      <c r="DK120" s="931"/>
      <c r="DL120" s="931">
        <v>4568496</v>
      </c>
      <c r="DM120" s="931"/>
      <c r="DN120" s="931"/>
      <c r="DO120" s="931"/>
      <c r="DP120" s="931"/>
      <c r="DQ120" s="931">
        <v>4349150</v>
      </c>
      <c r="DR120" s="931"/>
      <c r="DS120" s="931"/>
      <c r="DT120" s="931"/>
      <c r="DU120" s="931"/>
      <c r="DV120" s="932">
        <v>32.200000000000003</v>
      </c>
      <c r="DW120" s="932"/>
      <c r="DX120" s="932"/>
      <c r="DY120" s="932"/>
      <c r="DZ120" s="933"/>
    </row>
    <row r="121" spans="1:130" s="230" customFormat="1" ht="26.25" customHeight="1" x14ac:dyDescent="0.2">
      <c r="A121" s="1057"/>
      <c r="B121" s="949"/>
      <c r="C121" s="974" t="s">
        <v>484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250</v>
      </c>
      <c r="AB121" s="959"/>
      <c r="AC121" s="959"/>
      <c r="AD121" s="959"/>
      <c r="AE121" s="960"/>
      <c r="AF121" s="961" t="s">
        <v>250</v>
      </c>
      <c r="AG121" s="959"/>
      <c r="AH121" s="959"/>
      <c r="AI121" s="959"/>
      <c r="AJ121" s="960"/>
      <c r="AK121" s="961" t="s">
        <v>250</v>
      </c>
      <c r="AL121" s="959"/>
      <c r="AM121" s="959"/>
      <c r="AN121" s="959"/>
      <c r="AO121" s="960"/>
      <c r="AP121" s="962" t="s">
        <v>250</v>
      </c>
      <c r="AQ121" s="963"/>
      <c r="AR121" s="963"/>
      <c r="AS121" s="963"/>
      <c r="AT121" s="964"/>
      <c r="AU121" s="994"/>
      <c r="AV121" s="995"/>
      <c r="AW121" s="995"/>
      <c r="AX121" s="995"/>
      <c r="AY121" s="996"/>
      <c r="AZ121" s="922" t="s">
        <v>485</v>
      </c>
      <c r="BA121" s="923"/>
      <c r="BB121" s="923"/>
      <c r="BC121" s="923"/>
      <c r="BD121" s="923"/>
      <c r="BE121" s="923"/>
      <c r="BF121" s="923"/>
      <c r="BG121" s="923"/>
      <c r="BH121" s="923"/>
      <c r="BI121" s="923"/>
      <c r="BJ121" s="923"/>
      <c r="BK121" s="923"/>
      <c r="BL121" s="923"/>
      <c r="BM121" s="923"/>
      <c r="BN121" s="923"/>
      <c r="BO121" s="923"/>
      <c r="BP121" s="924"/>
      <c r="BQ121" s="925">
        <v>1996623</v>
      </c>
      <c r="BR121" s="926"/>
      <c r="BS121" s="926"/>
      <c r="BT121" s="926"/>
      <c r="BU121" s="926"/>
      <c r="BV121" s="926">
        <v>1860899</v>
      </c>
      <c r="BW121" s="926"/>
      <c r="BX121" s="926"/>
      <c r="BY121" s="926"/>
      <c r="BZ121" s="926"/>
      <c r="CA121" s="926">
        <v>1768666</v>
      </c>
      <c r="CB121" s="926"/>
      <c r="CC121" s="926"/>
      <c r="CD121" s="926"/>
      <c r="CE121" s="926"/>
      <c r="CF121" s="920">
        <v>13.1</v>
      </c>
      <c r="CG121" s="921"/>
      <c r="CH121" s="921"/>
      <c r="CI121" s="921"/>
      <c r="CJ121" s="921"/>
      <c r="CK121" s="1009"/>
      <c r="CL121" s="1010"/>
      <c r="CM121" s="1010"/>
      <c r="CN121" s="1010"/>
      <c r="CO121" s="1011"/>
      <c r="CP121" s="1019" t="s">
        <v>486</v>
      </c>
      <c r="CQ121" s="1020"/>
      <c r="CR121" s="1020"/>
      <c r="CS121" s="1020"/>
      <c r="CT121" s="1020"/>
      <c r="CU121" s="1020"/>
      <c r="CV121" s="1020"/>
      <c r="CW121" s="1020"/>
      <c r="CX121" s="1020"/>
      <c r="CY121" s="1020"/>
      <c r="CZ121" s="1020"/>
      <c r="DA121" s="1020"/>
      <c r="DB121" s="1020"/>
      <c r="DC121" s="1020"/>
      <c r="DD121" s="1020"/>
      <c r="DE121" s="1020"/>
      <c r="DF121" s="1021"/>
      <c r="DG121" s="925">
        <v>650534</v>
      </c>
      <c r="DH121" s="926"/>
      <c r="DI121" s="926"/>
      <c r="DJ121" s="926"/>
      <c r="DK121" s="926"/>
      <c r="DL121" s="926">
        <v>753002</v>
      </c>
      <c r="DM121" s="926"/>
      <c r="DN121" s="926"/>
      <c r="DO121" s="926"/>
      <c r="DP121" s="926"/>
      <c r="DQ121" s="926">
        <v>677109</v>
      </c>
      <c r="DR121" s="926"/>
      <c r="DS121" s="926"/>
      <c r="DT121" s="926"/>
      <c r="DU121" s="926"/>
      <c r="DV121" s="927">
        <v>5</v>
      </c>
      <c r="DW121" s="927"/>
      <c r="DX121" s="927"/>
      <c r="DY121" s="927"/>
      <c r="DZ121" s="928"/>
    </row>
    <row r="122" spans="1:130" s="230" customFormat="1" ht="26.25" customHeight="1" x14ac:dyDescent="0.2">
      <c r="A122" s="1057"/>
      <c r="B122" s="949"/>
      <c r="C122" s="922" t="s">
        <v>466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250</v>
      </c>
      <c r="AB122" s="959"/>
      <c r="AC122" s="959"/>
      <c r="AD122" s="959"/>
      <c r="AE122" s="960"/>
      <c r="AF122" s="961" t="s">
        <v>250</v>
      </c>
      <c r="AG122" s="959"/>
      <c r="AH122" s="959"/>
      <c r="AI122" s="959"/>
      <c r="AJ122" s="960"/>
      <c r="AK122" s="961" t="s">
        <v>250</v>
      </c>
      <c r="AL122" s="959"/>
      <c r="AM122" s="959"/>
      <c r="AN122" s="959"/>
      <c r="AO122" s="960"/>
      <c r="AP122" s="962" t="s">
        <v>250</v>
      </c>
      <c r="AQ122" s="963"/>
      <c r="AR122" s="963"/>
      <c r="AS122" s="963"/>
      <c r="AT122" s="964"/>
      <c r="AU122" s="994"/>
      <c r="AV122" s="995"/>
      <c r="AW122" s="995"/>
      <c r="AX122" s="995"/>
      <c r="AY122" s="996"/>
      <c r="AZ122" s="973" t="s">
        <v>487</v>
      </c>
      <c r="BA122" s="965"/>
      <c r="BB122" s="965"/>
      <c r="BC122" s="965"/>
      <c r="BD122" s="965"/>
      <c r="BE122" s="965"/>
      <c r="BF122" s="965"/>
      <c r="BG122" s="965"/>
      <c r="BH122" s="965"/>
      <c r="BI122" s="965"/>
      <c r="BJ122" s="965"/>
      <c r="BK122" s="965"/>
      <c r="BL122" s="965"/>
      <c r="BM122" s="965"/>
      <c r="BN122" s="965"/>
      <c r="BO122" s="965"/>
      <c r="BP122" s="966"/>
      <c r="BQ122" s="999">
        <v>21428247</v>
      </c>
      <c r="BR122" s="1000"/>
      <c r="BS122" s="1000"/>
      <c r="BT122" s="1000"/>
      <c r="BU122" s="1000"/>
      <c r="BV122" s="1000">
        <v>20513209</v>
      </c>
      <c r="BW122" s="1000"/>
      <c r="BX122" s="1000"/>
      <c r="BY122" s="1000"/>
      <c r="BZ122" s="1000"/>
      <c r="CA122" s="1000">
        <v>19048108</v>
      </c>
      <c r="CB122" s="1000"/>
      <c r="CC122" s="1000"/>
      <c r="CD122" s="1000"/>
      <c r="CE122" s="1000"/>
      <c r="CF122" s="1017">
        <v>141</v>
      </c>
      <c r="CG122" s="1018"/>
      <c r="CH122" s="1018"/>
      <c r="CI122" s="1018"/>
      <c r="CJ122" s="1018"/>
      <c r="CK122" s="1009"/>
      <c r="CL122" s="1010"/>
      <c r="CM122" s="1010"/>
      <c r="CN122" s="1010"/>
      <c r="CO122" s="1011"/>
      <c r="CP122" s="1019" t="s">
        <v>488</v>
      </c>
      <c r="CQ122" s="1020"/>
      <c r="CR122" s="1020"/>
      <c r="CS122" s="1020"/>
      <c r="CT122" s="1020"/>
      <c r="CU122" s="1020"/>
      <c r="CV122" s="1020"/>
      <c r="CW122" s="1020"/>
      <c r="CX122" s="1020"/>
      <c r="CY122" s="1020"/>
      <c r="CZ122" s="1020"/>
      <c r="DA122" s="1020"/>
      <c r="DB122" s="1020"/>
      <c r="DC122" s="1020"/>
      <c r="DD122" s="1020"/>
      <c r="DE122" s="1020"/>
      <c r="DF122" s="1021"/>
      <c r="DG122" s="925">
        <v>376671</v>
      </c>
      <c r="DH122" s="926"/>
      <c r="DI122" s="926"/>
      <c r="DJ122" s="926"/>
      <c r="DK122" s="926"/>
      <c r="DL122" s="926">
        <v>338336</v>
      </c>
      <c r="DM122" s="926"/>
      <c r="DN122" s="926"/>
      <c r="DO122" s="926"/>
      <c r="DP122" s="926"/>
      <c r="DQ122" s="926">
        <v>361022</v>
      </c>
      <c r="DR122" s="926"/>
      <c r="DS122" s="926"/>
      <c r="DT122" s="926"/>
      <c r="DU122" s="926"/>
      <c r="DV122" s="927">
        <v>2.7</v>
      </c>
      <c r="DW122" s="927"/>
      <c r="DX122" s="927"/>
      <c r="DY122" s="927"/>
      <c r="DZ122" s="928"/>
    </row>
    <row r="123" spans="1:130" s="230" customFormat="1" ht="26.25" customHeight="1" x14ac:dyDescent="0.2">
      <c r="A123" s="1057"/>
      <c r="B123" s="949"/>
      <c r="C123" s="922" t="s">
        <v>472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1049</v>
      </c>
      <c r="AB123" s="959"/>
      <c r="AC123" s="959"/>
      <c r="AD123" s="959"/>
      <c r="AE123" s="960"/>
      <c r="AF123" s="961">
        <v>859</v>
      </c>
      <c r="AG123" s="959"/>
      <c r="AH123" s="959"/>
      <c r="AI123" s="959"/>
      <c r="AJ123" s="960"/>
      <c r="AK123" s="961">
        <v>668</v>
      </c>
      <c r="AL123" s="959"/>
      <c r="AM123" s="959"/>
      <c r="AN123" s="959"/>
      <c r="AO123" s="960"/>
      <c r="AP123" s="962">
        <v>0</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489</v>
      </c>
      <c r="BP123" s="1005"/>
      <c r="BQ123" s="1063">
        <v>31700962</v>
      </c>
      <c r="BR123" s="1064"/>
      <c r="BS123" s="1064"/>
      <c r="BT123" s="1064"/>
      <c r="BU123" s="1064"/>
      <c r="BV123" s="1064">
        <v>32179157</v>
      </c>
      <c r="BW123" s="1064"/>
      <c r="BX123" s="1064"/>
      <c r="BY123" s="1064"/>
      <c r="BZ123" s="1064"/>
      <c r="CA123" s="1064">
        <v>31788977</v>
      </c>
      <c r="CB123" s="1064"/>
      <c r="CC123" s="1064"/>
      <c r="CD123" s="1064"/>
      <c r="CE123" s="1064"/>
      <c r="CF123" s="1001"/>
      <c r="CG123" s="1002"/>
      <c r="CH123" s="1002"/>
      <c r="CI123" s="1002"/>
      <c r="CJ123" s="1003"/>
      <c r="CK123" s="1009"/>
      <c r="CL123" s="1010"/>
      <c r="CM123" s="1010"/>
      <c r="CN123" s="1010"/>
      <c r="CO123" s="1011"/>
      <c r="CP123" s="1019" t="s">
        <v>490</v>
      </c>
      <c r="CQ123" s="1020"/>
      <c r="CR123" s="1020"/>
      <c r="CS123" s="1020"/>
      <c r="CT123" s="1020"/>
      <c r="CU123" s="1020"/>
      <c r="CV123" s="1020"/>
      <c r="CW123" s="1020"/>
      <c r="CX123" s="1020"/>
      <c r="CY123" s="1020"/>
      <c r="CZ123" s="1020"/>
      <c r="DA123" s="1020"/>
      <c r="DB123" s="1020"/>
      <c r="DC123" s="1020"/>
      <c r="DD123" s="1020"/>
      <c r="DE123" s="1020"/>
      <c r="DF123" s="1021"/>
      <c r="DG123" s="958" t="s">
        <v>491</v>
      </c>
      <c r="DH123" s="959"/>
      <c r="DI123" s="959"/>
      <c r="DJ123" s="959"/>
      <c r="DK123" s="960"/>
      <c r="DL123" s="961" t="s">
        <v>492</v>
      </c>
      <c r="DM123" s="959"/>
      <c r="DN123" s="959"/>
      <c r="DO123" s="959"/>
      <c r="DP123" s="960"/>
      <c r="DQ123" s="961" t="s">
        <v>492</v>
      </c>
      <c r="DR123" s="959"/>
      <c r="DS123" s="959"/>
      <c r="DT123" s="959"/>
      <c r="DU123" s="960"/>
      <c r="DV123" s="962" t="s">
        <v>491</v>
      </c>
      <c r="DW123" s="963"/>
      <c r="DX123" s="963"/>
      <c r="DY123" s="963"/>
      <c r="DZ123" s="964"/>
    </row>
    <row r="124" spans="1:130" s="230" customFormat="1" ht="26.25" customHeight="1" thickBot="1" x14ac:dyDescent="0.25">
      <c r="A124" s="1057"/>
      <c r="B124" s="949"/>
      <c r="C124" s="922" t="s">
        <v>475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491</v>
      </c>
      <c r="AB124" s="959"/>
      <c r="AC124" s="959"/>
      <c r="AD124" s="959"/>
      <c r="AE124" s="960"/>
      <c r="AF124" s="961" t="s">
        <v>491</v>
      </c>
      <c r="AG124" s="959"/>
      <c r="AH124" s="959"/>
      <c r="AI124" s="959"/>
      <c r="AJ124" s="960"/>
      <c r="AK124" s="961" t="s">
        <v>491</v>
      </c>
      <c r="AL124" s="959"/>
      <c r="AM124" s="959"/>
      <c r="AN124" s="959"/>
      <c r="AO124" s="960"/>
      <c r="AP124" s="962" t="s">
        <v>492</v>
      </c>
      <c r="AQ124" s="963"/>
      <c r="AR124" s="963"/>
      <c r="AS124" s="963"/>
      <c r="AT124" s="964"/>
      <c r="AU124" s="1059" t="s">
        <v>493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491</v>
      </c>
      <c r="BR124" s="1027"/>
      <c r="BS124" s="1027"/>
      <c r="BT124" s="1027"/>
      <c r="BU124" s="1027"/>
      <c r="BV124" s="1027" t="s">
        <v>250</v>
      </c>
      <c r="BW124" s="1027"/>
      <c r="BX124" s="1027"/>
      <c r="BY124" s="1027"/>
      <c r="BZ124" s="1027"/>
      <c r="CA124" s="1027" t="s">
        <v>491</v>
      </c>
      <c r="CB124" s="1027"/>
      <c r="CC124" s="1027"/>
      <c r="CD124" s="1027"/>
      <c r="CE124" s="1027"/>
      <c r="CF124" s="1028"/>
      <c r="CG124" s="1029"/>
      <c r="CH124" s="1029"/>
      <c r="CI124" s="1029"/>
      <c r="CJ124" s="1030"/>
      <c r="CK124" s="1012"/>
      <c r="CL124" s="1012"/>
      <c r="CM124" s="1012"/>
      <c r="CN124" s="1012"/>
      <c r="CO124" s="1013"/>
      <c r="CP124" s="1019" t="s">
        <v>494</v>
      </c>
      <c r="CQ124" s="1020"/>
      <c r="CR124" s="1020"/>
      <c r="CS124" s="1020"/>
      <c r="CT124" s="1020"/>
      <c r="CU124" s="1020"/>
      <c r="CV124" s="1020"/>
      <c r="CW124" s="1020"/>
      <c r="CX124" s="1020"/>
      <c r="CY124" s="1020"/>
      <c r="CZ124" s="1020"/>
      <c r="DA124" s="1020"/>
      <c r="DB124" s="1020"/>
      <c r="DC124" s="1020"/>
      <c r="DD124" s="1020"/>
      <c r="DE124" s="1020"/>
      <c r="DF124" s="1021"/>
      <c r="DG124" s="1004" t="s">
        <v>492</v>
      </c>
      <c r="DH124" s="986"/>
      <c r="DI124" s="986"/>
      <c r="DJ124" s="986"/>
      <c r="DK124" s="987"/>
      <c r="DL124" s="985" t="s">
        <v>491</v>
      </c>
      <c r="DM124" s="986"/>
      <c r="DN124" s="986"/>
      <c r="DO124" s="986"/>
      <c r="DP124" s="987"/>
      <c r="DQ124" s="985" t="s">
        <v>491</v>
      </c>
      <c r="DR124" s="986"/>
      <c r="DS124" s="986"/>
      <c r="DT124" s="986"/>
      <c r="DU124" s="987"/>
      <c r="DV124" s="988" t="s">
        <v>491</v>
      </c>
      <c r="DW124" s="989"/>
      <c r="DX124" s="989"/>
      <c r="DY124" s="989"/>
      <c r="DZ124" s="990"/>
    </row>
    <row r="125" spans="1:130" s="230" customFormat="1" ht="26.25" customHeight="1" x14ac:dyDescent="0.2">
      <c r="A125" s="1057"/>
      <c r="B125" s="949"/>
      <c r="C125" s="922" t="s">
        <v>477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491</v>
      </c>
      <c r="AB125" s="959"/>
      <c r="AC125" s="959"/>
      <c r="AD125" s="959"/>
      <c r="AE125" s="960"/>
      <c r="AF125" s="961" t="s">
        <v>491</v>
      </c>
      <c r="AG125" s="959"/>
      <c r="AH125" s="959"/>
      <c r="AI125" s="959"/>
      <c r="AJ125" s="960"/>
      <c r="AK125" s="961" t="s">
        <v>250</v>
      </c>
      <c r="AL125" s="959"/>
      <c r="AM125" s="959"/>
      <c r="AN125" s="959"/>
      <c r="AO125" s="960"/>
      <c r="AP125" s="962" t="s">
        <v>491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495</v>
      </c>
      <c r="CL125" s="1007"/>
      <c r="CM125" s="1007"/>
      <c r="CN125" s="1007"/>
      <c r="CO125" s="1008"/>
      <c r="CP125" s="929" t="s">
        <v>496</v>
      </c>
      <c r="CQ125" s="897"/>
      <c r="CR125" s="897"/>
      <c r="CS125" s="897"/>
      <c r="CT125" s="897"/>
      <c r="CU125" s="897"/>
      <c r="CV125" s="897"/>
      <c r="CW125" s="897"/>
      <c r="CX125" s="897"/>
      <c r="CY125" s="897"/>
      <c r="CZ125" s="897"/>
      <c r="DA125" s="897"/>
      <c r="DB125" s="897"/>
      <c r="DC125" s="897"/>
      <c r="DD125" s="897"/>
      <c r="DE125" s="897"/>
      <c r="DF125" s="898"/>
      <c r="DG125" s="930" t="s">
        <v>491</v>
      </c>
      <c r="DH125" s="931"/>
      <c r="DI125" s="931"/>
      <c r="DJ125" s="931"/>
      <c r="DK125" s="931"/>
      <c r="DL125" s="931" t="s">
        <v>491</v>
      </c>
      <c r="DM125" s="931"/>
      <c r="DN125" s="931"/>
      <c r="DO125" s="931"/>
      <c r="DP125" s="931"/>
      <c r="DQ125" s="931" t="s">
        <v>491</v>
      </c>
      <c r="DR125" s="931"/>
      <c r="DS125" s="931"/>
      <c r="DT125" s="931"/>
      <c r="DU125" s="931"/>
      <c r="DV125" s="932" t="s">
        <v>492</v>
      </c>
      <c r="DW125" s="932"/>
      <c r="DX125" s="932"/>
      <c r="DY125" s="932"/>
      <c r="DZ125" s="933"/>
    </row>
    <row r="126" spans="1:130" s="230" customFormat="1" ht="26.25" customHeight="1" thickBot="1" x14ac:dyDescent="0.25">
      <c r="A126" s="1057"/>
      <c r="B126" s="949"/>
      <c r="C126" s="922" t="s">
        <v>479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491</v>
      </c>
      <c r="AB126" s="959"/>
      <c r="AC126" s="959"/>
      <c r="AD126" s="959"/>
      <c r="AE126" s="960"/>
      <c r="AF126" s="961" t="s">
        <v>491</v>
      </c>
      <c r="AG126" s="959"/>
      <c r="AH126" s="959"/>
      <c r="AI126" s="959"/>
      <c r="AJ126" s="960"/>
      <c r="AK126" s="961" t="s">
        <v>492</v>
      </c>
      <c r="AL126" s="959"/>
      <c r="AM126" s="959"/>
      <c r="AN126" s="959"/>
      <c r="AO126" s="960"/>
      <c r="AP126" s="962" t="s">
        <v>491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497</v>
      </c>
      <c r="CQ126" s="923"/>
      <c r="CR126" s="923"/>
      <c r="CS126" s="923"/>
      <c r="CT126" s="923"/>
      <c r="CU126" s="923"/>
      <c r="CV126" s="923"/>
      <c r="CW126" s="923"/>
      <c r="CX126" s="923"/>
      <c r="CY126" s="923"/>
      <c r="CZ126" s="923"/>
      <c r="DA126" s="923"/>
      <c r="DB126" s="923"/>
      <c r="DC126" s="923"/>
      <c r="DD126" s="923"/>
      <c r="DE126" s="923"/>
      <c r="DF126" s="924"/>
      <c r="DG126" s="925">
        <v>253625</v>
      </c>
      <c r="DH126" s="926"/>
      <c r="DI126" s="926"/>
      <c r="DJ126" s="926"/>
      <c r="DK126" s="926"/>
      <c r="DL126" s="926">
        <v>251835</v>
      </c>
      <c r="DM126" s="926"/>
      <c r="DN126" s="926"/>
      <c r="DO126" s="926"/>
      <c r="DP126" s="926"/>
      <c r="DQ126" s="926">
        <v>251832</v>
      </c>
      <c r="DR126" s="926"/>
      <c r="DS126" s="926"/>
      <c r="DT126" s="926"/>
      <c r="DU126" s="926"/>
      <c r="DV126" s="927">
        <v>1.9</v>
      </c>
      <c r="DW126" s="927"/>
      <c r="DX126" s="927"/>
      <c r="DY126" s="927"/>
      <c r="DZ126" s="928"/>
    </row>
    <row r="127" spans="1:130" s="230" customFormat="1" ht="26.25" customHeight="1" x14ac:dyDescent="0.2">
      <c r="A127" s="1058"/>
      <c r="B127" s="951"/>
      <c r="C127" s="973" t="s">
        <v>498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17</v>
      </c>
      <c r="AB127" s="959"/>
      <c r="AC127" s="959"/>
      <c r="AD127" s="959"/>
      <c r="AE127" s="960"/>
      <c r="AF127" s="961">
        <v>9</v>
      </c>
      <c r="AG127" s="959"/>
      <c r="AH127" s="959"/>
      <c r="AI127" s="959"/>
      <c r="AJ127" s="960"/>
      <c r="AK127" s="961">
        <v>9</v>
      </c>
      <c r="AL127" s="959"/>
      <c r="AM127" s="959"/>
      <c r="AN127" s="959"/>
      <c r="AO127" s="960"/>
      <c r="AP127" s="962">
        <v>0</v>
      </c>
      <c r="AQ127" s="963"/>
      <c r="AR127" s="963"/>
      <c r="AS127" s="963"/>
      <c r="AT127" s="964"/>
      <c r="AU127" s="232"/>
      <c r="AV127" s="232"/>
      <c r="AW127" s="232"/>
      <c r="AX127" s="1031" t="s">
        <v>499</v>
      </c>
      <c r="AY127" s="1032"/>
      <c r="AZ127" s="1032"/>
      <c r="BA127" s="1032"/>
      <c r="BB127" s="1032"/>
      <c r="BC127" s="1032"/>
      <c r="BD127" s="1032"/>
      <c r="BE127" s="1033"/>
      <c r="BF127" s="1034" t="s">
        <v>500</v>
      </c>
      <c r="BG127" s="1032"/>
      <c r="BH127" s="1032"/>
      <c r="BI127" s="1032"/>
      <c r="BJ127" s="1032"/>
      <c r="BK127" s="1032"/>
      <c r="BL127" s="1033"/>
      <c r="BM127" s="1034" t="s">
        <v>501</v>
      </c>
      <c r="BN127" s="1032"/>
      <c r="BO127" s="1032"/>
      <c r="BP127" s="1032"/>
      <c r="BQ127" s="1032"/>
      <c r="BR127" s="1032"/>
      <c r="BS127" s="1033"/>
      <c r="BT127" s="1034" t="s">
        <v>502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503</v>
      </c>
      <c r="CQ127" s="923"/>
      <c r="CR127" s="923"/>
      <c r="CS127" s="923"/>
      <c r="CT127" s="923"/>
      <c r="CU127" s="923"/>
      <c r="CV127" s="923"/>
      <c r="CW127" s="923"/>
      <c r="CX127" s="923"/>
      <c r="CY127" s="923"/>
      <c r="CZ127" s="923"/>
      <c r="DA127" s="923"/>
      <c r="DB127" s="923"/>
      <c r="DC127" s="923"/>
      <c r="DD127" s="923"/>
      <c r="DE127" s="923"/>
      <c r="DF127" s="924"/>
      <c r="DG127" s="925" t="s">
        <v>491</v>
      </c>
      <c r="DH127" s="926"/>
      <c r="DI127" s="926"/>
      <c r="DJ127" s="926"/>
      <c r="DK127" s="926"/>
      <c r="DL127" s="926" t="s">
        <v>492</v>
      </c>
      <c r="DM127" s="926"/>
      <c r="DN127" s="926"/>
      <c r="DO127" s="926"/>
      <c r="DP127" s="926"/>
      <c r="DQ127" s="926" t="s">
        <v>491</v>
      </c>
      <c r="DR127" s="926"/>
      <c r="DS127" s="926"/>
      <c r="DT127" s="926"/>
      <c r="DU127" s="926"/>
      <c r="DV127" s="927" t="s">
        <v>491</v>
      </c>
      <c r="DW127" s="927"/>
      <c r="DX127" s="927"/>
      <c r="DY127" s="927"/>
      <c r="DZ127" s="928"/>
    </row>
    <row r="128" spans="1:130" s="230" customFormat="1" ht="26.25" customHeight="1" thickBot="1" x14ac:dyDescent="0.25">
      <c r="A128" s="1041" t="s">
        <v>504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505</v>
      </c>
      <c r="X128" s="1043"/>
      <c r="Y128" s="1043"/>
      <c r="Z128" s="1044"/>
      <c r="AA128" s="1045">
        <v>221113</v>
      </c>
      <c r="AB128" s="1046"/>
      <c r="AC128" s="1046"/>
      <c r="AD128" s="1046"/>
      <c r="AE128" s="1047"/>
      <c r="AF128" s="1048">
        <v>211082</v>
      </c>
      <c r="AG128" s="1046"/>
      <c r="AH128" s="1046"/>
      <c r="AI128" s="1046"/>
      <c r="AJ128" s="1047"/>
      <c r="AK128" s="1048">
        <v>207153</v>
      </c>
      <c r="AL128" s="1046"/>
      <c r="AM128" s="1046"/>
      <c r="AN128" s="1046"/>
      <c r="AO128" s="1047"/>
      <c r="AP128" s="1049"/>
      <c r="AQ128" s="1050"/>
      <c r="AR128" s="1050"/>
      <c r="AS128" s="1050"/>
      <c r="AT128" s="1051"/>
      <c r="AU128" s="232"/>
      <c r="AV128" s="232"/>
      <c r="AW128" s="232"/>
      <c r="AX128" s="896" t="s">
        <v>506</v>
      </c>
      <c r="AY128" s="897"/>
      <c r="AZ128" s="897"/>
      <c r="BA128" s="897"/>
      <c r="BB128" s="897"/>
      <c r="BC128" s="897"/>
      <c r="BD128" s="897"/>
      <c r="BE128" s="898"/>
      <c r="BF128" s="1052" t="s">
        <v>492</v>
      </c>
      <c r="BG128" s="1053"/>
      <c r="BH128" s="1053"/>
      <c r="BI128" s="1053"/>
      <c r="BJ128" s="1053"/>
      <c r="BK128" s="1053"/>
      <c r="BL128" s="1054"/>
      <c r="BM128" s="1052">
        <v>12.73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507</v>
      </c>
      <c r="CQ128" s="726"/>
      <c r="CR128" s="726"/>
      <c r="CS128" s="726"/>
      <c r="CT128" s="726"/>
      <c r="CU128" s="726"/>
      <c r="CV128" s="726"/>
      <c r="CW128" s="726"/>
      <c r="CX128" s="726"/>
      <c r="CY128" s="726"/>
      <c r="CZ128" s="726"/>
      <c r="DA128" s="726"/>
      <c r="DB128" s="726"/>
      <c r="DC128" s="726"/>
      <c r="DD128" s="726"/>
      <c r="DE128" s="726"/>
      <c r="DF128" s="1036"/>
      <c r="DG128" s="1037">
        <v>8048</v>
      </c>
      <c r="DH128" s="1038"/>
      <c r="DI128" s="1038"/>
      <c r="DJ128" s="1038"/>
      <c r="DK128" s="1038"/>
      <c r="DL128" s="1038" t="s">
        <v>491</v>
      </c>
      <c r="DM128" s="1038"/>
      <c r="DN128" s="1038"/>
      <c r="DO128" s="1038"/>
      <c r="DP128" s="1038"/>
      <c r="DQ128" s="1038" t="s">
        <v>491</v>
      </c>
      <c r="DR128" s="1038"/>
      <c r="DS128" s="1038"/>
      <c r="DT128" s="1038"/>
      <c r="DU128" s="1038"/>
      <c r="DV128" s="1039" t="s">
        <v>492</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508</v>
      </c>
      <c r="X129" s="1071"/>
      <c r="Y129" s="1071"/>
      <c r="Z129" s="1072"/>
      <c r="AA129" s="958">
        <v>15549039</v>
      </c>
      <c r="AB129" s="959"/>
      <c r="AC129" s="959"/>
      <c r="AD129" s="959"/>
      <c r="AE129" s="960"/>
      <c r="AF129" s="961">
        <v>16161365</v>
      </c>
      <c r="AG129" s="959"/>
      <c r="AH129" s="959"/>
      <c r="AI129" s="959"/>
      <c r="AJ129" s="960"/>
      <c r="AK129" s="961">
        <v>15666426</v>
      </c>
      <c r="AL129" s="959"/>
      <c r="AM129" s="959"/>
      <c r="AN129" s="959"/>
      <c r="AO129" s="960"/>
      <c r="AP129" s="1073"/>
      <c r="AQ129" s="1074"/>
      <c r="AR129" s="1074"/>
      <c r="AS129" s="1074"/>
      <c r="AT129" s="1075"/>
      <c r="AU129" s="233"/>
      <c r="AV129" s="233"/>
      <c r="AW129" s="233"/>
      <c r="AX129" s="1065" t="s">
        <v>509</v>
      </c>
      <c r="AY129" s="923"/>
      <c r="AZ129" s="923"/>
      <c r="BA129" s="923"/>
      <c r="BB129" s="923"/>
      <c r="BC129" s="923"/>
      <c r="BD129" s="923"/>
      <c r="BE129" s="924"/>
      <c r="BF129" s="1066" t="s">
        <v>491</v>
      </c>
      <c r="BG129" s="1067"/>
      <c r="BH129" s="1067"/>
      <c r="BI129" s="1067"/>
      <c r="BJ129" s="1067"/>
      <c r="BK129" s="1067"/>
      <c r="BL129" s="1068"/>
      <c r="BM129" s="1066">
        <v>17.73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511</v>
      </c>
      <c r="X130" s="1071"/>
      <c r="Y130" s="1071"/>
      <c r="Z130" s="1072"/>
      <c r="AA130" s="958">
        <v>2254685</v>
      </c>
      <c r="AB130" s="959"/>
      <c r="AC130" s="959"/>
      <c r="AD130" s="959"/>
      <c r="AE130" s="960"/>
      <c r="AF130" s="961">
        <v>2219758</v>
      </c>
      <c r="AG130" s="959"/>
      <c r="AH130" s="959"/>
      <c r="AI130" s="959"/>
      <c r="AJ130" s="960"/>
      <c r="AK130" s="961">
        <v>2159786</v>
      </c>
      <c r="AL130" s="959"/>
      <c r="AM130" s="959"/>
      <c r="AN130" s="959"/>
      <c r="AO130" s="960"/>
      <c r="AP130" s="1073"/>
      <c r="AQ130" s="1074"/>
      <c r="AR130" s="1074"/>
      <c r="AS130" s="1074"/>
      <c r="AT130" s="1075"/>
      <c r="AU130" s="233"/>
      <c r="AV130" s="233"/>
      <c r="AW130" s="233"/>
      <c r="AX130" s="1065" t="s">
        <v>512</v>
      </c>
      <c r="AY130" s="923"/>
      <c r="AZ130" s="923"/>
      <c r="BA130" s="923"/>
      <c r="BB130" s="923"/>
      <c r="BC130" s="923"/>
      <c r="BD130" s="923"/>
      <c r="BE130" s="924"/>
      <c r="BF130" s="1101">
        <v>7.6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513</v>
      </c>
      <c r="X131" s="1108"/>
      <c r="Y131" s="1108"/>
      <c r="Z131" s="1109"/>
      <c r="AA131" s="1004">
        <v>13294354</v>
      </c>
      <c r="AB131" s="986"/>
      <c r="AC131" s="986"/>
      <c r="AD131" s="986"/>
      <c r="AE131" s="987"/>
      <c r="AF131" s="985">
        <v>13941607</v>
      </c>
      <c r="AG131" s="986"/>
      <c r="AH131" s="986"/>
      <c r="AI131" s="986"/>
      <c r="AJ131" s="987"/>
      <c r="AK131" s="985">
        <v>13506640</v>
      </c>
      <c r="AL131" s="986"/>
      <c r="AM131" s="986"/>
      <c r="AN131" s="986"/>
      <c r="AO131" s="987"/>
      <c r="AP131" s="1110"/>
      <c r="AQ131" s="1111"/>
      <c r="AR131" s="1111"/>
      <c r="AS131" s="1111"/>
      <c r="AT131" s="1112"/>
      <c r="AU131" s="233"/>
      <c r="AV131" s="233"/>
      <c r="AW131" s="233"/>
      <c r="AX131" s="1083" t="s">
        <v>514</v>
      </c>
      <c r="AY131" s="726"/>
      <c r="AZ131" s="726"/>
      <c r="BA131" s="726"/>
      <c r="BB131" s="726"/>
      <c r="BC131" s="726"/>
      <c r="BD131" s="726"/>
      <c r="BE131" s="1036"/>
      <c r="BF131" s="1084" t="s">
        <v>491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516</v>
      </c>
      <c r="W132" s="1094"/>
      <c r="X132" s="1094"/>
      <c r="Y132" s="1094"/>
      <c r="Z132" s="1095"/>
      <c r="AA132" s="1096">
        <v>8.1722887780000004</v>
      </c>
      <c r="AB132" s="1097"/>
      <c r="AC132" s="1097"/>
      <c r="AD132" s="1097"/>
      <c r="AE132" s="1098"/>
      <c r="AF132" s="1099">
        <v>7.4175165029999999</v>
      </c>
      <c r="AG132" s="1097"/>
      <c r="AH132" s="1097"/>
      <c r="AI132" s="1097"/>
      <c r="AJ132" s="1098"/>
      <c r="AK132" s="1099">
        <v>7.27302275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517</v>
      </c>
      <c r="W133" s="1077"/>
      <c r="X133" s="1077"/>
      <c r="Y133" s="1077"/>
      <c r="Z133" s="1078"/>
      <c r="AA133" s="1079">
        <v>8.4</v>
      </c>
      <c r="AB133" s="1080"/>
      <c r="AC133" s="1080"/>
      <c r="AD133" s="1080"/>
      <c r="AE133" s="1081"/>
      <c r="AF133" s="1079">
        <v>8.1</v>
      </c>
      <c r="AG133" s="1080"/>
      <c r="AH133" s="1080"/>
      <c r="AI133" s="1080"/>
      <c r="AJ133" s="1081"/>
      <c r="AK133" s="1079">
        <v>7.6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pwAgv3lO7GlJFhyKDRLLGzmfFT8CcQW05UuuFjUCvDpZQ7liXeWKpjWihAec/ZY17HR4DqV9JvZ4B2WzUimfw==" saltValue="XuBBMYkgWDv9+YBsl6ZZC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23F29-5245-4644-ABDA-9F2A962FE3B2}">
  <sheetPr>
    <pageSetUpPr fitToPage="1"/>
  </sheetPr>
  <dimension ref="A1:DQ105"/>
  <sheetViews>
    <sheetView showGridLines="0" view="pageBreakPreview" zoomScale="60" zoomScaleNormal="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9VdPEzg629fbFOIPM7yFy7//gfDyUEQs9Mfug6ql3Tf3fBSPFU5dBuVemuCQI0VW/5/mDZIr5UfD/RGbDZvtRQ==" saltValue="gwUBLFpcOn1sRWT/H/ns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Q2X65wZhInH+ubzOcwL4b5m9nwiEbJ+KLlKLskZvj/AhytKHBEaimeA3d+s/fyOPB0QLnNg6+WGh7GDrv5aHA==" saltValue="ym0vMlNW3hGO8gWWz6vV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521</v>
      </c>
      <c r="AP7" s="272"/>
      <c r="AQ7" s="273" t="s">
        <v>522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523</v>
      </c>
      <c r="AQ8" s="279" t="s">
        <v>524</v>
      </c>
      <c r="AR8" s="280" t="s">
        <v>525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526</v>
      </c>
      <c r="AL9" s="1117"/>
      <c r="AM9" s="1117"/>
      <c r="AN9" s="1118"/>
      <c r="AO9" s="281">
        <v>4090871</v>
      </c>
      <c r="AP9" s="281">
        <v>74050</v>
      </c>
      <c r="AQ9" s="282">
        <v>73449</v>
      </c>
      <c r="AR9" s="283">
        <v>0.8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527</v>
      </c>
      <c r="AL10" s="1117"/>
      <c r="AM10" s="1117"/>
      <c r="AN10" s="1118"/>
      <c r="AO10" s="284">
        <v>608243</v>
      </c>
      <c r="AP10" s="284">
        <v>11010</v>
      </c>
      <c r="AQ10" s="285">
        <v>5917</v>
      </c>
      <c r="AR10" s="286">
        <v>86.1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528</v>
      </c>
      <c r="AL11" s="1117"/>
      <c r="AM11" s="1117"/>
      <c r="AN11" s="1118"/>
      <c r="AO11" s="284">
        <v>694004</v>
      </c>
      <c r="AP11" s="284">
        <v>12562</v>
      </c>
      <c r="AQ11" s="285">
        <v>1123</v>
      </c>
      <c r="AR11" s="286">
        <v>1018.6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529</v>
      </c>
      <c r="AL12" s="1117"/>
      <c r="AM12" s="1117"/>
      <c r="AN12" s="1118"/>
      <c r="AO12" s="284" t="s">
        <v>530</v>
      </c>
      <c r="AP12" s="284" t="s">
        <v>530</v>
      </c>
      <c r="AQ12" s="285">
        <v>9</v>
      </c>
      <c r="AR12" s="286" t="s">
        <v>530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531</v>
      </c>
      <c r="AL13" s="1117"/>
      <c r="AM13" s="1117"/>
      <c r="AN13" s="1118"/>
      <c r="AO13" s="284">
        <v>149044</v>
      </c>
      <c r="AP13" s="284">
        <v>2698</v>
      </c>
      <c r="AQ13" s="285">
        <v>2374</v>
      </c>
      <c r="AR13" s="286">
        <v>13.6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532</v>
      </c>
      <c r="AL14" s="1117"/>
      <c r="AM14" s="1117"/>
      <c r="AN14" s="1118"/>
      <c r="AO14" s="284">
        <v>94967</v>
      </c>
      <c r="AP14" s="284">
        <v>1719</v>
      </c>
      <c r="AQ14" s="285">
        <v>1666</v>
      </c>
      <c r="AR14" s="286">
        <v>3.2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533</v>
      </c>
      <c r="AL15" s="1120"/>
      <c r="AM15" s="1120"/>
      <c r="AN15" s="1121"/>
      <c r="AO15" s="284">
        <v>-219692</v>
      </c>
      <c r="AP15" s="284">
        <v>-3977</v>
      </c>
      <c r="AQ15" s="285">
        <v>-4765</v>
      </c>
      <c r="AR15" s="286">
        <v>-16.5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5417437</v>
      </c>
      <c r="AP16" s="284">
        <v>98062</v>
      </c>
      <c r="AQ16" s="285">
        <v>79774</v>
      </c>
      <c r="AR16" s="286">
        <v>22.9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538</v>
      </c>
      <c r="AL21" s="1123"/>
      <c r="AM21" s="1123"/>
      <c r="AN21" s="1124"/>
      <c r="AO21" s="297">
        <v>7.42</v>
      </c>
      <c r="AP21" s="298">
        <v>7.58</v>
      </c>
      <c r="AQ21" s="299">
        <v>-0.16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539</v>
      </c>
      <c r="AL22" s="1123"/>
      <c r="AM22" s="1123"/>
      <c r="AN22" s="1124"/>
      <c r="AO22" s="302">
        <v>98.8</v>
      </c>
      <c r="AP22" s="303">
        <v>98.4</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540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521</v>
      </c>
      <c r="AP30" s="272"/>
      <c r="AQ30" s="273" t="s">
        <v>522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523</v>
      </c>
      <c r="AQ31" s="279" t="s">
        <v>524</v>
      </c>
      <c r="AR31" s="280" t="s">
        <v>525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543</v>
      </c>
      <c r="AL32" s="1131"/>
      <c r="AM32" s="1131"/>
      <c r="AN32" s="1132"/>
      <c r="AO32" s="312">
        <v>2750799</v>
      </c>
      <c r="AP32" s="312">
        <v>49793</v>
      </c>
      <c r="AQ32" s="313">
        <v>42324</v>
      </c>
      <c r="AR32" s="314">
        <v>17.600000000000001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544</v>
      </c>
      <c r="AL33" s="1131"/>
      <c r="AM33" s="1131"/>
      <c r="AN33" s="1132"/>
      <c r="AO33" s="312" t="s">
        <v>530</v>
      </c>
      <c r="AP33" s="312" t="s">
        <v>530</v>
      </c>
      <c r="AQ33" s="313" t="s">
        <v>530</v>
      </c>
      <c r="AR33" s="314" t="s">
        <v>530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545</v>
      </c>
      <c r="AL34" s="1131"/>
      <c r="AM34" s="1131"/>
      <c r="AN34" s="1132"/>
      <c r="AO34" s="312" t="s">
        <v>530</v>
      </c>
      <c r="AP34" s="312" t="s">
        <v>530</v>
      </c>
      <c r="AQ34" s="313">
        <v>47</v>
      </c>
      <c r="AR34" s="314" t="s">
        <v>530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546</v>
      </c>
      <c r="AL35" s="1131"/>
      <c r="AM35" s="1131"/>
      <c r="AN35" s="1132"/>
      <c r="AO35" s="312">
        <v>542421</v>
      </c>
      <c r="AP35" s="312">
        <v>9818</v>
      </c>
      <c r="AQ35" s="313">
        <v>12192</v>
      </c>
      <c r="AR35" s="314">
        <v>-19.5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547</v>
      </c>
      <c r="AL36" s="1131"/>
      <c r="AM36" s="1131"/>
      <c r="AN36" s="1132"/>
      <c r="AO36" s="312">
        <v>55383</v>
      </c>
      <c r="AP36" s="312">
        <v>1002</v>
      </c>
      <c r="AQ36" s="313">
        <v>2056</v>
      </c>
      <c r="AR36" s="314">
        <v>-51.3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548</v>
      </c>
      <c r="AL37" s="1131"/>
      <c r="AM37" s="1131"/>
      <c r="AN37" s="1132"/>
      <c r="AO37" s="312">
        <v>677</v>
      </c>
      <c r="AP37" s="312">
        <v>12</v>
      </c>
      <c r="AQ37" s="313">
        <v>621</v>
      </c>
      <c r="AR37" s="314">
        <v>-98.1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549</v>
      </c>
      <c r="AL38" s="1134"/>
      <c r="AM38" s="1134"/>
      <c r="AN38" s="1135"/>
      <c r="AO38" s="315" t="s">
        <v>530</v>
      </c>
      <c r="AP38" s="315" t="s">
        <v>530</v>
      </c>
      <c r="AQ38" s="316">
        <v>1</v>
      </c>
      <c r="AR38" s="304" t="s">
        <v>530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550</v>
      </c>
      <c r="AL39" s="1134"/>
      <c r="AM39" s="1134"/>
      <c r="AN39" s="1135"/>
      <c r="AO39" s="312">
        <v>-207153</v>
      </c>
      <c r="AP39" s="312">
        <v>-3750</v>
      </c>
      <c r="AQ39" s="313">
        <v>-5206</v>
      </c>
      <c r="AR39" s="314">
        <v>-28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551</v>
      </c>
      <c r="AL40" s="1131"/>
      <c r="AM40" s="1131"/>
      <c r="AN40" s="1132"/>
      <c r="AO40" s="312">
        <v>-2159786</v>
      </c>
      <c r="AP40" s="312">
        <v>-39095</v>
      </c>
      <c r="AQ40" s="313">
        <v>-36761</v>
      </c>
      <c r="AR40" s="314">
        <v>6.3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982341</v>
      </c>
      <c r="AP41" s="312">
        <v>17782</v>
      </c>
      <c r="AQ41" s="313">
        <v>15273</v>
      </c>
      <c r="AR41" s="314">
        <v>16.399999999999999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521</v>
      </c>
      <c r="AN49" s="1127" t="s">
        <v>555</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556</v>
      </c>
      <c r="AO50" s="329" t="s">
        <v>557</v>
      </c>
      <c r="AP50" s="330" t="s">
        <v>558</v>
      </c>
      <c r="AQ50" s="331" t="s">
        <v>559</v>
      </c>
      <c r="AR50" s="332" t="s">
        <v>560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2711649</v>
      </c>
      <c r="AN51" s="334">
        <v>46641</v>
      </c>
      <c r="AO51" s="335">
        <v>-13.2</v>
      </c>
      <c r="AP51" s="336">
        <v>54684</v>
      </c>
      <c r="AQ51" s="337">
        <v>1.1000000000000001</v>
      </c>
      <c r="AR51" s="338">
        <v>-14.3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1285525</v>
      </c>
      <c r="AN52" s="342">
        <v>22111</v>
      </c>
      <c r="AO52" s="343">
        <v>-19.399999999999999</v>
      </c>
      <c r="AP52" s="344">
        <v>32829</v>
      </c>
      <c r="AQ52" s="345">
        <v>7.2</v>
      </c>
      <c r="AR52" s="346">
        <v>-26.6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1825195</v>
      </c>
      <c r="AN53" s="334">
        <v>31808</v>
      </c>
      <c r="AO53" s="335">
        <v>-31.8</v>
      </c>
      <c r="AP53" s="336">
        <v>62383</v>
      </c>
      <c r="AQ53" s="337">
        <v>14.1</v>
      </c>
      <c r="AR53" s="338">
        <v>-45.9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784510</v>
      </c>
      <c r="AN54" s="342">
        <v>13672</v>
      </c>
      <c r="AO54" s="343">
        <v>-38.200000000000003</v>
      </c>
      <c r="AP54" s="344">
        <v>35325</v>
      </c>
      <c r="AQ54" s="345">
        <v>7.6</v>
      </c>
      <c r="AR54" s="346">
        <v>-45.8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1946274</v>
      </c>
      <c r="AN55" s="334">
        <v>34322</v>
      </c>
      <c r="AO55" s="335">
        <v>7.9</v>
      </c>
      <c r="AP55" s="336">
        <v>63812</v>
      </c>
      <c r="AQ55" s="337">
        <v>2.2999999999999998</v>
      </c>
      <c r="AR55" s="338">
        <v>5.6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773911</v>
      </c>
      <c r="AN56" s="342">
        <v>13648</v>
      </c>
      <c r="AO56" s="343">
        <v>-0.2</v>
      </c>
      <c r="AP56" s="344">
        <v>33848</v>
      </c>
      <c r="AQ56" s="345">
        <v>-4.2</v>
      </c>
      <c r="AR56" s="346">
        <v>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2181505</v>
      </c>
      <c r="AN57" s="334">
        <v>38901</v>
      </c>
      <c r="AO57" s="335">
        <v>13.3</v>
      </c>
      <c r="AP57" s="336">
        <v>54225</v>
      </c>
      <c r="AQ57" s="337">
        <v>-15</v>
      </c>
      <c r="AR57" s="338">
        <v>28.3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930042</v>
      </c>
      <c r="AN58" s="342">
        <v>16585</v>
      </c>
      <c r="AO58" s="343">
        <v>21.5</v>
      </c>
      <c r="AP58" s="344">
        <v>27337</v>
      </c>
      <c r="AQ58" s="345">
        <v>-19.2</v>
      </c>
      <c r="AR58" s="346">
        <v>40.700000000000003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2077642</v>
      </c>
      <c r="AN59" s="334">
        <v>37608</v>
      </c>
      <c r="AO59" s="335">
        <v>-3.3</v>
      </c>
      <c r="AP59" s="336">
        <v>54016</v>
      </c>
      <c r="AQ59" s="337">
        <v>-0.4</v>
      </c>
      <c r="AR59" s="338">
        <v>-2.9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1349278</v>
      </c>
      <c r="AN60" s="342">
        <v>24424</v>
      </c>
      <c r="AO60" s="343">
        <v>47.3</v>
      </c>
      <c r="AP60" s="344">
        <v>28078</v>
      </c>
      <c r="AQ60" s="345">
        <v>2.7</v>
      </c>
      <c r="AR60" s="346">
        <v>44.6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2148453</v>
      </c>
      <c r="AN61" s="349">
        <v>37856</v>
      </c>
      <c r="AO61" s="350">
        <v>-5.4</v>
      </c>
      <c r="AP61" s="351">
        <v>57824</v>
      </c>
      <c r="AQ61" s="352">
        <v>0.4</v>
      </c>
      <c r="AR61" s="338">
        <v>-5.8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1024653</v>
      </c>
      <c r="AN62" s="342">
        <v>18088</v>
      </c>
      <c r="AO62" s="343">
        <v>2.2000000000000002</v>
      </c>
      <c r="AP62" s="344">
        <v>31483</v>
      </c>
      <c r="AQ62" s="345">
        <v>-1.2</v>
      </c>
      <c r="AR62" s="346">
        <v>3.4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C2DJrqwrwNsjmmNOIrQ176Zz092X+8LG1J0SCc9jyDg2oZ4HG3ncSkOjgDjgqVHkVl2Lmx4u8vx2cji9NGbJsQ==" saltValue="wkIrJsJMYaqF8d13Rwy5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569</v>
      </c>
    </row>
    <row r="120" spans="125:125" ht="13.5" hidden="1" customHeight="1" x14ac:dyDescent="0.2"/>
    <row r="121" spans="125:125" ht="13.5" hidden="1" customHeight="1" x14ac:dyDescent="0.2">
      <c r="DU121" s="259"/>
    </row>
  </sheetData>
  <sheetProtection algorithmName="SHA-512" hashValue="92DCIjTw+3O1b9B7DhqEl1QMRFi9HB+T5vLIE94npT4QULE+OiPo7x46TA9DGU9dUm4+/XrbGubQoneCRtgo+w==" saltValue="BlCx2s90orb3L13DSN4j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570</v>
      </c>
    </row>
  </sheetData>
  <sheetProtection algorithmName="SHA-512" hashValue="SruXlXD/oOd9bj16OcDYuMyk1+IL4v2aZtDmxvCMfQSUYZQrEXjrTIBosoEVLPPkcBB0BSRFfWebZSSM7dy37Q==" saltValue="ZyGRW9Uhxj3S4OtlnZ2N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139" t="s">
        <v>3</v>
      </c>
      <c r="D47" s="1139"/>
      <c r="E47" s="1140"/>
      <c r="F47" s="11">
        <v>33.950000000000003</v>
      </c>
      <c r="G47" s="12">
        <v>36.26</v>
      </c>
      <c r="H47" s="12">
        <v>36.340000000000003</v>
      </c>
      <c r="I47" s="12">
        <v>38.619999999999997</v>
      </c>
      <c r="J47" s="13">
        <v>43.03</v>
      </c>
    </row>
    <row r="48" spans="2:10" ht="57.75" customHeight="1" x14ac:dyDescent="0.2">
      <c r="B48" s="14"/>
      <c r="C48" s="1141" t="s">
        <v>4</v>
      </c>
      <c r="D48" s="1141"/>
      <c r="E48" s="1142"/>
      <c r="F48" s="15">
        <v>5.32</v>
      </c>
      <c r="G48" s="16">
        <v>5.76</v>
      </c>
      <c r="H48" s="16">
        <v>7.52</v>
      </c>
      <c r="I48" s="16">
        <v>8.77</v>
      </c>
      <c r="J48" s="17">
        <v>8.32</v>
      </c>
    </row>
    <row r="49" spans="2:10" ht="57.75" customHeight="1" thickBot="1" x14ac:dyDescent="0.25">
      <c r="B49" s="18"/>
      <c r="C49" s="1143" t="s">
        <v>5</v>
      </c>
      <c r="D49" s="1143"/>
      <c r="E49" s="1144"/>
      <c r="F49" s="19" t="s">
        <v>576</v>
      </c>
      <c r="G49" s="20">
        <v>0.5</v>
      </c>
      <c r="H49" s="20" t="s">
        <v>577</v>
      </c>
      <c r="I49" s="20">
        <v>1.54</v>
      </c>
      <c r="J49" s="21" t="s">
        <v>578</v>
      </c>
    </row>
    <row r="50" spans="2:10" ht="13.2" x14ac:dyDescent="0.2"/>
  </sheetData>
  <sheetProtection algorithmName="SHA-512" hashValue="wY2QpgGVASvJ1eaTaitCN+wlXNI3Lcz00RqbdvYjxBek4L3Bfm3YCe3JYwMPI9e9yY4r6VEYY1Fqsi74KL6OgA==" saltValue="isEbPf1jd5UTmKXUqG4/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2024-03-15T05:18:47Z</cp:lastPrinted>
  <dcterms:created xsi:type="dcterms:W3CDTF">2024-02-05T00:29:07Z</dcterms:created>
  <dcterms:modified xsi:type="dcterms:W3CDTF">2024-03-22T00:11:41Z</dcterms:modified>
  <cp:category/>
</cp:coreProperties>
</file>