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36.23\財政係\03・決算統計\R05\55_財政状況資料集\04_市町村回答\【了】13_榛東村\"/>
    </mc:Choice>
  </mc:AlternateContent>
  <xr:revisionPtr revIDLastSave="0" documentId="13_ncr:1_{CB71FCFB-DA97-4766-BF91-9E1BEF2A5718}" xr6:coauthVersionLast="47" xr6:coauthVersionMax="47" xr10:uidLastSave="{00000000-0000-0000-0000-000000000000}"/>
  <bookViews>
    <workbookView xWindow="-110" yWindow="-110" windowWidth="19420" windowHeight="1042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C36" i="10"/>
  <c r="CO35" i="10"/>
  <c r="BE35" i="10"/>
  <c r="C35" i="10"/>
  <c r="U34" i="10"/>
  <c r="U35" i="10" s="1"/>
  <c r="U36" i="10" s="1"/>
  <c r="C34" i="10"/>
  <c r="BE34" i="10" l="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CO34" i="10" l="1"/>
</calcChain>
</file>

<file path=xl/sharedStrings.xml><?xml version="1.0" encoding="utf-8"?>
<sst xmlns="http://schemas.openxmlformats.org/spreadsheetml/2006/main" count="1104" uniqueCount="604">
  <si>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</si>
  <si>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</si>
  <si>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</si>
  <si>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</si>
  <si>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</si>
  <si>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</si>
  <si>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</si>
  <si>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</si>
  <si>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</si>
  <si>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</si>
  <si>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</si>
  <si>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</si>
  <si>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</si>
  <si>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</si>
  <si>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</si>
  <si>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</si>
  <si>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</si>
  <si>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</si>
  <si>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</si>
  <si>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</si>
  <si>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</si>
  <si>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</si>
  <si>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</si>
  <si>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</si>
  <si>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</si>
  <si>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</si>
  <si>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</si>
  <si>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</si>
  <si>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</si>
  <si>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</si>
  <si>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</si>
  <si>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</si>
  <si>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</si>
  <si>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</si>
  <si>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</si>
  <si>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</si>
  <si>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</si>
  <si>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</si>
  <si>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</si>
  <si>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</si>
  <si>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</si>
  <si>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</si>
  <si>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</si>
  <si>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</si>
  <si>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</si>
  <si>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</si>
  <si>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</si>
  <si>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</si>
  <si>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</si>
  <si>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</si>
  <si>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</si>
  <si>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</si>
  <si>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</si>
  <si>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</si>
  <si>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</si>
  <si>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</si>
  <si>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</si>
  <si>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</si>
  <si>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</si>
  <si>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</si>
  <si>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</si>
  <si>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</si>
  <si>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</si>
  <si>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</si>
  <si>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</si>
  <si>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</si>
  <si>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</si>
  <si>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</si>
  <si>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</si>
  <si>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</si>
  <si>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</si>
  <si>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</si>
  <si>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</si>
  <si>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</si>
  <si>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</si>
  <si>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</si>
  <si>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</si>
  <si>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</si>
  <si>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</si>
  <si>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</si>
  <si>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</si>
  <si>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</si>
  <si>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</si>
  <si>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</si>
  <si>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</si>
  <si>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</si>
  <si>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</si>
  <si>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</si>
  <si>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</si>
  <si>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</si>
  <si>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</si>
  <si>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</si>
  <si>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</si>
  <si>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</si>
  <si>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</si>
  <si>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</si>
  <si>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</si>
  <si>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</si>
  <si>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</si>
  <si>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</si>
  <si>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榛東村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</si>
  <si>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</si>
  <si>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</si>
  <si>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</si>
  <si>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</si>
  <si>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</si>
  <si>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</si>
  <si>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</si>
  <si>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</si>
  <si>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</si>
  <si>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</si>
  <si>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</si>
  <si>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</si>
  <si>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</si>
  <si>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</si>
  <si>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</si>
  <si>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</si>
  <si>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</si>
  <si>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</si>
  <si>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</si>
  <si>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</si>
  <si>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</si>
  <si>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</si>
  <si>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</si>
  <si>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</si>
  <si>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</si>
  <si>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</si>
  <si>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</si>
  <si>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</si>
  <si>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</si>
  <si>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</si>
  <si>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</si>
  <si>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</si>
  <si>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</si>
  <si>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</si>
  <si>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</si>
  <si>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</si>
  <si>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</si>
  <si>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</si>
  <si>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</si>
  <si>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</si>
  <si>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</si>
  <si>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</si>
  <si>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</si>
  <si>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</si>
  <si>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</si>
  <si>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</si>
  <si>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</si>
  <si>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</si>
  <si>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</si>
  <si>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</si>
  <si>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</si>
  <si>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</si>
  <si>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</si>
  <si>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</si>
  <si>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</si>
  <si>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</si>
  <si>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</si>
  <si>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</si>
  <si>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</si>
  <si>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</si>
  <si>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</si>
  <si>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</si>
  <si>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</si>
  <si>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</si>
  <si>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</si>
  <si>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</si>
  <si>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</si>
  <si>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</si>
  <si>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</si>
  <si>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</si>
  <si>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</si>
  <si>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</si>
  <si>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</si>
  <si>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</si>
  <si>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</si>
  <si>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</si>
  <si>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</si>
  <si>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</si>
  <si>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</si>
  <si>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</si>
  <si>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</si>
  <si>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</si>
  <si>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</si>
  <si>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</si>
  <si>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</si>
  <si>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</si>
  <si>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</si>
  <si>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</si>
  <si>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</si>
  <si>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</si>
  <si>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</si>
  <si>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</si>
  <si>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</si>
  <si>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</si>
  <si>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</si>
  <si>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</si>
  <si>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</si>
  <si>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</si>
  <si>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</si>
  <si>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</si>
  <si>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</si>
  <si>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</si>
  <si>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</si>
  <si>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</si>
  <si>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</si>
  <si>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</si>
  <si>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</si>
  <si>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</si>
  <si>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</si>
  <si>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</si>
  <si>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</si>
  <si>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</si>
  <si>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</si>
  <si>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</si>
  <si>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</si>
  <si>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</si>
  <si>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</si>
  <si>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</si>
  <si>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</si>
  <si>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</si>
  <si>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</si>
  <si>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群馬県榛東村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</si>
  <si>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</si>
  <si>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</si>
  <si>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</si>
  <si>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</si>
  <si>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</si>
  <si>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</si>
  <si>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</si>
  <si>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</si>
  <si>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</si>
  <si>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</si>
  <si>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</si>
  <si>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</si>
  <si>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</si>
  <si>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</si>
  <si>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</si>
  <si>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</si>
  <si>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</si>
  <si>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</si>
  <si>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</si>
  <si>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</si>
  <si>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</si>
  <si>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</si>
  <si>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</si>
  <si>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</si>
  <si>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</si>
  <si>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</si>
  <si>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</si>
  <si>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</si>
  <si>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</si>
  <si>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</si>
  <si>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</si>
  <si>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</si>
  <si>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</si>
  <si>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</si>
  <si>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</si>
  <si>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</si>
  <si>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</si>
  <si>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</si>
  <si>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</si>
  <si>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</si>
  <si>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</si>
  <si>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</si>
  <si>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</si>
  <si>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</si>
  <si>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</si>
  <si>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</si>
  <si>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</si>
  <si>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</si>
  <si>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</si>
  <si>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</si>
  <si>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</si>
  <si>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</si>
  <si>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</si>
  <si>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</si>
  <si>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</si>
  <si>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</si>
  <si>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</si>
  <si>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</si>
  <si>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</si>
  <si>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</si>
  <si>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</si>
  <si>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</si>
  <si>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</si>
  <si>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</si>
  <si>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</si>
  <si>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</si>
  <si>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</si>
  <si>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</si>
  <si>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</si>
  <si>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</si>
  <si>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</si>
  <si>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</si>
  <si>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</si>
  <si>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</si>
  <si>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</si>
  <si>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</si>
  <si>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</si>
  <si>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</si>
  <si>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</si>
  <si>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</si>
  <si>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</si>
  <si>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</si>
  <si>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</si>
  <si>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</si>
  <si>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</si>
  <si>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</si>
  <si>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</si>
  <si>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</si>
  <si>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</si>
  <si>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</si>
  <si>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</si>
  <si>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</si>
  <si>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</si>
  <si>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</si>
  <si>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</si>
  <si>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</si>
  <si>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</si>
  <si>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</si>
  <si>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</si>
  <si>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</si>
  <si>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</si>
  <si>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</si>
  <si>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</si>
  <si>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</si>
  <si>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</si>
  <si>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</si>
  <si>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</si>
  <si>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</si>
  <si>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</si>
  <si>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</si>
  <si>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</si>
  <si>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</si>
  <si>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</si>
  <si>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</si>
  <si>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</si>
  <si>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</si>
  <si>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</si>
  <si>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</si>
  <si>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</si>
  <si>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</si>
  <si>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</si>
  <si>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</si>
  <si>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</si>
  <si>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</si>
  <si>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</si>
  <si>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</si>
  <si>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</si>
  <si>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</si>
  <si>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</si>
  <si>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</si>
  <si>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</si>
  <si>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</si>
  <si>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</si>
  <si>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</si>
  <si>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</si>
  <si>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</si>
  <si>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</si>
  <si>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</si>
  <si>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</si>
  <si>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</si>
  <si>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</si>
  <si>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</si>
  <si>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</si>
  <si>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</si>
  <si>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</si>
  <si>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</si>
  <si>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</si>
  <si>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</si>
  <si>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</si>
  <si>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</si>
  <si>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</si>
  <si>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</si>
  <si>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群馬県榛東村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</si>
  <si>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</si>
  <si>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</si>
  <si>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</si>
  <si>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</si>
  <si>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</si>
  <si>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</si>
  <si>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</si>
  <si>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</si>
  <si>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</si>
  <si>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</si>
  <si>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</si>
  <si>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</si>
  <si>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</si>
  <si>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</si>
  <si>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</si>
  <si>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</si>
  <si>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</si>
  <si>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</si>
  <si>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</si>
  <si>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</si>
  <si>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</si>
  <si>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</si>
  <si>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</si>
  <si>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</si>
  <si>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</si>
  <si>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</si>
  <si>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</si>
  <si>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</si>
  <si>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</si>
  <si>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</si>
  <si>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</si>
  <si>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</si>
  <si>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</si>
  <si>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</si>
  <si>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</si>
  <si>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</si>
  <si>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</si>
  <si>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</si>
  <si>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</si>
  <si>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</si>
  <si>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下水道事業会計</t>
    <phoneticPr fontId="5"/>
  </si>
  <si>
    <t>太陽光発電事業特別会計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</si>
  <si>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</si>
  <si>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</si>
  <si>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</si>
  <si>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</si>
  <si>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</si>
  <si>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</si>
  <si>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</si>
  <si>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</si>
  <si>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</si>
  <si>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</si>
  <si>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</si>
  <si>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</si>
  <si>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</si>
  <si>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</si>
  <si>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</si>
  <si>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</si>
  <si>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</si>
  <si>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</si>
  <si>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</si>
  <si>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</si>
  <si>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</si>
  <si>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</si>
  <si>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</si>
  <si>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</si>
  <si>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</si>
  <si>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</si>
  <si>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</si>
  <si>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</si>
  <si>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</si>
  <si>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</si>
  <si>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</si>
  <si>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</si>
  <si>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</si>
  <si>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</si>
  <si>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</si>
  <si>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</si>
  <si>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</si>
  <si>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</si>
  <si>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</si>
  <si>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</si>
  <si>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</si>
  <si>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</si>
  <si>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</si>
  <si>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</si>
  <si>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</si>
  <si>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</si>
  <si>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</si>
  <si>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</si>
  <si>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</si>
  <si>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</si>
  <si>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</si>
  <si>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</si>
  <si>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</si>
  <si>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</si>
  <si>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</si>
  <si>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</si>
  <si>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</si>
  <si>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</si>
  <si>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</si>
  <si>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</si>
  <si>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</si>
  <si>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上水道事業会計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</si>
  <si>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</si>
  <si>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</si>
  <si>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</si>
  <si>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</si>
  <si>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</si>
  <si>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</si>
  <si>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</si>
  <si>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</si>
  <si>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</si>
  <si>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</si>
  <si>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</si>
  <si>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</si>
  <si>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</si>
  <si>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</si>
  <si>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</si>
  <si>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</si>
  <si>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</si>
  <si>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</si>
  <si>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</si>
  <si>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</si>
  <si>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</si>
  <si>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</si>
  <si>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</si>
  <si>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</si>
  <si>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</si>
  <si>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</si>
  <si>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</si>
  <si>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</si>
  <si>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</si>
  <si>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</si>
  <si>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</si>
  <si>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</si>
  <si>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</si>
  <si>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</si>
  <si>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</si>
  <si>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</si>
  <si>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</si>
  <si>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</si>
  <si>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</si>
  <si>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</si>
  <si>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</si>
  <si>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</si>
  <si>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</si>
  <si>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</si>
  <si>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</si>
  <si>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</si>
  <si>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</si>
  <si>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</si>
  <si>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</si>
  <si>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</si>
  <si>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</si>
  <si>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</si>
  <si>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</si>
  <si>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</si>
  <si>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</si>
  <si>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</si>
  <si>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</si>
  <si>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</si>
  <si>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</si>
  <si>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</si>
  <si>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</si>
  <si>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</si>
  <si>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</si>
  <si>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</si>
  <si>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</si>
  <si>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</si>
  <si>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</si>
  <si>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</si>
  <si>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</si>
  <si>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</si>
  <si>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</si>
  <si>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</si>
  <si>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</si>
  <si>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</si>
  <si>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</si>
  <si>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</si>
  <si>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</si>
  <si>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</si>
  <si>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</si>
  <si>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</si>
  <si>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</si>
  <si>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</si>
  <si>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</si>
  <si>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</si>
  <si>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</si>
  <si>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</si>
  <si>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</si>
  <si>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0.28</t>
  </si>
  <si>
    <t>▲ 1.31</t>
  </si>
  <si>
    <t>▲ 7.55</t>
  </si>
  <si>
    <t>上水道事業会計</t>
  </si>
  <si>
    <t>一般会計</t>
  </si>
  <si>
    <t>下水道事業会計</t>
  </si>
  <si>
    <t>介護保険特別会計</t>
  </si>
  <si>
    <t>国民健康保険特別会計</t>
  </si>
  <si>
    <t>太陽光発電事業特別会計</t>
  </si>
  <si>
    <t>学校給食事業特別会計</t>
  </si>
  <si>
    <t>後期高齢者医療特別会計</t>
  </si>
  <si>
    <t>その他会計（赤字）</t>
  </si>
  <si>
    <t>▲ 0.03</t>
  </si>
  <si>
    <t>その他会計（黒字）</t>
  </si>
  <si>
    <t>（百万円）</t>
    <phoneticPr fontId="5"/>
  </si>
  <si>
    <t>H30</t>
    <phoneticPr fontId="5"/>
  </si>
  <si>
    <t>R01</t>
    <phoneticPr fontId="5"/>
  </si>
  <si>
    <t>R02</t>
    <phoneticPr fontId="5"/>
  </si>
  <si>
    <t>R03</t>
    <phoneticPr fontId="5"/>
  </si>
  <si>
    <t>R04</t>
    <phoneticPr fontId="5"/>
  </si>
  <si>
    <t>-</t>
    <phoneticPr fontId="2"/>
  </si>
  <si>
    <t>榛東村土地開発公社</t>
    <rPh sb="0" eb="3">
      <t>シントウムラ</t>
    </rPh>
    <rPh sb="3" eb="5">
      <t>トチ</t>
    </rPh>
    <rPh sb="5" eb="7">
      <t>カイハツ</t>
    </rPh>
    <rPh sb="7" eb="9">
      <t>コウシャ</t>
    </rPh>
    <phoneticPr fontId="2"/>
  </si>
  <si>
    <t>○</t>
    <phoneticPr fontId="2"/>
  </si>
  <si>
    <t>群馬県市町村総合事務組合</t>
    <rPh sb="0" eb="3">
      <t>グンマケン</t>
    </rPh>
    <rPh sb="3" eb="6">
      <t>シチョウソン</t>
    </rPh>
    <rPh sb="6" eb="8">
      <t>ソウゴウ</t>
    </rPh>
    <rPh sb="8" eb="10">
      <t>ジム</t>
    </rPh>
    <rPh sb="10" eb="12">
      <t>クミアイ</t>
    </rPh>
    <phoneticPr fontId="2"/>
  </si>
  <si>
    <t>群馬県市町村会館管理組合</t>
    <rPh sb="0" eb="3">
      <t>グンマケン</t>
    </rPh>
    <rPh sb="3" eb="6">
      <t>シチョウソン</t>
    </rPh>
    <rPh sb="6" eb="8">
      <t>カイカン</t>
    </rPh>
    <rPh sb="8" eb="10">
      <t>カンリ</t>
    </rPh>
    <rPh sb="10" eb="12">
      <t>クミアイ</t>
    </rPh>
    <phoneticPr fontId="2"/>
  </si>
  <si>
    <t>渋川地区広域市町村圏振興整備組合</t>
    <rPh sb="0" eb="2">
      <t>シブカワ</t>
    </rPh>
    <rPh sb="2" eb="4">
      <t>チク</t>
    </rPh>
    <rPh sb="4" eb="6">
      <t>コウイキ</t>
    </rPh>
    <rPh sb="6" eb="9">
      <t>シチョウソン</t>
    </rPh>
    <rPh sb="9" eb="10">
      <t>ケン</t>
    </rPh>
    <rPh sb="10" eb="12">
      <t>シンコウ</t>
    </rPh>
    <rPh sb="12" eb="14">
      <t>セイビ</t>
    </rPh>
    <rPh sb="14" eb="16">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</si>
  <si>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</si>
  <si>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</si>
  <si>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t>
    <phoneticPr fontId="2"/>
  </si>
  <si>
    <t>-</t>
    <phoneticPr fontId="2"/>
  </si>
  <si>
    <t>教育施設整備基金</t>
    <phoneticPr fontId="5"/>
  </si>
  <si>
    <t>農業用水維持管理基金</t>
    <phoneticPr fontId="2"/>
  </si>
  <si>
    <t>社会福祉施設整備基金</t>
    <phoneticPr fontId="2"/>
  </si>
  <si>
    <t>再編関連移転等交付金基金</t>
    <phoneticPr fontId="2"/>
  </si>
  <si>
    <t>農業災害基金</t>
    <rPh sb="0" eb="2">
      <t>ノウギョウ</t>
    </rPh>
    <rPh sb="2" eb="4">
      <t>サイガイ</t>
    </rPh>
    <rPh sb="4" eb="6">
      <t>キキン</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</si>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</sst>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88328</c:v>
                </c:pt>
                <c:pt idx="1">
                  <c:v>103390</c:v>
                </c:pt>
                <c:pt idx="2">
                  <c:v>117234</c:v>
                </c:pt>
                <c:pt idx="3">
                  <c:v>97758</c:v>
                </c:pt>
                <c:pt idx="4">
                  <c:v>91338</c:v>
                </c:pt>
              </c:numCache>
            </c:numRef>
          </c:val>
          <c:smooth val="0"/>
          <c:extLst>
            <c:ext xmlns:c16="http://schemas.microsoft.com/office/drawing/2014/chart" uri="{C3380CC4-5D6E-409C-BE32-E72D297353CC}">
              <c16:uniqueId val="{00000000-FC2B-4101-95C6-23353E5AEBE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38754</c:v>
                </c:pt>
                <c:pt idx="1">
                  <c:v>31615</c:v>
                </c:pt>
                <c:pt idx="2">
                  <c:v>46675</c:v>
                </c:pt>
                <c:pt idx="3">
                  <c:v>64291</c:v>
                </c:pt>
                <c:pt idx="4">
                  <c:v>46677</c:v>
                </c:pt>
              </c:numCache>
            </c:numRef>
          </c:val>
          <c:smooth val="0"/>
          <c:extLst>
            <c:ext xmlns:c16="http://schemas.microsoft.com/office/drawing/2014/chart" uri="{C3380CC4-5D6E-409C-BE32-E72D297353CC}">
              <c16:uniqueId val="{00000001-FC2B-4101-95C6-23353E5AEBE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4.55</c:v>
                </c:pt>
                <c:pt idx="1">
                  <c:v>7.69</c:v>
                </c:pt>
                <c:pt idx="2">
                  <c:v>5.81</c:v>
                </c:pt>
                <c:pt idx="3">
                  <c:v>9.52</c:v>
                </c:pt>
                <c:pt idx="4">
                  <c:v>4.7699999999999996</c:v>
                </c:pt>
              </c:numCache>
            </c:numRef>
          </c:val>
          <c:extLst>
            <c:ext xmlns:c16="http://schemas.microsoft.com/office/drawing/2014/chart" uri="{C3380CC4-5D6E-409C-BE32-E72D297353CC}">
              <c16:uniqueId val="{00000000-5250-444B-9475-D4C6A851D35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69.569999999999993</c:v>
                </c:pt>
                <c:pt idx="1">
                  <c:v>66.040000000000006</c:v>
                </c:pt>
                <c:pt idx="2">
                  <c:v>61.71</c:v>
                </c:pt>
                <c:pt idx="3">
                  <c:v>58.06</c:v>
                </c:pt>
                <c:pt idx="4">
                  <c:v>56.16</c:v>
                </c:pt>
              </c:numCache>
            </c:numRef>
          </c:val>
          <c:extLst>
            <c:ext xmlns:c16="http://schemas.microsoft.com/office/drawing/2014/chart" uri="{C3380CC4-5D6E-409C-BE32-E72D297353CC}">
              <c16:uniqueId val="{00000001-5250-444B-9475-D4C6A851D35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-0.28000000000000003</c:v>
                </c:pt>
                <c:pt idx="1">
                  <c:v>2.4900000000000002</c:v>
                </c:pt>
                <c:pt idx="2">
                  <c:v>-1.31</c:v>
                </c:pt>
                <c:pt idx="3">
                  <c:v>4.0999999999999996</c:v>
                </c:pt>
                <c:pt idx="4">
                  <c:v>-7.55</c:v>
                </c:pt>
              </c:numCache>
            </c:numRef>
          </c:val>
          <c:smooth val="0"/>
          <c:extLst>
            <c:ext xmlns:c16="http://schemas.microsoft.com/office/drawing/2014/chart" uri="{C3380CC4-5D6E-409C-BE32-E72D297353CC}">
              <c16:uniqueId val="{00000002-5250-444B-9475-D4C6A851D35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0.01</c:v>
                </c:pt>
                <c:pt idx="4">
                  <c:v>#N/A</c:v>
                </c:pt>
                <c:pt idx="5">
                  <c:v>0.17</c:v>
                </c:pt>
                <c:pt idx="6">
                  <c:v>#N/A</c:v>
                </c:pt>
                <c:pt idx="7">
                  <c:v>0.51</c:v>
                </c:pt>
                <c:pt idx="8">
                  <c:v>0</c:v>
                </c:pt>
                <c:pt idx="9">
                  <c:v>0</c:v>
                </c:pt>
              </c:numCache>
            </c:numRef>
          </c:val>
          <c:extLst>
            <c:ext xmlns:c16="http://schemas.microsoft.com/office/drawing/2014/chart" uri="{C3380CC4-5D6E-409C-BE32-E72D297353CC}">
              <c16:uniqueId val="{00000000-97A9-4B19-88DC-6D6CEFBA73D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0.03</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97A9-4B19-88DC-6D6CEFBA73D5}"/>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7A9-4B19-88DC-6D6CEFBA73D5}"/>
            </c:ext>
          </c:extLst>
        </c:ser>
        <c:ser>
          <c:idx val="3"/>
          <c:order val="3"/>
          <c:tx>
            <c:strRef>
              <c:f>データシート!$A$30</c:f>
              <c:strCache>
                <c:ptCount val="1"/>
                <c:pt idx="0">
                  <c:v>学校給食事業特別会計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3-97A9-4B19-88DC-6D6CEFBA73D5}"/>
            </c:ext>
          </c:extLst>
        </c:ser>
        <c:ser>
          <c:idx val="4"/>
          <c:order val="4"/>
          <c:tx>
            <c:strRef>
              <c:f>データシート!$A$31</c:f>
              <c:strCache>
                <c:ptCount val="1"/>
                <c:pt idx="0">
                  <c:v>太陽光発電事業特別会計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c:v>
                </c:pt>
                <c:pt idx="4">
                  <c:v>#N/A</c:v>
                </c:pt>
                <c:pt idx="5">
                  <c:v>0.08</c:v>
                </c:pt>
                <c:pt idx="6">
                  <c:v>#N/A</c:v>
                </c:pt>
                <c:pt idx="7">
                  <c:v>0.12</c:v>
                </c:pt>
                <c:pt idx="8">
                  <c:v>#N/A</c:v>
                </c:pt>
                <c:pt idx="9">
                  <c:v>0</c:v>
                </c:pt>
              </c:numCache>
            </c:numRef>
          </c:val>
          <c:extLst>
            <c:ext xmlns:c16="http://schemas.microsoft.com/office/drawing/2014/chart" uri="{C3380CC4-5D6E-409C-BE32-E72D297353CC}">
              <c16:uniqueId val="{00000004-97A9-4B19-88DC-6D6CEFBA73D5}"/>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0.02</c:v>
                </c:pt>
                <c:pt idx="2">
                  <c:v>#N/A</c:v>
                </c:pt>
                <c:pt idx="3">
                  <c:v>0.98</c:v>
                </c:pt>
                <c:pt idx="4">
                  <c:v>#N/A</c:v>
                </c:pt>
                <c:pt idx="5">
                  <c:v>0.95</c:v>
                </c:pt>
                <c:pt idx="6">
                  <c:v>#N/A</c:v>
                </c:pt>
                <c:pt idx="7">
                  <c:v>1.5</c:v>
                </c:pt>
                <c:pt idx="8">
                  <c:v>#N/A</c:v>
                </c:pt>
                <c:pt idx="9">
                  <c:v>7.0000000000000007E-2</c:v>
                </c:pt>
              </c:numCache>
            </c:numRef>
          </c:val>
          <c:extLst>
            <c:ext xmlns:c16="http://schemas.microsoft.com/office/drawing/2014/chart" uri="{C3380CC4-5D6E-409C-BE32-E72D297353CC}">
              <c16:uniqueId val="{00000005-97A9-4B19-88DC-6D6CEFBA73D5}"/>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c:v>
                </c:pt>
                <c:pt idx="2">
                  <c:v>#N/A</c:v>
                </c:pt>
                <c:pt idx="3">
                  <c:v>0.54</c:v>
                </c:pt>
                <c:pt idx="4">
                  <c:v>#N/A</c:v>
                </c:pt>
                <c:pt idx="5">
                  <c:v>0.78</c:v>
                </c:pt>
                <c:pt idx="6">
                  <c:v>#N/A</c:v>
                </c:pt>
                <c:pt idx="7">
                  <c:v>0.72</c:v>
                </c:pt>
                <c:pt idx="8">
                  <c:v>#N/A</c:v>
                </c:pt>
                <c:pt idx="9">
                  <c:v>0.38</c:v>
                </c:pt>
              </c:numCache>
            </c:numRef>
          </c:val>
          <c:extLst>
            <c:ext xmlns:c16="http://schemas.microsoft.com/office/drawing/2014/chart" uri="{C3380CC4-5D6E-409C-BE32-E72D297353CC}">
              <c16:uniqueId val="{00000006-97A9-4B19-88DC-6D6CEFBA73D5}"/>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3.85</c:v>
                </c:pt>
              </c:numCache>
            </c:numRef>
          </c:val>
          <c:extLst>
            <c:ext xmlns:c16="http://schemas.microsoft.com/office/drawing/2014/chart" uri="{C3380CC4-5D6E-409C-BE32-E72D297353CC}">
              <c16:uniqueId val="{00000007-97A9-4B19-88DC-6D6CEFBA73D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4.54</c:v>
                </c:pt>
                <c:pt idx="2">
                  <c:v>#N/A</c:v>
                </c:pt>
                <c:pt idx="3">
                  <c:v>7.66</c:v>
                </c:pt>
                <c:pt idx="4">
                  <c:v>#N/A</c:v>
                </c:pt>
                <c:pt idx="5">
                  <c:v>5.63</c:v>
                </c:pt>
                <c:pt idx="6">
                  <c:v>#N/A</c:v>
                </c:pt>
                <c:pt idx="7">
                  <c:v>9.52</c:v>
                </c:pt>
                <c:pt idx="8">
                  <c:v>#N/A</c:v>
                </c:pt>
                <c:pt idx="9">
                  <c:v>4.76</c:v>
                </c:pt>
              </c:numCache>
            </c:numRef>
          </c:val>
          <c:extLst>
            <c:ext xmlns:c16="http://schemas.microsoft.com/office/drawing/2014/chart" uri="{C3380CC4-5D6E-409C-BE32-E72D297353CC}">
              <c16:uniqueId val="{00000008-97A9-4B19-88DC-6D6CEFBA73D5}"/>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13.98</c:v>
                </c:pt>
                <c:pt idx="2">
                  <c:v>#N/A</c:v>
                </c:pt>
                <c:pt idx="3">
                  <c:v>14.94</c:v>
                </c:pt>
                <c:pt idx="4">
                  <c:v>#N/A</c:v>
                </c:pt>
                <c:pt idx="5">
                  <c:v>15.95</c:v>
                </c:pt>
                <c:pt idx="6">
                  <c:v>#N/A</c:v>
                </c:pt>
                <c:pt idx="7">
                  <c:v>16.78</c:v>
                </c:pt>
                <c:pt idx="8">
                  <c:v>#N/A</c:v>
                </c:pt>
                <c:pt idx="9">
                  <c:v>18.739999999999998</c:v>
                </c:pt>
              </c:numCache>
            </c:numRef>
          </c:val>
          <c:extLst>
            <c:ext xmlns:c16="http://schemas.microsoft.com/office/drawing/2014/chart" uri="{C3380CC4-5D6E-409C-BE32-E72D297353CC}">
              <c16:uniqueId val="{00000009-97A9-4B19-88DC-6D6CEFBA73D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395</c:v>
                </c:pt>
                <c:pt idx="5">
                  <c:v>394</c:v>
                </c:pt>
                <c:pt idx="8">
                  <c:v>393</c:v>
                </c:pt>
                <c:pt idx="11">
                  <c:v>392</c:v>
                </c:pt>
                <c:pt idx="14">
                  <c:v>383</c:v>
                </c:pt>
              </c:numCache>
            </c:numRef>
          </c:val>
          <c:extLst>
            <c:ext xmlns:c16="http://schemas.microsoft.com/office/drawing/2014/chart" uri="{C3380CC4-5D6E-409C-BE32-E72D297353CC}">
              <c16:uniqueId val="{00000000-FB2D-4F35-BF36-F10AED0C8A6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B2D-4F35-BF36-F10AED0C8A6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8</c:v>
                </c:pt>
                <c:pt idx="3">
                  <c:v>8</c:v>
                </c:pt>
                <c:pt idx="6">
                  <c:v>8</c:v>
                </c:pt>
                <c:pt idx="9">
                  <c:v>8</c:v>
                </c:pt>
                <c:pt idx="12">
                  <c:v>8</c:v>
                </c:pt>
              </c:numCache>
            </c:numRef>
          </c:val>
          <c:extLst>
            <c:ext xmlns:c16="http://schemas.microsoft.com/office/drawing/2014/chart" uri="{C3380CC4-5D6E-409C-BE32-E72D297353CC}">
              <c16:uniqueId val="{00000002-FB2D-4F35-BF36-F10AED0C8A6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32</c:v>
                </c:pt>
                <c:pt idx="3">
                  <c:v>32</c:v>
                </c:pt>
                <c:pt idx="6">
                  <c:v>33</c:v>
                </c:pt>
                <c:pt idx="9">
                  <c:v>30</c:v>
                </c:pt>
                <c:pt idx="12">
                  <c:v>30</c:v>
                </c:pt>
              </c:numCache>
            </c:numRef>
          </c:val>
          <c:extLst>
            <c:ext xmlns:c16="http://schemas.microsoft.com/office/drawing/2014/chart" uri="{C3380CC4-5D6E-409C-BE32-E72D297353CC}">
              <c16:uniqueId val="{00000003-FB2D-4F35-BF36-F10AED0C8A6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246</c:v>
                </c:pt>
                <c:pt idx="3">
                  <c:v>257</c:v>
                </c:pt>
                <c:pt idx="6">
                  <c:v>269</c:v>
                </c:pt>
                <c:pt idx="9">
                  <c:v>268</c:v>
                </c:pt>
                <c:pt idx="12">
                  <c:v>277</c:v>
                </c:pt>
              </c:numCache>
            </c:numRef>
          </c:val>
          <c:extLst>
            <c:ext xmlns:c16="http://schemas.microsoft.com/office/drawing/2014/chart" uri="{C3380CC4-5D6E-409C-BE32-E72D297353CC}">
              <c16:uniqueId val="{00000004-FB2D-4F35-BF36-F10AED0C8A6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B2D-4F35-BF36-F10AED0C8A6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B2D-4F35-BF36-F10AED0C8A6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427</c:v>
                </c:pt>
                <c:pt idx="3">
                  <c:v>360</c:v>
                </c:pt>
                <c:pt idx="6">
                  <c:v>340</c:v>
                </c:pt>
                <c:pt idx="9">
                  <c:v>341</c:v>
                </c:pt>
                <c:pt idx="12">
                  <c:v>318</c:v>
                </c:pt>
              </c:numCache>
            </c:numRef>
          </c:val>
          <c:extLst>
            <c:ext xmlns:c16="http://schemas.microsoft.com/office/drawing/2014/chart" uri="{C3380CC4-5D6E-409C-BE32-E72D297353CC}">
              <c16:uniqueId val="{00000007-FB2D-4F35-BF36-F10AED0C8A6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318</c:v>
                </c:pt>
                <c:pt idx="2">
                  <c:v>#N/A</c:v>
                </c:pt>
                <c:pt idx="3">
                  <c:v>#N/A</c:v>
                </c:pt>
                <c:pt idx="4">
                  <c:v>263</c:v>
                </c:pt>
                <c:pt idx="5">
                  <c:v>#N/A</c:v>
                </c:pt>
                <c:pt idx="6">
                  <c:v>#N/A</c:v>
                </c:pt>
                <c:pt idx="7">
                  <c:v>257</c:v>
                </c:pt>
                <c:pt idx="8">
                  <c:v>#N/A</c:v>
                </c:pt>
                <c:pt idx="9">
                  <c:v>#N/A</c:v>
                </c:pt>
                <c:pt idx="10">
                  <c:v>255</c:v>
                </c:pt>
                <c:pt idx="11">
                  <c:v>#N/A</c:v>
                </c:pt>
                <c:pt idx="12">
                  <c:v>#N/A</c:v>
                </c:pt>
                <c:pt idx="13">
                  <c:v>250</c:v>
                </c:pt>
                <c:pt idx="14">
                  <c:v>#N/A</c:v>
                </c:pt>
              </c:numCache>
            </c:numRef>
          </c:val>
          <c:smooth val="0"/>
          <c:extLst>
            <c:ext xmlns:c16="http://schemas.microsoft.com/office/drawing/2014/chart" uri="{C3380CC4-5D6E-409C-BE32-E72D297353CC}">
              <c16:uniqueId val="{00000008-FB2D-4F35-BF36-F10AED0C8A6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4575</c:v>
                </c:pt>
                <c:pt idx="5">
                  <c:v>4454</c:v>
                </c:pt>
                <c:pt idx="8">
                  <c:v>4397</c:v>
                </c:pt>
                <c:pt idx="11">
                  <c:v>4229</c:v>
                </c:pt>
                <c:pt idx="14">
                  <c:v>4004</c:v>
                </c:pt>
              </c:numCache>
            </c:numRef>
          </c:val>
          <c:extLst>
            <c:ext xmlns:c16="http://schemas.microsoft.com/office/drawing/2014/chart" uri="{C3380CC4-5D6E-409C-BE32-E72D297353CC}">
              <c16:uniqueId val="{00000000-18CE-4CF7-A6EE-5AC0B221B41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22</c:v>
                </c:pt>
                <c:pt idx="5">
                  <c:v>13</c:v>
                </c:pt>
                <c:pt idx="8">
                  <c:v>5</c:v>
                </c:pt>
                <c:pt idx="11">
                  <c:v>0</c:v>
                </c:pt>
                <c:pt idx="14">
                  <c:v>0</c:v>
                </c:pt>
              </c:numCache>
            </c:numRef>
          </c:val>
          <c:extLst>
            <c:ext xmlns:c16="http://schemas.microsoft.com/office/drawing/2014/chart" uri="{C3380CC4-5D6E-409C-BE32-E72D297353CC}">
              <c16:uniqueId val="{00000001-18CE-4CF7-A6EE-5AC0B221B41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5417</c:v>
                </c:pt>
                <c:pt idx="5">
                  <c:v>5289</c:v>
                </c:pt>
                <c:pt idx="8">
                  <c:v>5412</c:v>
                </c:pt>
                <c:pt idx="11">
                  <c:v>5635</c:v>
                </c:pt>
                <c:pt idx="14">
                  <c:v>5972</c:v>
                </c:pt>
              </c:numCache>
            </c:numRef>
          </c:val>
          <c:extLst>
            <c:ext xmlns:c16="http://schemas.microsoft.com/office/drawing/2014/chart" uri="{C3380CC4-5D6E-409C-BE32-E72D297353CC}">
              <c16:uniqueId val="{00000002-18CE-4CF7-A6EE-5AC0B221B41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8CE-4CF7-A6EE-5AC0B221B41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8CE-4CF7-A6EE-5AC0B221B41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1</c:v>
                </c:pt>
                <c:pt idx="9">
                  <c:v>0</c:v>
                </c:pt>
                <c:pt idx="12">
                  <c:v>0</c:v>
                </c:pt>
              </c:numCache>
            </c:numRef>
          </c:val>
          <c:extLst>
            <c:ext xmlns:c16="http://schemas.microsoft.com/office/drawing/2014/chart" uri="{C3380CC4-5D6E-409C-BE32-E72D297353CC}">
              <c16:uniqueId val="{00000005-18CE-4CF7-A6EE-5AC0B221B41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866</c:v>
                </c:pt>
                <c:pt idx="3">
                  <c:v>797</c:v>
                </c:pt>
                <c:pt idx="6">
                  <c:v>786</c:v>
                </c:pt>
                <c:pt idx="9">
                  <c:v>753</c:v>
                </c:pt>
                <c:pt idx="12">
                  <c:v>760</c:v>
                </c:pt>
              </c:numCache>
            </c:numRef>
          </c:val>
          <c:extLst>
            <c:ext xmlns:c16="http://schemas.microsoft.com/office/drawing/2014/chart" uri="{C3380CC4-5D6E-409C-BE32-E72D297353CC}">
              <c16:uniqueId val="{00000006-18CE-4CF7-A6EE-5AC0B221B41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201</c:v>
                </c:pt>
                <c:pt idx="3">
                  <c:v>176</c:v>
                </c:pt>
                <c:pt idx="6">
                  <c:v>177</c:v>
                </c:pt>
                <c:pt idx="9">
                  <c:v>207</c:v>
                </c:pt>
                <c:pt idx="12">
                  <c:v>207</c:v>
                </c:pt>
              </c:numCache>
            </c:numRef>
          </c:val>
          <c:extLst>
            <c:ext xmlns:c16="http://schemas.microsoft.com/office/drawing/2014/chart" uri="{C3380CC4-5D6E-409C-BE32-E72D297353CC}">
              <c16:uniqueId val="{00000007-18CE-4CF7-A6EE-5AC0B221B41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3526</c:v>
                </c:pt>
                <c:pt idx="3">
                  <c:v>3437</c:v>
                </c:pt>
                <c:pt idx="6">
                  <c:v>3349</c:v>
                </c:pt>
                <c:pt idx="9">
                  <c:v>3254</c:v>
                </c:pt>
                <c:pt idx="12">
                  <c:v>3101</c:v>
                </c:pt>
              </c:numCache>
            </c:numRef>
          </c:val>
          <c:extLst>
            <c:ext xmlns:c16="http://schemas.microsoft.com/office/drawing/2014/chart" uri="{C3380CC4-5D6E-409C-BE32-E72D297353CC}">
              <c16:uniqueId val="{00000008-18CE-4CF7-A6EE-5AC0B221B41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68</c:v>
                </c:pt>
                <c:pt idx="3">
                  <c:v>60</c:v>
                </c:pt>
                <c:pt idx="6">
                  <c:v>52</c:v>
                </c:pt>
                <c:pt idx="9">
                  <c:v>44</c:v>
                </c:pt>
                <c:pt idx="12">
                  <c:v>35</c:v>
                </c:pt>
              </c:numCache>
            </c:numRef>
          </c:val>
          <c:extLst>
            <c:ext xmlns:c16="http://schemas.microsoft.com/office/drawing/2014/chart" uri="{C3380CC4-5D6E-409C-BE32-E72D297353CC}">
              <c16:uniqueId val="{00000009-18CE-4CF7-A6EE-5AC0B221B41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2515</c:v>
                </c:pt>
                <c:pt idx="3">
                  <c:v>2274</c:v>
                </c:pt>
                <c:pt idx="6">
                  <c:v>2200</c:v>
                </c:pt>
                <c:pt idx="9">
                  <c:v>2148</c:v>
                </c:pt>
                <c:pt idx="12">
                  <c:v>1943</c:v>
                </c:pt>
              </c:numCache>
            </c:numRef>
          </c:val>
          <c:extLst>
            <c:ext xmlns:c16="http://schemas.microsoft.com/office/drawing/2014/chart" uri="{C3380CC4-5D6E-409C-BE32-E72D297353CC}">
              <c16:uniqueId val="{0000000A-18CE-4CF7-A6EE-5AC0B221B41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8CE-4CF7-A6EE-5AC0B221B41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2188</c:v>
                </c:pt>
                <c:pt idx="1">
                  <c:v>2189</c:v>
                </c:pt>
                <c:pt idx="2">
                  <c:v>2090</c:v>
                </c:pt>
              </c:numCache>
            </c:numRef>
          </c:val>
          <c:extLst>
            <c:ext xmlns:c16="http://schemas.microsoft.com/office/drawing/2014/chart" uri="{C3380CC4-5D6E-409C-BE32-E72D297353CC}">
              <c16:uniqueId val="{00000000-48F4-405E-B6F6-143A621B880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305</c:v>
                </c:pt>
                <c:pt idx="1">
                  <c:v>375</c:v>
                </c:pt>
                <c:pt idx="2">
                  <c:v>445</c:v>
                </c:pt>
              </c:numCache>
            </c:numRef>
          </c:val>
          <c:extLst>
            <c:ext xmlns:c16="http://schemas.microsoft.com/office/drawing/2014/chart" uri="{C3380CC4-5D6E-409C-BE32-E72D297353CC}">
              <c16:uniqueId val="{00000001-48F4-405E-B6F6-143A621B880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2414</c:v>
                </c:pt>
                <c:pt idx="1">
                  <c:v>2555</c:v>
                </c:pt>
                <c:pt idx="2">
                  <c:v>2878</c:v>
                </c:pt>
              </c:numCache>
            </c:numRef>
          </c:val>
          <c:extLst>
            <c:ext xmlns:c16="http://schemas.microsoft.com/office/drawing/2014/chart" uri="{C3380CC4-5D6E-409C-BE32-E72D297353CC}">
              <c16:uniqueId val="{00000002-48F4-405E-B6F6-143A621B880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群馬県榛東村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altLang="ja-JP" sz="1100">
              <a:solidFill>
                <a:sysClr val="windowText" lastClr="000000"/>
              </a:solidFill>
              <a:effectLst/>
              <a:latin typeface="+mn-lt"/>
              <a:ea typeface="+mn-ea"/>
              <a:cs typeface="+mn-cs"/>
            </a:rPr>
            <a:t>R3</a:t>
          </a:r>
          <a:r>
            <a:rPr lang="ja-JP" altLang="ja-JP" sz="1100">
              <a:solidFill>
                <a:sysClr val="windowText" lastClr="000000"/>
              </a:solidFill>
              <a:effectLst/>
              <a:latin typeface="+mn-lt"/>
              <a:ea typeface="+mn-ea"/>
              <a:cs typeface="+mn-cs"/>
            </a:rPr>
            <a:t>年度に</a:t>
          </a:r>
          <a:r>
            <a:rPr lang="en-US" altLang="ja-JP" sz="1100">
              <a:solidFill>
                <a:sysClr val="windowText" lastClr="000000"/>
              </a:solidFill>
              <a:effectLst/>
              <a:latin typeface="+mn-lt"/>
              <a:ea typeface="+mn-ea"/>
              <a:cs typeface="+mn-cs"/>
            </a:rPr>
            <a:t>H13</a:t>
          </a:r>
          <a:r>
            <a:rPr lang="ja-JP" altLang="ja-JP" sz="1100">
              <a:solidFill>
                <a:sysClr val="windowText" lastClr="000000"/>
              </a:solidFill>
              <a:effectLst/>
              <a:latin typeface="+mn-lt"/>
              <a:ea typeface="+mn-ea"/>
              <a:cs typeface="+mn-cs"/>
            </a:rPr>
            <a:t>年度借入れ</a:t>
          </a:r>
          <a:r>
            <a:rPr lang="ja-JP" altLang="en-US" sz="1100">
              <a:solidFill>
                <a:sysClr val="windowText" lastClr="000000"/>
              </a:solidFill>
              <a:effectLst/>
              <a:latin typeface="+mn-lt"/>
              <a:ea typeface="+mn-ea"/>
              <a:cs typeface="+mn-cs"/>
            </a:rPr>
            <a:t>社会福祉施設整備事業債（南部保育園建設事業）</a:t>
          </a:r>
          <a:r>
            <a:rPr lang="ja-JP" altLang="ja-JP" sz="1100">
              <a:solidFill>
                <a:sysClr val="windowText" lastClr="000000"/>
              </a:solidFill>
              <a:effectLst/>
              <a:latin typeface="+mn-lt"/>
              <a:ea typeface="+mn-ea"/>
              <a:cs typeface="+mn-cs"/>
            </a:rPr>
            <a:t>の償還が終わったが、</a:t>
          </a:r>
          <a:r>
            <a:rPr kumimoji="1" lang="ja-JP" altLang="ja-JP" sz="1100" b="0" i="0" baseline="0">
              <a:solidFill>
                <a:sysClr val="windowText" lastClr="000000"/>
              </a:solidFill>
              <a:effectLst/>
              <a:latin typeface="+mn-lt"/>
              <a:ea typeface="+mn-ea"/>
              <a:cs typeface="+mn-cs"/>
            </a:rPr>
            <a:t>臨時財政対策債の発行及び学校教育施設整備に係る地方債の発行が継続していることから、今後は増加傾向で推移すると見込まれる。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公営企業債の元利償還金に対する繰入金は、平成</a:t>
          </a:r>
          <a:r>
            <a:rPr kumimoji="1" lang="en-US" altLang="ja-JP" sz="1100" b="0" i="0" baseline="0">
              <a:solidFill>
                <a:sysClr val="windowText" lastClr="000000"/>
              </a:solidFill>
              <a:effectLst/>
              <a:latin typeface="+mn-lt"/>
              <a:ea typeface="+mn-ea"/>
              <a:cs typeface="+mn-cs"/>
            </a:rPr>
            <a:t>28</a:t>
          </a:r>
          <a:r>
            <a:rPr kumimoji="1" lang="ja-JP" altLang="ja-JP" sz="1100" b="0" i="0" baseline="0">
              <a:solidFill>
                <a:sysClr val="windowText" lastClr="000000"/>
              </a:solidFill>
              <a:effectLst/>
              <a:latin typeface="+mn-lt"/>
              <a:ea typeface="+mn-ea"/>
              <a:cs typeface="+mn-cs"/>
            </a:rPr>
            <a:t>年度決算では企業債を繰上償還したため減少したが、増加傾向で推移を続けている。今後も下水道事業の実施に伴い地方債の新規発行は続くため、繰上償還を行うなど、公債費の適正化に努める。</a:t>
          </a:r>
          <a:endParaRPr lang="ja-JP" altLang="ja-JP" sz="1400">
            <a:solidFill>
              <a:sysClr val="windowText" lastClr="000000"/>
            </a:solidFill>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減債基金残高のうち、実質公債費比率の算定に用いる満期一括償還地方債の償還の財源として積み立てた額はない。</a:t>
          </a:r>
          <a:endParaRPr lang="ja-JP" altLang="ja-JP" sz="100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群馬県榛東村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ysClr val="windowText" lastClr="000000"/>
              </a:solidFill>
              <a:effectLst/>
              <a:latin typeface="+mn-lt"/>
              <a:ea typeface="+mn-ea"/>
              <a:cs typeface="+mn-cs"/>
            </a:rPr>
            <a:t>地方債の発行を抑制してきた結果、実質公債費比率は類似団体と</a:t>
          </a:r>
          <a:r>
            <a:rPr kumimoji="1" lang="ja-JP" altLang="en-US" sz="1100" b="0" i="0" baseline="0">
              <a:solidFill>
                <a:sysClr val="windowText" lastClr="000000"/>
              </a:solidFill>
              <a:effectLst/>
              <a:latin typeface="+mn-lt"/>
              <a:ea typeface="+mn-ea"/>
              <a:cs typeface="+mn-cs"/>
            </a:rPr>
            <a:t>比べて若干低く</a:t>
          </a:r>
          <a:r>
            <a:rPr kumimoji="1" lang="ja-JP" altLang="ja-JP" sz="1100" b="0" i="0" baseline="0">
              <a:solidFill>
                <a:sysClr val="windowText" lastClr="000000"/>
              </a:solidFill>
              <a:effectLst/>
              <a:latin typeface="+mn-lt"/>
              <a:ea typeface="+mn-ea"/>
              <a:cs typeface="+mn-cs"/>
            </a:rPr>
            <a:t>、将来負担額</a:t>
          </a:r>
          <a:r>
            <a:rPr kumimoji="1" lang="ja-JP" altLang="en-US" sz="1100" b="0" i="0" baseline="0">
              <a:solidFill>
                <a:sysClr val="windowText" lastClr="000000"/>
              </a:solidFill>
              <a:effectLst/>
              <a:latin typeface="+mn-lt"/>
              <a:ea typeface="+mn-ea"/>
              <a:cs typeface="+mn-cs"/>
            </a:rPr>
            <a:t>も</a:t>
          </a:r>
          <a:r>
            <a:rPr kumimoji="1" lang="ja-JP" altLang="ja-JP" sz="1100" b="0" i="0" baseline="0">
              <a:solidFill>
                <a:sysClr val="windowText" lastClr="000000"/>
              </a:solidFill>
              <a:effectLst/>
              <a:latin typeface="+mn-lt"/>
              <a:ea typeface="+mn-ea"/>
              <a:cs typeface="+mn-cs"/>
            </a:rPr>
            <a:t>低下している。なお、将来負担額に対する充当可能財源が確保されているため、将来負担比率の数値は算定されない。</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群馬県榛東村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ysClr val="windowText" lastClr="000000"/>
              </a:solidFill>
              <a:effectLst/>
              <a:latin typeface="+mn-lt"/>
              <a:ea typeface="+mn-ea"/>
              <a:cs typeface="+mn-cs"/>
            </a:rPr>
            <a:t>複合施設の計画作成や建築工事の財源として</a:t>
          </a:r>
          <a:r>
            <a:rPr kumimoji="1" lang="en-US" altLang="ja-JP" sz="1100" b="0" i="0" baseline="0">
              <a:solidFill>
                <a:sysClr val="windowText" lastClr="000000"/>
              </a:solidFill>
              <a:effectLst/>
              <a:latin typeface="+mn-lt"/>
              <a:ea typeface="+mn-ea"/>
              <a:cs typeface="+mn-cs"/>
            </a:rPr>
            <a:t>460</a:t>
          </a:r>
          <a:r>
            <a:rPr kumimoji="1" lang="ja-JP" altLang="ja-JP" sz="1100">
              <a:solidFill>
                <a:sysClr val="windowText" lastClr="000000"/>
              </a:solidFill>
              <a:effectLst/>
              <a:latin typeface="+mn-lt"/>
              <a:ea typeface="+mn-ea"/>
              <a:cs typeface="+mn-cs"/>
            </a:rPr>
            <a:t>百万円積立てしたこと、実質収支額の黒字により決算剰余金を減債基金に</a:t>
          </a:r>
          <a:r>
            <a:rPr kumimoji="1" lang="en-US" altLang="ja-JP" sz="1100">
              <a:solidFill>
                <a:sysClr val="windowText" lastClr="000000"/>
              </a:solidFill>
              <a:effectLst/>
              <a:latin typeface="+mn-lt"/>
              <a:ea typeface="+mn-ea"/>
              <a:cs typeface="+mn-cs"/>
            </a:rPr>
            <a:t>221</a:t>
          </a:r>
          <a:r>
            <a:rPr kumimoji="1" lang="ja-JP" altLang="en-US" sz="1100">
              <a:solidFill>
                <a:sysClr val="windowText" lastClr="000000"/>
              </a:solidFill>
              <a:effectLst/>
              <a:latin typeface="+mn-lt"/>
              <a:ea typeface="+mn-ea"/>
              <a:cs typeface="+mn-cs"/>
            </a:rPr>
            <a:t>百</a:t>
          </a:r>
          <a:r>
            <a:rPr kumimoji="1" lang="ja-JP" altLang="ja-JP" sz="1100">
              <a:solidFill>
                <a:sysClr val="windowText" lastClr="000000"/>
              </a:solidFill>
              <a:effectLst/>
              <a:latin typeface="+mn-lt"/>
              <a:ea typeface="+mn-ea"/>
              <a:cs typeface="+mn-cs"/>
            </a:rPr>
            <a:t>万円積</a:t>
          </a:r>
          <a:r>
            <a:rPr kumimoji="1" lang="ja-JP" altLang="en-US" sz="1100">
              <a:solidFill>
                <a:sysClr val="windowText" lastClr="000000"/>
              </a:solidFill>
              <a:effectLst/>
              <a:latin typeface="+mn-lt"/>
              <a:ea typeface="+mn-ea"/>
              <a:cs typeface="+mn-cs"/>
            </a:rPr>
            <a:t>み</a:t>
          </a:r>
          <a:r>
            <a:rPr kumimoji="1" lang="ja-JP" altLang="ja-JP" sz="1100">
              <a:solidFill>
                <a:sysClr val="windowText" lastClr="000000"/>
              </a:solidFill>
              <a:effectLst/>
              <a:latin typeface="+mn-lt"/>
              <a:ea typeface="+mn-ea"/>
              <a:cs typeface="+mn-cs"/>
            </a:rPr>
            <a:t>立てたことなどにより、基金全体としては</a:t>
          </a:r>
          <a:r>
            <a:rPr kumimoji="1" lang="en-US" altLang="ja-JP" sz="1100">
              <a:solidFill>
                <a:sysClr val="windowText" lastClr="000000"/>
              </a:solidFill>
              <a:effectLst/>
              <a:latin typeface="+mn-lt"/>
              <a:ea typeface="+mn-ea"/>
              <a:cs typeface="+mn-cs"/>
            </a:rPr>
            <a:t>295</a:t>
          </a:r>
          <a:r>
            <a:rPr kumimoji="1" lang="ja-JP" altLang="en-US" sz="1100">
              <a:solidFill>
                <a:sysClr val="windowText" lastClr="000000"/>
              </a:solidFill>
              <a:effectLst/>
              <a:latin typeface="+mn-lt"/>
              <a:ea typeface="+mn-ea"/>
              <a:cs typeface="+mn-cs"/>
            </a:rPr>
            <a:t>百</a:t>
          </a:r>
          <a:r>
            <a:rPr kumimoji="1" lang="ja-JP" altLang="ja-JP" sz="1100">
              <a:solidFill>
                <a:sysClr val="windowText" lastClr="000000"/>
              </a:solidFill>
              <a:effectLst/>
              <a:latin typeface="+mn-lt"/>
              <a:ea typeface="+mn-ea"/>
              <a:cs typeface="+mn-cs"/>
            </a:rPr>
            <a:t>万円増加した。</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公共施設等総合管理計画に基づき維持改修を行う予定のため、</a:t>
          </a:r>
          <a:r>
            <a:rPr kumimoji="1" lang="ja-JP" altLang="en-US" sz="1100">
              <a:solidFill>
                <a:sysClr val="windowText" lastClr="000000"/>
              </a:solidFill>
              <a:effectLst/>
              <a:latin typeface="+mn-lt"/>
              <a:ea typeface="+mn-ea"/>
              <a:cs typeface="+mn-cs"/>
            </a:rPr>
            <a:t>各基金に積立てを行う。</a:t>
          </a:r>
          <a:endParaRPr lang="ja-JP" altLang="ja-JP">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chemeClr val="accent1"/>
              </a:solidFill>
              <a:effectLst/>
              <a:latin typeface="+mn-lt"/>
              <a:ea typeface="+mn-ea"/>
              <a:cs typeface="+mn-cs"/>
            </a:rPr>
            <a:t>    </a:t>
          </a:r>
          <a:r>
            <a:rPr kumimoji="1" lang="en-US" altLang="ja-JP" sz="1100" baseline="0">
              <a:solidFill>
                <a:schemeClr val="accent1"/>
              </a:solidFill>
              <a:effectLst/>
              <a:latin typeface="+mn-lt"/>
              <a:ea typeface="+mn-ea"/>
              <a:cs typeface="+mn-cs"/>
            </a:rPr>
            <a:t> </a:t>
          </a:r>
          <a:r>
            <a:rPr kumimoji="1" lang="ja-JP" altLang="ja-JP" sz="1100">
              <a:solidFill>
                <a:sysClr val="windowText" lastClr="000000"/>
              </a:solidFill>
              <a:effectLst/>
              <a:latin typeface="+mn-lt"/>
              <a:ea typeface="+mn-ea"/>
              <a:cs typeface="+mn-cs"/>
            </a:rPr>
            <a:t>○農業用水維持管理基金：農業用水に係る給水施設の維持管理</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○教育施設整備基金：教育施設等の整備</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○社会福祉施設整備基金：社会福祉施設の整備</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○再編関連移転等交付金基金：</a:t>
          </a:r>
          <a:r>
            <a:rPr lang="ja-JP" altLang="ja-JP" sz="1100">
              <a:solidFill>
                <a:sysClr val="windowText" lastClr="000000"/>
              </a:solidFill>
              <a:effectLst/>
              <a:latin typeface="+mn-lt"/>
              <a:ea typeface="+mn-ea"/>
              <a:cs typeface="+mn-cs"/>
            </a:rPr>
            <a:t>防災中枢機能施設備品整備事業</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○農業用水維持管理基金：給水施設の更新計画や改修工事の財源として</a:t>
          </a:r>
          <a:r>
            <a:rPr kumimoji="1" lang="en-US" altLang="ja-JP" sz="1100">
              <a:solidFill>
                <a:sysClr val="windowText" lastClr="000000"/>
              </a:solidFill>
              <a:effectLst/>
              <a:latin typeface="+mn-lt"/>
              <a:ea typeface="+mn-ea"/>
              <a:cs typeface="+mn-cs"/>
            </a:rPr>
            <a:t>70</a:t>
          </a:r>
          <a:r>
            <a:rPr kumimoji="1" lang="ja-JP" altLang="ja-JP" sz="1100">
              <a:solidFill>
                <a:sysClr val="windowText" lastClr="000000"/>
              </a:solidFill>
              <a:effectLst/>
              <a:latin typeface="+mn-lt"/>
              <a:ea typeface="+mn-ea"/>
              <a:cs typeface="+mn-cs"/>
            </a:rPr>
            <a:t>百万円を取崩したため減少した。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○教育施設整備基金：</a:t>
          </a:r>
          <a:r>
            <a:rPr lang="ja-JP" altLang="ja-JP" sz="1100">
              <a:solidFill>
                <a:sysClr val="windowText" lastClr="000000"/>
              </a:solidFill>
              <a:effectLst/>
              <a:latin typeface="+mn-lt"/>
              <a:ea typeface="+mn-ea"/>
              <a:cs typeface="+mn-cs"/>
            </a:rPr>
            <a:t>防災中枢機能施設</a:t>
          </a:r>
          <a:r>
            <a:rPr kumimoji="1" lang="ja-JP" altLang="ja-JP" sz="1100" b="0" i="0" baseline="0">
              <a:solidFill>
                <a:sysClr val="windowText" lastClr="000000"/>
              </a:solidFill>
              <a:effectLst/>
              <a:latin typeface="+mn-lt"/>
              <a:ea typeface="+mn-ea"/>
              <a:cs typeface="+mn-cs"/>
            </a:rPr>
            <a:t>等整備のために</a:t>
          </a:r>
          <a:r>
            <a:rPr kumimoji="1" lang="en-US" altLang="ja-JP" sz="1100" b="0" i="0" baseline="0">
              <a:solidFill>
                <a:sysClr val="windowText" lastClr="000000"/>
              </a:solidFill>
              <a:effectLst/>
              <a:latin typeface="+mn-lt"/>
              <a:ea typeface="+mn-ea"/>
              <a:cs typeface="+mn-cs"/>
            </a:rPr>
            <a:t>74</a:t>
          </a:r>
          <a:r>
            <a:rPr kumimoji="1" lang="ja-JP" altLang="ja-JP" sz="1100" b="0" i="0" baseline="0">
              <a:solidFill>
                <a:sysClr val="windowText" lastClr="000000"/>
              </a:solidFill>
              <a:effectLst/>
              <a:latin typeface="+mn-lt"/>
              <a:ea typeface="+mn-ea"/>
              <a:cs typeface="+mn-cs"/>
            </a:rPr>
            <a:t>百万円取崩す一方、次年度以降の事業計画に向け</a:t>
          </a:r>
          <a:r>
            <a:rPr kumimoji="1" lang="en-US" altLang="ja-JP" sz="1100" b="0" i="0" baseline="0">
              <a:solidFill>
                <a:sysClr val="windowText" lastClr="000000"/>
              </a:solidFill>
              <a:effectLst/>
              <a:latin typeface="+mn-lt"/>
              <a:ea typeface="+mn-ea"/>
              <a:cs typeface="+mn-cs"/>
            </a:rPr>
            <a:t>460</a:t>
          </a:r>
          <a:r>
            <a:rPr kumimoji="1" lang="ja-JP" altLang="ja-JP" sz="1100" b="0" i="0" baseline="0">
              <a:solidFill>
                <a:sysClr val="windowText" lastClr="000000"/>
              </a:solidFill>
              <a:effectLst/>
              <a:latin typeface="+mn-lt"/>
              <a:ea typeface="+mn-ea"/>
              <a:cs typeface="+mn-cs"/>
            </a:rPr>
            <a:t>百万円を積み立てた。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○再編関連移転等交付金基金：　</a:t>
          </a:r>
          <a:r>
            <a:rPr lang="ja-JP" altLang="ja-JP" sz="1100">
              <a:solidFill>
                <a:sysClr val="windowText" lastClr="000000"/>
              </a:solidFill>
              <a:effectLst/>
              <a:latin typeface="+mn-lt"/>
              <a:ea typeface="+mn-ea"/>
              <a:cs typeface="+mn-cs"/>
            </a:rPr>
            <a:t>防災中枢機能施設</a:t>
          </a:r>
          <a:r>
            <a:rPr kumimoji="1" lang="ja-JP" altLang="ja-JP" sz="1100">
              <a:solidFill>
                <a:sysClr val="windowText" lastClr="000000"/>
              </a:solidFill>
              <a:effectLst/>
              <a:latin typeface="+mn-lt"/>
              <a:ea typeface="+mn-ea"/>
              <a:cs typeface="+mn-cs"/>
            </a:rPr>
            <a:t>などの備品整備に必要となる財源を確保するため</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百万円の積み立てを行った。</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100" b="0" i="0" baseline="0">
              <a:solidFill>
                <a:sysClr val="windowText" lastClr="00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○農業用水維持管理基金：策定した計画に基づき、更新を行っていく予定のため、減少していく見込みである。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○教育施設整備基金：</a:t>
          </a:r>
          <a:r>
            <a:rPr lang="ja-JP" altLang="ja-JP" sz="1100">
              <a:solidFill>
                <a:sysClr val="windowText" lastClr="000000"/>
              </a:solidFill>
              <a:effectLst/>
              <a:latin typeface="+mn-lt"/>
              <a:ea typeface="+mn-ea"/>
              <a:cs typeface="+mn-cs"/>
            </a:rPr>
            <a:t>防災中枢機能施設</a:t>
          </a:r>
          <a:r>
            <a:rPr kumimoji="1" lang="ja-JP" altLang="ja-JP" sz="1100">
              <a:solidFill>
                <a:sysClr val="windowText" lastClr="000000"/>
              </a:solidFill>
              <a:effectLst/>
              <a:latin typeface="+mn-lt"/>
              <a:ea typeface="+mn-ea"/>
              <a:cs typeface="+mn-cs"/>
            </a:rPr>
            <a:t>整備</a:t>
          </a:r>
          <a:r>
            <a:rPr kumimoji="1" lang="ja-JP" altLang="en-US" sz="1100">
              <a:solidFill>
                <a:sysClr val="windowText" lastClr="000000"/>
              </a:solidFill>
              <a:effectLst/>
              <a:latin typeface="+mn-lt"/>
              <a:ea typeface="+mn-ea"/>
              <a:cs typeface="+mn-cs"/>
            </a:rPr>
            <a:t>による取崩しを行うため減少していく予定である。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○社会福祉施設整備基金：公共施設等総合管理計画に基づき維持改修を行う予定のため、減少が見込まれる。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○再編関連移転等交付金基金：</a:t>
          </a:r>
          <a:r>
            <a:rPr lang="ja-JP" altLang="ja-JP" sz="1100">
              <a:solidFill>
                <a:sysClr val="windowText" lastClr="000000"/>
              </a:solidFill>
              <a:effectLst/>
              <a:latin typeface="+mn-lt"/>
              <a:ea typeface="+mn-ea"/>
              <a:cs typeface="+mn-cs"/>
            </a:rPr>
            <a:t>防災中枢機能施設</a:t>
          </a:r>
          <a:r>
            <a:rPr lang="ja-JP" altLang="en-US" sz="1100">
              <a:solidFill>
                <a:sysClr val="windowText" lastClr="000000"/>
              </a:solidFill>
              <a:effectLst/>
              <a:latin typeface="+mn-lt"/>
              <a:ea typeface="+mn-ea"/>
              <a:cs typeface="+mn-cs"/>
            </a:rPr>
            <a:t>の備品購入のため今後取崩しを行う</a:t>
          </a:r>
          <a:r>
            <a:rPr kumimoji="1" lang="ja-JP" altLang="ja-JP" sz="1100">
              <a:solidFill>
                <a:sysClr val="windowText" lastClr="000000"/>
              </a:solidFill>
              <a:effectLst/>
              <a:latin typeface="+mn-lt"/>
              <a:ea typeface="+mn-ea"/>
              <a:cs typeface="+mn-cs"/>
            </a:rPr>
            <a:t>予定である。</a:t>
          </a:r>
          <a:endParaRPr lang="ja-JP" altLang="ja-JP" sz="1400">
            <a:solidFill>
              <a:sysClr val="windowText" lastClr="000000"/>
            </a:solidFill>
            <a:effectLst/>
          </a:endParaRPr>
        </a:p>
        <a:p>
          <a:endParaRPr kumimoji="1" lang="en-US" altLang="ja-JP" sz="1300">
            <a:solidFill>
              <a:schemeClr val="accent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年度においては、</a:t>
          </a:r>
          <a:r>
            <a:rPr kumimoji="1" lang="ja-JP" altLang="en-US" sz="1100">
              <a:solidFill>
                <a:sysClr val="windowText" lastClr="000000"/>
              </a:solidFill>
              <a:effectLst/>
              <a:latin typeface="+mn-lt"/>
              <a:ea typeface="+mn-ea"/>
              <a:cs typeface="+mn-cs"/>
            </a:rPr>
            <a:t>教育施設整備基金への積立てや下水道事業特別会計への補助金の増加により、</a:t>
          </a:r>
          <a:r>
            <a:rPr kumimoji="1" lang="ja-JP" altLang="ja-JP" sz="1100">
              <a:solidFill>
                <a:sysClr val="windowText" lastClr="000000"/>
              </a:solidFill>
              <a:effectLst/>
              <a:latin typeface="+mn-lt"/>
              <a:ea typeface="+mn-ea"/>
              <a:cs typeface="+mn-cs"/>
            </a:rPr>
            <a:t>財政調整基金から</a:t>
          </a:r>
          <a:r>
            <a:rPr kumimoji="1" lang="en-US" altLang="ja-JP" sz="1100">
              <a:solidFill>
                <a:sysClr val="windowText" lastClr="000000"/>
              </a:solidFill>
              <a:effectLst/>
              <a:latin typeface="+mn-lt"/>
              <a:ea typeface="+mn-ea"/>
              <a:cs typeface="+mn-cs"/>
            </a:rPr>
            <a:t>200</a:t>
          </a:r>
          <a:r>
            <a:rPr kumimoji="1" lang="ja-JP" altLang="en-US" sz="1100">
              <a:solidFill>
                <a:sysClr val="windowText" lastClr="000000"/>
              </a:solidFill>
              <a:effectLst/>
              <a:latin typeface="+mn-lt"/>
              <a:ea typeface="+mn-ea"/>
              <a:cs typeface="+mn-cs"/>
            </a:rPr>
            <a:t>百万</a:t>
          </a:r>
          <a:r>
            <a:rPr kumimoji="1" lang="ja-JP" altLang="ja-JP" sz="1100">
              <a:solidFill>
                <a:sysClr val="windowText" lastClr="000000"/>
              </a:solidFill>
              <a:effectLst/>
              <a:latin typeface="+mn-lt"/>
              <a:ea typeface="+mn-ea"/>
              <a:cs typeface="+mn-cs"/>
            </a:rPr>
            <a:t>円の取崩しを行</a:t>
          </a:r>
          <a:r>
            <a:rPr kumimoji="1" lang="ja-JP" altLang="en-US" sz="1100">
              <a:solidFill>
                <a:sysClr val="windowText" lastClr="000000"/>
              </a:solidFill>
              <a:effectLst/>
              <a:latin typeface="+mn-lt"/>
              <a:ea typeface="+mn-ea"/>
              <a:cs typeface="+mn-cs"/>
            </a:rPr>
            <a:t>い</a:t>
          </a:r>
          <a:r>
            <a:rPr kumimoji="1" lang="ja-JP" altLang="ja-JP" sz="1100">
              <a:solidFill>
                <a:sysClr val="windowText" lastClr="000000"/>
              </a:solidFill>
              <a:effectLst/>
              <a:latin typeface="+mn-lt"/>
              <a:ea typeface="+mn-ea"/>
              <a:cs typeface="+mn-cs"/>
            </a:rPr>
            <a:t>残高は減少となった。また、実質単年度収支についても赤字となったが、財政調整基金からの取崩しにより、実質収支は黒字となった。</a:t>
          </a:r>
          <a:endParaRPr lang="ja-JP" altLang="ja-JP" sz="14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基金の使途の明確化を図るため、財政調整基金を取り崩して特定目的基金に積み立てていくことを予定している。</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地方債償還の財源確保のため</a:t>
          </a:r>
          <a:r>
            <a:rPr kumimoji="1" lang="en-US" altLang="ja-JP" sz="1100">
              <a:solidFill>
                <a:sysClr val="windowText" lastClr="000000"/>
              </a:solidFill>
              <a:effectLst/>
              <a:latin typeface="+mn-lt"/>
              <a:ea typeface="+mn-ea"/>
              <a:cs typeface="+mn-cs"/>
            </a:rPr>
            <a:t>50</a:t>
          </a:r>
          <a:r>
            <a:rPr kumimoji="1" lang="ja-JP" altLang="ja-JP" sz="1100">
              <a:solidFill>
                <a:sysClr val="windowText" lastClr="000000"/>
              </a:solidFill>
              <a:effectLst/>
              <a:latin typeface="+mn-lt"/>
              <a:ea typeface="+mn-ea"/>
              <a:cs typeface="+mn-cs"/>
            </a:rPr>
            <a:t>百万円の取崩を行ったが、決算剰余金を積み立てたため、基金残高は増加している。</a:t>
          </a:r>
          <a:endParaRPr lang="ja-JP" altLang="ja-JP" sz="1400">
            <a:solidFill>
              <a:sysClr val="windowText" lastClr="000000"/>
            </a:solidFill>
            <a:effectLst/>
          </a:endParaRPr>
        </a:p>
        <a:p>
          <a:endParaRPr kumimoji="1" lang="en-US" altLang="ja-JP" sz="1300">
            <a:solidFill>
              <a:schemeClr val="accent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今後も地方債の償還に備え、決算剰余金を積み立てることを予定している。</a:t>
          </a:r>
          <a:endParaRPr lang="ja-JP" altLang="ja-JP" sz="1400">
            <a:solidFill>
              <a:sysClr val="windowText" lastClr="000000"/>
            </a:solidFill>
            <a:effectLst/>
          </a:endParaRPr>
        </a:p>
        <a:p>
          <a:endParaRPr kumimoji="1" lang="en-US" altLang="ja-JP" sz="1300">
            <a:solidFill>
              <a:schemeClr val="accent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466279D1-828B-47A3-92FB-990AF45772C4}"/>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462173D0-7886-4A04-BDEB-A932981DA418}"/>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7BC0007A-6E09-475E-9E8E-A143760893BE}"/>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FDFAF68A-D7B7-4FFE-8F89-75D8B27828AC}"/>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群馬県榛東村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CAE3E317-E77C-4815-87BC-6E27CA42F629}"/>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900CCBD2-E550-48C1-BC33-6CF6D1C6A808}"/>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F7C2806F-13E2-4E9F-BE55-B5F3747D0E2E}"/>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BE29AE21-9E67-4069-B5B3-997990FB1D66}"/>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94FF8627-CA08-4256-B6E9-EB5AB883E7D4}"/>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4188E945-01DE-4B5C-9A70-400B2B8776BC}"/>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14,610
14,376
27.92
7,372,392
7,160,476
177,451
3,720,676
1,943,090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95AE4A8E-DDD2-4508-94AF-2D20BBD3A7B6}"/>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2C262359-B47D-4A80-BC14-B52E6718D704}"/>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CAD27C52-BE0B-4015-89E7-EE925B32600B}"/>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3792B35E-4B22-4A1F-AD1D-C8089DE4299D}"/>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665E421B-41A8-403A-BAAC-4BF6BE85DC86}"/>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5ACFCCD1-94AB-4233-A491-26C9D7CD3FBF}"/>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9A023214-4467-4384-82AB-FA79B5220E62}"/>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D4D33C7B-D3A7-45E1-B26B-560E21F438F3}"/>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3CBE3FEE-E1A6-49CF-8467-711671DF63A4}"/>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ADE0286D-03BC-48E6-AD7E-D6F2CB31B617}"/>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A3D46C19-CD21-410C-A110-85D7D5A3BB4F}"/>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4056AC97-1E4A-4284-A3BD-A2BDDF3565A9}"/>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86346975-C221-446E-AA4E-282A83E09655}"/>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3035553E-AA2F-43FD-A012-468586DB5789}"/>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D715A124-F301-47CD-A670-4954BDBDD26A}"/>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169E5564-4626-4E16-B03B-188B09754735}"/>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DC296077-056C-4C8D-9E2E-F4DB41F94EE2}"/>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E7BBE0B7-D7A9-43BE-82DF-ECCE880F037E}"/>
            </a:ext>
          </a:extLst>
        </xdr:cNvPr>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28BC4F4-B304-4F39-8AAD-5F5E5216BE15}"/>
            </a:ext>
          </a:extLst>
        </xdr:cNvPr>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BA8371C9-BF8A-4643-8B37-7368B84F9E01}"/>
            </a:ext>
          </a:extLst>
        </xdr:cNvPr>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28EBEBC4-61D7-45E9-9CAB-B8CAF699D971}"/>
            </a:ext>
          </a:extLst>
        </xdr:cNvPr>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7812BB89-6A42-4CDE-B29C-4C13017F9F27}"/>
            </a:ext>
          </a:extLst>
        </xdr:cNvPr>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E29A76DB-BF24-484C-8911-76E0E8EADB56}"/>
            </a:ext>
          </a:extLst>
        </xdr:cNvPr>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3FF584C7-E4E2-4C77-BD68-01D38CE00BEE}"/>
            </a:ext>
          </a:extLst>
        </xdr:cNvPr>
        <xdr:cNvSpPr txBox="1"/>
      </xdr:nvSpPr>
      <xdr:spPr>
        <a:xfrm>
          <a:off x="704850" y="4368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25C5F33D-E578-4A4D-9580-92CF6F756F9F}"/>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78DB3A96-DF1E-40A2-BA13-DAD5CBF9A7D7}"/>
            </a:ext>
          </a:extLst>
        </xdr:cNvPr>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204BA266-11CE-4DFD-9581-1627FEC4491F}"/>
            </a:ext>
          </a:extLst>
        </xdr:cNvPr>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77434B65-EE53-4997-A65C-C6AFAE832F6B}"/>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4B5AF0FE-E839-44E4-9700-2112AFA4DA51}"/>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E4080C18-302D-4C94-8032-14B2CB1F3ADF}"/>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E8FB1D6D-7C6C-422B-8C4E-86C918E1E41C}"/>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78C7AAF6-F5CA-4DD5-92AB-8F2901456066}"/>
            </a:ext>
          </a:extLst>
        </xdr:cNvPr>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85017C82-0F71-4AEC-8C9F-A69F350670A8}"/>
            </a:ext>
          </a:extLst>
        </xdr:cNvPr>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F9BE7299-D7AD-4E6D-96CE-89639BD3B7B3}"/>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A0BD1291-BB1A-4D0B-ABE3-61EAFF2C2BA1}"/>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6E277615-AD3F-4F2F-B3E4-5F239DF40B1D}"/>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4C1FA379-B777-430A-ADEC-BE7F265647B4}"/>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徴収対策に力をいれ、徴収率の向上している影響もあり、類似団体平均を僅かに上回っている。今後は、事業評価に基づく事業の取捨選択により歳出の削減に努め、財政基盤の更なる強化に努める。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B0C6C1B-09AF-4FF2-9DDE-A8DD4A1AB813}"/>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2D3A1641-AFBD-48C9-83F9-3451C57E5A19}"/>
            </a:ext>
          </a:extLst>
        </xdr:cNvPr>
        <xdr:cNvCxnSpPr/>
      </xdr:nvCxnSpPr>
      <xdr:spPr>
        <a:xfrm>
          <a:off x="704850" y="75610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7EE9D8D-8FC9-42C4-975E-29149968F49E}"/>
            </a:ext>
          </a:extLst>
        </xdr:cNvPr>
        <xdr:cNvSpPr txBox="1"/>
      </xdr:nvSpPr>
      <xdr:spPr>
        <a:xfrm>
          <a:off x="0" y="742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54A0FFDD-A8D3-40FD-A272-0E5E73EC0C80}"/>
            </a:ext>
          </a:extLst>
        </xdr:cNvPr>
        <xdr:cNvCxnSpPr/>
      </xdr:nvCxnSpPr>
      <xdr:spPr>
        <a:xfrm>
          <a:off x="704850" y="72290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476186D-63BE-4818-A725-4254A66529A6}"/>
            </a:ext>
          </a:extLst>
        </xdr:cNvPr>
        <xdr:cNvSpPr txBox="1"/>
      </xdr:nvSpPr>
      <xdr:spPr>
        <a:xfrm>
          <a:off x="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CE8593F-CC84-4481-B696-E1A6687AA227}"/>
            </a:ext>
          </a:extLst>
        </xdr:cNvPr>
        <xdr:cNvCxnSpPr/>
      </xdr:nvCxnSpPr>
      <xdr:spPr>
        <a:xfrm>
          <a:off x="704850" y="68970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C2527667-789E-474D-A7AA-4FD8B4C42132}"/>
            </a:ext>
          </a:extLst>
        </xdr:cNvPr>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4DB42645-51C1-49E2-BA8C-847271D23BC7}"/>
            </a:ext>
          </a:extLst>
        </xdr:cNvPr>
        <xdr:cNvCxnSpPr/>
      </xdr:nvCxnSpPr>
      <xdr:spPr>
        <a:xfrm>
          <a:off x="704850" y="65649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2361B9C4-00FF-4B5A-8F95-EB57E777F873}"/>
            </a:ext>
          </a:extLst>
        </xdr:cNvPr>
        <xdr:cNvSpPr txBox="1"/>
      </xdr:nvSpPr>
      <xdr:spPr>
        <a:xfrm>
          <a:off x="0" y="642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B957D932-F917-4149-9B30-CB738E702E9E}"/>
            </a:ext>
          </a:extLst>
        </xdr:cNvPr>
        <xdr:cNvCxnSpPr/>
      </xdr:nvCxnSpPr>
      <xdr:spPr>
        <a:xfrm>
          <a:off x="704850" y="62329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74B8F5EA-B64C-4129-B4A8-4A65ED2788B1}"/>
            </a:ext>
          </a:extLst>
        </xdr:cNvPr>
        <xdr:cNvSpPr txBox="1"/>
      </xdr:nvSpPr>
      <xdr:spPr>
        <a:xfrm>
          <a:off x="0" y="609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4DE20EE7-1CB6-4286-A401-4D016EFEE25D}"/>
            </a:ext>
          </a:extLst>
        </xdr:cNvPr>
        <xdr:cNvCxnSpPr/>
      </xdr:nvCxnSpPr>
      <xdr:spPr>
        <a:xfrm>
          <a:off x="704850" y="59009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BA74354-0465-4E92-B36F-E9D26AB61867}"/>
            </a:ext>
          </a:extLst>
        </xdr:cNvPr>
        <xdr:cNvSpPr txBox="1"/>
      </xdr:nvSpPr>
      <xdr:spPr>
        <a:xfrm>
          <a:off x="0" y="576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21AAD6F4-52F4-4632-A24A-A83068D52F66}"/>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131B5C91-7DF3-4F93-8A6A-9AFF2CDD7DB1}"/>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B7885B4F-187C-482E-88BD-CD2E2A85A23F}"/>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146352</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EBC06FAD-C7EF-424A-A795-316A1FD88B37}"/>
            </a:ext>
          </a:extLst>
        </xdr:cNvPr>
        <xdr:cNvCxnSpPr/>
      </xdr:nvCxnSpPr>
      <xdr:spPr>
        <a:xfrm flipV="1">
          <a:off x="4514850" y="6089952"/>
          <a:ext cx="0" cy="1247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D7330C1D-DBCA-4298-A84F-CB38569CF3CD}"/>
            </a:ext>
          </a:extLst>
        </xdr:cNvPr>
        <xdr:cNvSpPr txBox="1"/>
      </xdr:nvSpPr>
      <xdr:spPr>
        <a:xfrm>
          <a:off x="4584700" y="7309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A33023B3-2501-4D01-9298-A0042BA6974B}"/>
            </a:ext>
          </a:extLst>
        </xdr:cNvPr>
        <xdr:cNvCxnSpPr/>
      </xdr:nvCxnSpPr>
      <xdr:spPr>
        <a:xfrm>
          <a:off x="4425950" y="73375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61279</xdr:rowOff>
    </xdr:from>
    <xdr:ext cx="762000" cy="259045"/>
    <xdr:sp macro="" textlink="">
      <xdr:nvSpPr>
        <xdr:cNvPr id="68" name="財政力最大値テキスト">
          <a:extLst>
            <a:ext uri="{FF2B5EF4-FFF2-40B4-BE49-F238E27FC236}">
              <a16:creationId xmlns:a16="http://schemas.microsoft.com/office/drawing/2014/main" id="{CC097EE8-8DF5-410C-8A48-E36495DEB012}"/>
            </a:ext>
          </a:extLst>
        </xdr:cNvPr>
        <xdr:cNvSpPr txBox="1"/>
      </xdr:nvSpPr>
      <xdr:spPr>
        <a:xfrm>
          <a:off x="4584700" y="583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146352</xdr:rowOff>
    </xdr:from>
    <xdr:to>
      <xdr:col>24</xdr:col>
      <xdr:colOff>12700</xdr:colOff>
      <xdr:row>36</xdr:row>
      <xdr:rowOff>146352</xdr:rowOff>
    </xdr:to>
    <xdr:cxnSp macro="">
      <xdr:nvCxnSpPr>
        <xdr:cNvPr id="69" name="直線コネクタ 68">
          <a:extLst>
            <a:ext uri="{FF2B5EF4-FFF2-40B4-BE49-F238E27FC236}">
              <a16:creationId xmlns:a16="http://schemas.microsoft.com/office/drawing/2014/main" id="{3E946D7F-0E2A-42FA-B680-19BEAB00B93E}"/>
            </a:ext>
          </a:extLst>
        </xdr:cNvPr>
        <xdr:cNvCxnSpPr/>
      </xdr:nvCxnSpPr>
      <xdr:spPr>
        <a:xfrm>
          <a:off x="4425950" y="60899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13909</xdr:rowOff>
    </xdr:from>
    <xdr:to>
      <xdr:col>23</xdr:col>
      <xdr:colOff>133350</xdr:colOff>
      <xdr:row>42</xdr:row>
      <xdr:rowOff>36891</xdr:rowOff>
    </xdr:to>
    <xdr:cxnSp macro="">
      <xdr:nvCxnSpPr>
        <xdr:cNvPr id="70" name="直線コネクタ 69">
          <a:extLst>
            <a:ext uri="{FF2B5EF4-FFF2-40B4-BE49-F238E27FC236}">
              <a16:creationId xmlns:a16="http://schemas.microsoft.com/office/drawing/2014/main" id="{158557FA-3A92-463C-9C35-49129E59B850}"/>
            </a:ext>
          </a:extLst>
        </xdr:cNvPr>
        <xdr:cNvCxnSpPr/>
      </xdr:nvCxnSpPr>
      <xdr:spPr>
        <a:xfrm>
          <a:off x="3752850" y="6948109"/>
          <a:ext cx="762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73072</xdr:rowOff>
    </xdr:from>
    <xdr:ext cx="762000" cy="259045"/>
    <xdr:sp macro="" textlink="">
      <xdr:nvSpPr>
        <xdr:cNvPr id="71" name="財政力平均値テキスト">
          <a:extLst>
            <a:ext uri="{FF2B5EF4-FFF2-40B4-BE49-F238E27FC236}">
              <a16:creationId xmlns:a16="http://schemas.microsoft.com/office/drawing/2014/main" id="{ACE019DD-FAC9-43AE-BD2F-CCC875F47193}"/>
            </a:ext>
          </a:extLst>
        </xdr:cNvPr>
        <xdr:cNvSpPr txBox="1"/>
      </xdr:nvSpPr>
      <xdr:spPr>
        <a:xfrm>
          <a:off x="4584700" y="7007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100995</xdr:rowOff>
    </xdr:from>
    <xdr:to>
      <xdr:col>23</xdr:col>
      <xdr:colOff>184150</xdr:colOff>
      <xdr:row>43</xdr:row>
      <xdr:rowOff>31145</xdr:rowOff>
    </xdr:to>
    <xdr:sp macro="" textlink="">
      <xdr:nvSpPr>
        <xdr:cNvPr id="72" name="フローチャート: 判断 71">
          <a:extLst>
            <a:ext uri="{FF2B5EF4-FFF2-40B4-BE49-F238E27FC236}">
              <a16:creationId xmlns:a16="http://schemas.microsoft.com/office/drawing/2014/main" id="{2E6D0983-7DED-4551-9990-07F30C926F4B}"/>
            </a:ext>
          </a:extLst>
        </xdr:cNvPr>
        <xdr:cNvSpPr/>
      </xdr:nvSpPr>
      <xdr:spPr>
        <a:xfrm>
          <a:off x="4464050" y="70351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2419</xdr:rowOff>
    </xdr:from>
    <xdr:to>
      <xdr:col>19</xdr:col>
      <xdr:colOff>133350</xdr:colOff>
      <xdr:row>42</xdr:row>
      <xdr:rowOff>13909</xdr:rowOff>
    </xdr:to>
    <xdr:cxnSp macro="">
      <xdr:nvCxnSpPr>
        <xdr:cNvPr id="73" name="直線コネクタ 72">
          <a:extLst>
            <a:ext uri="{FF2B5EF4-FFF2-40B4-BE49-F238E27FC236}">
              <a16:creationId xmlns:a16="http://schemas.microsoft.com/office/drawing/2014/main" id="{4CFD7EB8-B577-446F-B499-4081C7E3C800}"/>
            </a:ext>
          </a:extLst>
        </xdr:cNvPr>
        <xdr:cNvCxnSpPr/>
      </xdr:nvCxnSpPr>
      <xdr:spPr>
        <a:xfrm>
          <a:off x="2940050" y="6936619"/>
          <a:ext cx="8128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89505</xdr:rowOff>
    </xdr:from>
    <xdr:to>
      <xdr:col>19</xdr:col>
      <xdr:colOff>184150</xdr:colOff>
      <xdr:row>43</xdr:row>
      <xdr:rowOff>19655</xdr:rowOff>
    </xdr:to>
    <xdr:sp macro="" textlink="">
      <xdr:nvSpPr>
        <xdr:cNvPr id="74" name="フローチャート: 判断 73">
          <a:extLst>
            <a:ext uri="{FF2B5EF4-FFF2-40B4-BE49-F238E27FC236}">
              <a16:creationId xmlns:a16="http://schemas.microsoft.com/office/drawing/2014/main" id="{072F205B-9D70-427C-8A3B-6361EF6EC7ED}"/>
            </a:ext>
          </a:extLst>
        </xdr:cNvPr>
        <xdr:cNvSpPr/>
      </xdr:nvSpPr>
      <xdr:spPr>
        <a:xfrm>
          <a:off x="3702050" y="70237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4432</xdr:rowOff>
    </xdr:from>
    <xdr:ext cx="736600" cy="259045"/>
    <xdr:sp macro="" textlink="">
      <xdr:nvSpPr>
        <xdr:cNvPr id="75" name="テキスト ボックス 74">
          <a:extLst>
            <a:ext uri="{FF2B5EF4-FFF2-40B4-BE49-F238E27FC236}">
              <a16:creationId xmlns:a16="http://schemas.microsoft.com/office/drawing/2014/main" id="{D5062C17-7FE2-416A-96E7-74350DF837FB}"/>
            </a:ext>
          </a:extLst>
        </xdr:cNvPr>
        <xdr:cNvSpPr txBox="1"/>
      </xdr:nvSpPr>
      <xdr:spPr>
        <a:xfrm>
          <a:off x="3409950" y="710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2419</xdr:rowOff>
    </xdr:from>
    <xdr:to>
      <xdr:col>15</xdr:col>
      <xdr:colOff>82550</xdr:colOff>
      <xdr:row>42</xdr:row>
      <xdr:rowOff>2419</xdr:rowOff>
    </xdr:to>
    <xdr:cxnSp macro="">
      <xdr:nvCxnSpPr>
        <xdr:cNvPr id="76" name="直線コネクタ 75">
          <a:extLst>
            <a:ext uri="{FF2B5EF4-FFF2-40B4-BE49-F238E27FC236}">
              <a16:creationId xmlns:a16="http://schemas.microsoft.com/office/drawing/2014/main" id="{378081D1-F036-4A0E-A070-8D64BC5D7B01}"/>
            </a:ext>
          </a:extLst>
        </xdr:cNvPr>
        <xdr:cNvCxnSpPr/>
      </xdr:nvCxnSpPr>
      <xdr:spPr>
        <a:xfrm>
          <a:off x="2127250" y="6936619"/>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a:extLst>
            <a:ext uri="{FF2B5EF4-FFF2-40B4-BE49-F238E27FC236}">
              <a16:creationId xmlns:a16="http://schemas.microsoft.com/office/drawing/2014/main" id="{70D2F955-411C-49A5-9D84-B85586131E0A}"/>
            </a:ext>
          </a:extLst>
        </xdr:cNvPr>
        <xdr:cNvSpPr/>
      </xdr:nvSpPr>
      <xdr:spPr>
        <a:xfrm>
          <a:off x="2889250" y="700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152901</xdr:rowOff>
    </xdr:from>
    <xdr:ext cx="762000" cy="259045"/>
    <xdr:sp macro="" textlink="">
      <xdr:nvSpPr>
        <xdr:cNvPr id="78" name="テキスト ボックス 77">
          <a:extLst>
            <a:ext uri="{FF2B5EF4-FFF2-40B4-BE49-F238E27FC236}">
              <a16:creationId xmlns:a16="http://schemas.microsoft.com/office/drawing/2014/main" id="{6A7B5EFE-B748-406F-8BF2-7DE551976E81}"/>
            </a:ext>
          </a:extLst>
        </xdr:cNvPr>
        <xdr:cNvSpPr txBox="1"/>
      </xdr:nvSpPr>
      <xdr:spPr>
        <a:xfrm>
          <a:off x="2597150" y="708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2419</xdr:rowOff>
    </xdr:from>
    <xdr:to>
      <xdr:col>11</xdr:col>
      <xdr:colOff>31750</xdr:colOff>
      <xdr:row>42</xdr:row>
      <xdr:rowOff>2419</xdr:rowOff>
    </xdr:to>
    <xdr:cxnSp macro="">
      <xdr:nvCxnSpPr>
        <xdr:cNvPr id="79" name="直線コネクタ 78">
          <a:extLst>
            <a:ext uri="{FF2B5EF4-FFF2-40B4-BE49-F238E27FC236}">
              <a16:creationId xmlns:a16="http://schemas.microsoft.com/office/drawing/2014/main" id="{F18E9CCE-F08D-409A-BA51-E9D33779865D}"/>
            </a:ext>
          </a:extLst>
        </xdr:cNvPr>
        <xdr:cNvCxnSpPr/>
      </xdr:nvCxnSpPr>
      <xdr:spPr>
        <a:xfrm>
          <a:off x="1333500" y="6936619"/>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0" name="フローチャート: 判断 79">
          <a:extLst>
            <a:ext uri="{FF2B5EF4-FFF2-40B4-BE49-F238E27FC236}">
              <a16:creationId xmlns:a16="http://schemas.microsoft.com/office/drawing/2014/main" id="{8C379B73-E7E7-4580-95E1-18FB9B1C778F}"/>
            </a:ext>
          </a:extLst>
        </xdr:cNvPr>
        <xdr:cNvSpPr/>
      </xdr:nvSpPr>
      <xdr:spPr>
        <a:xfrm>
          <a:off x="2095500" y="698923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1" name="テキスト ボックス 80">
          <a:extLst>
            <a:ext uri="{FF2B5EF4-FFF2-40B4-BE49-F238E27FC236}">
              <a16:creationId xmlns:a16="http://schemas.microsoft.com/office/drawing/2014/main" id="{1CD5E9B0-6394-4804-AB1C-5FEB232A7C75}"/>
            </a:ext>
          </a:extLst>
        </xdr:cNvPr>
        <xdr:cNvSpPr txBox="1"/>
      </xdr:nvSpPr>
      <xdr:spPr>
        <a:xfrm>
          <a:off x="1784350" y="7075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DBCD9DD2-2F77-44D4-B212-050EB709C440}"/>
            </a:ext>
          </a:extLst>
        </xdr:cNvPr>
        <xdr:cNvSpPr/>
      </xdr:nvSpPr>
      <xdr:spPr>
        <a:xfrm>
          <a:off x="1282700" y="697774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a:extLst>
            <a:ext uri="{FF2B5EF4-FFF2-40B4-BE49-F238E27FC236}">
              <a16:creationId xmlns:a16="http://schemas.microsoft.com/office/drawing/2014/main" id="{B7C95C24-ACC0-4257-BBC9-9332DA155F8B}"/>
            </a:ext>
          </a:extLst>
        </xdr:cNvPr>
        <xdr:cNvSpPr txBox="1"/>
      </xdr:nvSpPr>
      <xdr:spPr>
        <a:xfrm>
          <a:off x="971550" y="706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A9EDFBEE-E055-4D86-B93E-8315DBB98C80}"/>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B8C848DA-0F3A-4D1F-89DE-C88734585B0E}"/>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9EDD710E-3810-4EEB-8DA7-34C24BB54825}"/>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50DF962A-8838-433C-9889-B9A1104D7F74}"/>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E52752B5-DAE5-4D9F-AF15-697ADBFF4B6A}"/>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157541</xdr:rowOff>
    </xdr:from>
    <xdr:to>
      <xdr:col>23</xdr:col>
      <xdr:colOff>184150</xdr:colOff>
      <xdr:row>42</xdr:row>
      <xdr:rowOff>87691</xdr:rowOff>
    </xdr:to>
    <xdr:sp macro="" textlink="">
      <xdr:nvSpPr>
        <xdr:cNvPr id="89" name="楕円 88">
          <a:extLst>
            <a:ext uri="{FF2B5EF4-FFF2-40B4-BE49-F238E27FC236}">
              <a16:creationId xmlns:a16="http://schemas.microsoft.com/office/drawing/2014/main" id="{7A2FCB38-7DF2-48B1-B66B-0B6204916B9A}"/>
            </a:ext>
          </a:extLst>
        </xdr:cNvPr>
        <xdr:cNvSpPr/>
      </xdr:nvSpPr>
      <xdr:spPr>
        <a:xfrm>
          <a:off x="4464050" y="692664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2618</xdr:rowOff>
    </xdr:from>
    <xdr:ext cx="762000" cy="259045"/>
    <xdr:sp macro="" textlink="">
      <xdr:nvSpPr>
        <xdr:cNvPr id="90" name="財政力該当値テキスト">
          <a:extLst>
            <a:ext uri="{FF2B5EF4-FFF2-40B4-BE49-F238E27FC236}">
              <a16:creationId xmlns:a16="http://schemas.microsoft.com/office/drawing/2014/main" id="{5E7333B5-89C8-4B97-9BDA-7C11D357A77C}"/>
            </a:ext>
          </a:extLst>
        </xdr:cNvPr>
        <xdr:cNvSpPr txBox="1"/>
      </xdr:nvSpPr>
      <xdr:spPr>
        <a:xfrm>
          <a:off x="4584700" y="6771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134559</xdr:rowOff>
    </xdr:from>
    <xdr:to>
      <xdr:col>19</xdr:col>
      <xdr:colOff>184150</xdr:colOff>
      <xdr:row>42</xdr:row>
      <xdr:rowOff>64709</xdr:rowOff>
    </xdr:to>
    <xdr:sp macro="" textlink="">
      <xdr:nvSpPr>
        <xdr:cNvPr id="91" name="楕円 90">
          <a:extLst>
            <a:ext uri="{FF2B5EF4-FFF2-40B4-BE49-F238E27FC236}">
              <a16:creationId xmlns:a16="http://schemas.microsoft.com/office/drawing/2014/main" id="{89F7B6E0-57AA-4D08-A501-F27C22FE1FD0}"/>
            </a:ext>
          </a:extLst>
        </xdr:cNvPr>
        <xdr:cNvSpPr/>
      </xdr:nvSpPr>
      <xdr:spPr>
        <a:xfrm>
          <a:off x="3702050" y="690365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74886</xdr:rowOff>
    </xdr:from>
    <xdr:ext cx="736600" cy="259045"/>
    <xdr:sp macro="" textlink="">
      <xdr:nvSpPr>
        <xdr:cNvPr id="92" name="テキスト ボックス 91">
          <a:extLst>
            <a:ext uri="{FF2B5EF4-FFF2-40B4-BE49-F238E27FC236}">
              <a16:creationId xmlns:a16="http://schemas.microsoft.com/office/drawing/2014/main" id="{E6165578-7541-4666-9D2B-ADB3E48C0C3B}"/>
            </a:ext>
          </a:extLst>
        </xdr:cNvPr>
        <xdr:cNvSpPr txBox="1"/>
      </xdr:nvSpPr>
      <xdr:spPr>
        <a:xfrm>
          <a:off x="3409950" y="667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123069</xdr:rowOff>
    </xdr:from>
    <xdr:to>
      <xdr:col>15</xdr:col>
      <xdr:colOff>133350</xdr:colOff>
      <xdr:row>42</xdr:row>
      <xdr:rowOff>53219</xdr:rowOff>
    </xdr:to>
    <xdr:sp macro="" textlink="">
      <xdr:nvSpPr>
        <xdr:cNvPr id="93" name="楕円 92">
          <a:extLst>
            <a:ext uri="{FF2B5EF4-FFF2-40B4-BE49-F238E27FC236}">
              <a16:creationId xmlns:a16="http://schemas.microsoft.com/office/drawing/2014/main" id="{3487BF34-CCA2-4019-AC93-95C6E9D15DAB}"/>
            </a:ext>
          </a:extLst>
        </xdr:cNvPr>
        <xdr:cNvSpPr/>
      </xdr:nvSpPr>
      <xdr:spPr>
        <a:xfrm>
          <a:off x="2889250" y="689216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63396</xdr:rowOff>
    </xdr:from>
    <xdr:ext cx="762000" cy="259045"/>
    <xdr:sp macro="" textlink="">
      <xdr:nvSpPr>
        <xdr:cNvPr id="94" name="テキスト ボックス 93">
          <a:extLst>
            <a:ext uri="{FF2B5EF4-FFF2-40B4-BE49-F238E27FC236}">
              <a16:creationId xmlns:a16="http://schemas.microsoft.com/office/drawing/2014/main" id="{A9F963D9-83D9-4F6B-A74C-F46731EA74AE}"/>
            </a:ext>
          </a:extLst>
        </xdr:cNvPr>
        <xdr:cNvSpPr txBox="1"/>
      </xdr:nvSpPr>
      <xdr:spPr>
        <a:xfrm>
          <a:off x="2597150" y="6667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123069</xdr:rowOff>
    </xdr:from>
    <xdr:to>
      <xdr:col>11</xdr:col>
      <xdr:colOff>82550</xdr:colOff>
      <xdr:row>42</xdr:row>
      <xdr:rowOff>53219</xdr:rowOff>
    </xdr:to>
    <xdr:sp macro="" textlink="">
      <xdr:nvSpPr>
        <xdr:cNvPr id="95" name="楕円 94">
          <a:extLst>
            <a:ext uri="{FF2B5EF4-FFF2-40B4-BE49-F238E27FC236}">
              <a16:creationId xmlns:a16="http://schemas.microsoft.com/office/drawing/2014/main" id="{29840156-651B-40E8-8626-79AEA794E471}"/>
            </a:ext>
          </a:extLst>
        </xdr:cNvPr>
        <xdr:cNvSpPr/>
      </xdr:nvSpPr>
      <xdr:spPr>
        <a:xfrm>
          <a:off x="2095500" y="689216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63396</xdr:rowOff>
    </xdr:from>
    <xdr:ext cx="762000" cy="259045"/>
    <xdr:sp macro="" textlink="">
      <xdr:nvSpPr>
        <xdr:cNvPr id="96" name="テキスト ボックス 95">
          <a:extLst>
            <a:ext uri="{FF2B5EF4-FFF2-40B4-BE49-F238E27FC236}">
              <a16:creationId xmlns:a16="http://schemas.microsoft.com/office/drawing/2014/main" id="{054C6A2E-8288-4BFE-8D4E-0DC62C588E31}"/>
            </a:ext>
          </a:extLst>
        </xdr:cNvPr>
        <xdr:cNvSpPr txBox="1"/>
      </xdr:nvSpPr>
      <xdr:spPr>
        <a:xfrm>
          <a:off x="1784350" y="6667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123069</xdr:rowOff>
    </xdr:from>
    <xdr:to>
      <xdr:col>7</xdr:col>
      <xdr:colOff>31750</xdr:colOff>
      <xdr:row>42</xdr:row>
      <xdr:rowOff>53219</xdr:rowOff>
    </xdr:to>
    <xdr:sp macro="" textlink="">
      <xdr:nvSpPr>
        <xdr:cNvPr id="97" name="楕円 96">
          <a:extLst>
            <a:ext uri="{FF2B5EF4-FFF2-40B4-BE49-F238E27FC236}">
              <a16:creationId xmlns:a16="http://schemas.microsoft.com/office/drawing/2014/main" id="{6D40CAD9-21C0-4E1E-98E0-8BCBA7D48E95}"/>
            </a:ext>
          </a:extLst>
        </xdr:cNvPr>
        <xdr:cNvSpPr/>
      </xdr:nvSpPr>
      <xdr:spPr>
        <a:xfrm>
          <a:off x="1282700" y="689216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63396</xdr:rowOff>
    </xdr:from>
    <xdr:ext cx="762000" cy="259045"/>
    <xdr:sp macro="" textlink="">
      <xdr:nvSpPr>
        <xdr:cNvPr id="98" name="テキスト ボックス 97">
          <a:extLst>
            <a:ext uri="{FF2B5EF4-FFF2-40B4-BE49-F238E27FC236}">
              <a16:creationId xmlns:a16="http://schemas.microsoft.com/office/drawing/2014/main" id="{3F68D5F9-DC93-4727-BF51-2C9B7E7E8059}"/>
            </a:ext>
          </a:extLst>
        </xdr:cNvPr>
        <xdr:cNvSpPr txBox="1"/>
      </xdr:nvSpPr>
      <xdr:spPr>
        <a:xfrm>
          <a:off x="971550" y="6667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25986A02-29FC-4D56-ABEC-A9188C6A8531}"/>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7AFC7C88-7C3D-468E-9813-F992CCD83E37}"/>
            </a:ext>
          </a:extLst>
        </xdr:cNvPr>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F55AA69A-DD3A-4EFD-A8E2-6E4BC87AC50F}"/>
            </a:ext>
          </a:extLst>
        </xdr:cNvPr>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C070784A-2FF0-41D6-9F39-9C51A0A344CB}"/>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AB206354-9A47-47BA-A2F3-175F2AA61BEB}"/>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C6CE1BFE-70E5-4848-BC7B-6D44904E9271}"/>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ED5C5000-5511-495C-964B-CB00FDB181BB}"/>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7CE64AD9-B650-42AD-8951-A1E829C2ED54}"/>
            </a:ext>
          </a:extLst>
        </xdr:cNvPr>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AF51EA87-ED54-4DD3-8D75-05CDE816CC73}"/>
            </a:ext>
          </a:extLst>
        </xdr:cNvPr>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1606F467-EF67-4AF5-B25E-677CD43F7203}"/>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3FDE8FBC-D393-4280-A6EC-19FCC7B4AFF8}"/>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EB49307-E846-4F9E-A0D1-ED570CBF9D51}"/>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B60C45A7-6F23-4731-831F-DD28A2BD012C}"/>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障害福祉や児童福祉に係る扶助費の増加に加え、各種交付金の減少に伴う経常経費充当一般財源の減少により、類似団体平均を大きく上回っている。今後は、事業評価に基づく事業の取捨選択により経常経費の削減に努めるとともに公債費の圧縮を図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13D866A9-86B7-4DAE-89BC-36879905C6FD}"/>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CBF1D309-3440-46BE-B7E9-E211DEE7C1E8}"/>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37E9E6F4-DE17-4B3E-9092-32D27172A0DB}"/>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EA8A2F45-EEF5-4737-A8C0-4F12E34B416E}"/>
            </a:ext>
          </a:extLst>
        </xdr:cNvPr>
        <xdr:cNvCxnSpPr/>
      </xdr:nvCxnSpPr>
      <xdr:spPr>
        <a:xfrm>
          <a:off x="7048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8655A41C-4C7D-4000-B039-77107241C59E}"/>
            </a:ext>
          </a:extLst>
        </xdr:cNvPr>
        <xdr:cNvSpPr txBox="1"/>
      </xdr:nvSpPr>
      <xdr:spPr>
        <a:xfrm>
          <a:off x="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419B1727-9591-4FE2-B09B-08E672CD74F2}"/>
            </a:ext>
          </a:extLst>
        </xdr:cNvPr>
        <xdr:cNvCxnSpPr/>
      </xdr:nvCxnSpPr>
      <xdr:spPr>
        <a:xfrm>
          <a:off x="7048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43E89E6-938C-4E5C-92CD-5142631C8175}"/>
            </a:ext>
          </a:extLst>
        </xdr:cNvPr>
        <xdr:cNvSpPr txBox="1"/>
      </xdr:nvSpPr>
      <xdr:spPr>
        <a:xfrm>
          <a:off x="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A3C9768C-E097-41BF-A811-00EFA21B9B28}"/>
            </a:ext>
          </a:extLst>
        </xdr:cNvPr>
        <xdr:cNvCxnSpPr/>
      </xdr:nvCxnSpPr>
      <xdr:spPr>
        <a:xfrm>
          <a:off x="7048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EEF2042F-7834-48A1-86E2-D68934367411}"/>
            </a:ext>
          </a:extLst>
        </xdr:cNvPr>
        <xdr:cNvSpPr txBox="1"/>
      </xdr:nvSpPr>
      <xdr:spPr>
        <a:xfrm>
          <a:off x="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D16BC1CC-8967-4DBD-AC9F-9DE88DE41B97}"/>
            </a:ext>
          </a:extLst>
        </xdr:cNvPr>
        <xdr:cNvCxnSpPr/>
      </xdr:nvCxnSpPr>
      <xdr:spPr>
        <a:xfrm>
          <a:off x="7048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255A7A49-2AF1-4981-80E6-15B1A7FEB73B}"/>
            </a:ext>
          </a:extLst>
        </xdr:cNvPr>
        <xdr:cNvSpPr txBox="1"/>
      </xdr:nvSpPr>
      <xdr:spPr>
        <a:xfrm>
          <a:off x="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D93633D8-9096-4876-ABDB-6142BB350755}"/>
            </a:ext>
          </a:extLst>
        </xdr:cNvPr>
        <xdr:cNvCxnSpPr/>
      </xdr:nvCxnSpPr>
      <xdr:spPr>
        <a:xfrm>
          <a:off x="7048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AFE3A82-32DF-4647-849A-ED790BFAC0E9}"/>
            </a:ext>
          </a:extLst>
        </xdr:cNvPr>
        <xdr:cNvSpPr txBox="1"/>
      </xdr:nvSpPr>
      <xdr:spPr>
        <a:xfrm>
          <a:off x="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6ACCCAB9-D1D6-406F-9B3E-6A1BD43ABDE8}"/>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37A20E57-72A7-486F-9A27-7EFC4AFAE759}"/>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3E1C8714-7137-4D85-8890-E277E8612993}"/>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171238</xdr:rowOff>
    </xdr:from>
    <xdr:to>
      <xdr:col>23</xdr:col>
      <xdr:colOff>133350</xdr:colOff>
      <xdr:row>67</xdr:row>
      <xdr:rowOff>100119</xdr:rowOff>
    </xdr:to>
    <xdr:cxnSp macro="">
      <xdr:nvCxnSpPr>
        <xdr:cNvPr id="128" name="直線コネクタ 127">
          <a:extLst>
            <a:ext uri="{FF2B5EF4-FFF2-40B4-BE49-F238E27FC236}">
              <a16:creationId xmlns:a16="http://schemas.microsoft.com/office/drawing/2014/main" id="{594AC4BB-93E3-4B06-88B4-1556A0321FB9}"/>
            </a:ext>
          </a:extLst>
        </xdr:cNvPr>
        <xdr:cNvCxnSpPr/>
      </xdr:nvCxnSpPr>
      <xdr:spPr>
        <a:xfrm flipV="1">
          <a:off x="4514850" y="9740688"/>
          <a:ext cx="0" cy="14211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72196</xdr:rowOff>
    </xdr:from>
    <xdr:ext cx="762000" cy="259045"/>
    <xdr:sp macro="" textlink="">
      <xdr:nvSpPr>
        <xdr:cNvPr id="129" name="財政構造の弾力性最小値テキスト">
          <a:extLst>
            <a:ext uri="{FF2B5EF4-FFF2-40B4-BE49-F238E27FC236}">
              <a16:creationId xmlns:a16="http://schemas.microsoft.com/office/drawing/2014/main" id="{2EC0214B-B3EF-41FE-99DD-502279977CD1}"/>
            </a:ext>
          </a:extLst>
        </xdr:cNvPr>
        <xdr:cNvSpPr txBox="1"/>
      </xdr:nvSpPr>
      <xdr:spPr>
        <a:xfrm>
          <a:off x="4584700" y="11133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100119</xdr:rowOff>
    </xdr:from>
    <xdr:to>
      <xdr:col>24</xdr:col>
      <xdr:colOff>12700</xdr:colOff>
      <xdr:row>67</xdr:row>
      <xdr:rowOff>100119</xdr:rowOff>
    </xdr:to>
    <xdr:cxnSp macro="">
      <xdr:nvCxnSpPr>
        <xdr:cNvPr id="130" name="直線コネクタ 129">
          <a:extLst>
            <a:ext uri="{FF2B5EF4-FFF2-40B4-BE49-F238E27FC236}">
              <a16:creationId xmlns:a16="http://schemas.microsoft.com/office/drawing/2014/main" id="{F763CFB5-F777-4648-A647-20891E7E1F89}"/>
            </a:ext>
          </a:extLst>
        </xdr:cNvPr>
        <xdr:cNvCxnSpPr/>
      </xdr:nvCxnSpPr>
      <xdr:spPr>
        <a:xfrm>
          <a:off x="4425950" y="111618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86165</xdr:rowOff>
    </xdr:from>
    <xdr:ext cx="762000" cy="259045"/>
    <xdr:sp macro="" textlink="">
      <xdr:nvSpPr>
        <xdr:cNvPr id="131" name="財政構造の弾力性最大値テキスト">
          <a:extLst>
            <a:ext uri="{FF2B5EF4-FFF2-40B4-BE49-F238E27FC236}">
              <a16:creationId xmlns:a16="http://schemas.microsoft.com/office/drawing/2014/main" id="{A094A60B-52AB-48D9-8633-9F7551285C0C}"/>
            </a:ext>
          </a:extLst>
        </xdr:cNvPr>
        <xdr:cNvSpPr txBox="1"/>
      </xdr:nvSpPr>
      <xdr:spPr>
        <a:xfrm>
          <a:off x="4584700" y="949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171238</xdr:rowOff>
    </xdr:from>
    <xdr:to>
      <xdr:col>24</xdr:col>
      <xdr:colOff>12700</xdr:colOff>
      <xdr:row>58</xdr:row>
      <xdr:rowOff>171238</xdr:rowOff>
    </xdr:to>
    <xdr:cxnSp macro="">
      <xdr:nvCxnSpPr>
        <xdr:cNvPr id="132" name="直線コネクタ 131">
          <a:extLst>
            <a:ext uri="{FF2B5EF4-FFF2-40B4-BE49-F238E27FC236}">
              <a16:creationId xmlns:a16="http://schemas.microsoft.com/office/drawing/2014/main" id="{EA054AC1-23EC-482A-ADFF-C29AB5677A31}"/>
            </a:ext>
          </a:extLst>
        </xdr:cNvPr>
        <xdr:cNvCxnSpPr/>
      </xdr:nvCxnSpPr>
      <xdr:spPr>
        <a:xfrm>
          <a:off x="4425950" y="97406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111760</xdr:rowOff>
    </xdr:from>
    <xdr:to>
      <xdr:col>23</xdr:col>
      <xdr:colOff>133350</xdr:colOff>
      <xdr:row>65</xdr:row>
      <xdr:rowOff>113242</xdr:rowOff>
    </xdr:to>
    <xdr:cxnSp macro="">
      <xdr:nvCxnSpPr>
        <xdr:cNvPr id="133" name="直線コネクタ 132">
          <a:extLst>
            <a:ext uri="{FF2B5EF4-FFF2-40B4-BE49-F238E27FC236}">
              <a16:creationId xmlns:a16="http://schemas.microsoft.com/office/drawing/2014/main" id="{C0A98DCF-29E3-48BD-9A91-E11D5A078AD1}"/>
            </a:ext>
          </a:extLst>
        </xdr:cNvPr>
        <xdr:cNvCxnSpPr/>
      </xdr:nvCxnSpPr>
      <xdr:spPr>
        <a:xfrm>
          <a:off x="3752850" y="10678160"/>
          <a:ext cx="762000" cy="16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89552</xdr:rowOff>
    </xdr:from>
    <xdr:ext cx="762000" cy="259045"/>
    <xdr:sp macro="" textlink="">
      <xdr:nvSpPr>
        <xdr:cNvPr id="134" name="財政構造の弾力性平均値テキスト">
          <a:extLst>
            <a:ext uri="{FF2B5EF4-FFF2-40B4-BE49-F238E27FC236}">
              <a16:creationId xmlns:a16="http://schemas.microsoft.com/office/drawing/2014/main" id="{D626A49C-3878-4D53-A797-61D83731578F}"/>
            </a:ext>
          </a:extLst>
        </xdr:cNvPr>
        <xdr:cNvSpPr txBox="1"/>
      </xdr:nvSpPr>
      <xdr:spPr>
        <a:xfrm>
          <a:off x="4584700" y="10490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73025</xdr:rowOff>
    </xdr:from>
    <xdr:to>
      <xdr:col>23</xdr:col>
      <xdr:colOff>184150</xdr:colOff>
      <xdr:row>65</xdr:row>
      <xdr:rowOff>3175</xdr:rowOff>
    </xdr:to>
    <xdr:sp macro="" textlink="">
      <xdr:nvSpPr>
        <xdr:cNvPr id="135" name="フローチャート: 判断 134">
          <a:extLst>
            <a:ext uri="{FF2B5EF4-FFF2-40B4-BE49-F238E27FC236}">
              <a16:creationId xmlns:a16="http://schemas.microsoft.com/office/drawing/2014/main" id="{2508D106-8915-4E81-8D5D-ABCC12D79B53}"/>
            </a:ext>
          </a:extLst>
        </xdr:cNvPr>
        <xdr:cNvSpPr/>
      </xdr:nvSpPr>
      <xdr:spPr>
        <a:xfrm>
          <a:off x="4464050" y="106394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111760</xdr:rowOff>
    </xdr:from>
    <xdr:to>
      <xdr:col>19</xdr:col>
      <xdr:colOff>133350</xdr:colOff>
      <xdr:row>65</xdr:row>
      <xdr:rowOff>165523</xdr:rowOff>
    </xdr:to>
    <xdr:cxnSp macro="">
      <xdr:nvCxnSpPr>
        <xdr:cNvPr id="136" name="直線コネクタ 135">
          <a:extLst>
            <a:ext uri="{FF2B5EF4-FFF2-40B4-BE49-F238E27FC236}">
              <a16:creationId xmlns:a16="http://schemas.microsoft.com/office/drawing/2014/main" id="{3646D189-2B46-474E-8BCC-E317A5834FD7}"/>
            </a:ext>
          </a:extLst>
        </xdr:cNvPr>
        <xdr:cNvCxnSpPr/>
      </xdr:nvCxnSpPr>
      <xdr:spPr>
        <a:xfrm flipV="1">
          <a:off x="2940050" y="10678160"/>
          <a:ext cx="812800" cy="21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115781</xdr:rowOff>
    </xdr:from>
    <xdr:to>
      <xdr:col>19</xdr:col>
      <xdr:colOff>184150</xdr:colOff>
      <xdr:row>64</xdr:row>
      <xdr:rowOff>45931</xdr:rowOff>
    </xdr:to>
    <xdr:sp macro="" textlink="">
      <xdr:nvSpPr>
        <xdr:cNvPr id="137" name="フローチャート: 判断 136">
          <a:extLst>
            <a:ext uri="{FF2B5EF4-FFF2-40B4-BE49-F238E27FC236}">
              <a16:creationId xmlns:a16="http://schemas.microsoft.com/office/drawing/2014/main" id="{31A39BA1-B529-4E13-A8AC-CBE3E8B28300}"/>
            </a:ext>
          </a:extLst>
        </xdr:cNvPr>
        <xdr:cNvSpPr/>
      </xdr:nvSpPr>
      <xdr:spPr>
        <a:xfrm>
          <a:off x="3702050" y="1051708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56108</xdr:rowOff>
    </xdr:from>
    <xdr:ext cx="736600" cy="259045"/>
    <xdr:sp macro="" textlink="">
      <xdr:nvSpPr>
        <xdr:cNvPr id="138" name="テキスト ボックス 137">
          <a:extLst>
            <a:ext uri="{FF2B5EF4-FFF2-40B4-BE49-F238E27FC236}">
              <a16:creationId xmlns:a16="http://schemas.microsoft.com/office/drawing/2014/main" id="{03C6339A-3577-45EE-8A76-A580EA5139D3}"/>
            </a:ext>
          </a:extLst>
        </xdr:cNvPr>
        <xdr:cNvSpPr txBox="1"/>
      </xdr:nvSpPr>
      <xdr:spPr>
        <a:xfrm>
          <a:off x="3409950" y="10292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125306</xdr:rowOff>
    </xdr:from>
    <xdr:to>
      <xdr:col>15</xdr:col>
      <xdr:colOff>82550</xdr:colOff>
      <xdr:row>65</xdr:row>
      <xdr:rowOff>165523</xdr:rowOff>
    </xdr:to>
    <xdr:cxnSp macro="">
      <xdr:nvCxnSpPr>
        <xdr:cNvPr id="139" name="直線コネクタ 138">
          <a:extLst>
            <a:ext uri="{FF2B5EF4-FFF2-40B4-BE49-F238E27FC236}">
              <a16:creationId xmlns:a16="http://schemas.microsoft.com/office/drawing/2014/main" id="{D834B8AE-6785-46AB-80BA-DD777AB237E8}"/>
            </a:ext>
          </a:extLst>
        </xdr:cNvPr>
        <xdr:cNvCxnSpPr/>
      </xdr:nvCxnSpPr>
      <xdr:spPr>
        <a:xfrm>
          <a:off x="2127250" y="10856806"/>
          <a:ext cx="8128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157480</xdr:rowOff>
    </xdr:from>
    <xdr:to>
      <xdr:col>15</xdr:col>
      <xdr:colOff>133350</xdr:colOff>
      <xdr:row>65</xdr:row>
      <xdr:rowOff>87630</xdr:rowOff>
    </xdr:to>
    <xdr:sp macro="" textlink="">
      <xdr:nvSpPr>
        <xdr:cNvPr id="140" name="フローチャート: 判断 139">
          <a:extLst>
            <a:ext uri="{FF2B5EF4-FFF2-40B4-BE49-F238E27FC236}">
              <a16:creationId xmlns:a16="http://schemas.microsoft.com/office/drawing/2014/main" id="{0A6E84FB-A1BD-4000-9C32-B58F9545817D}"/>
            </a:ext>
          </a:extLst>
        </xdr:cNvPr>
        <xdr:cNvSpPr/>
      </xdr:nvSpPr>
      <xdr:spPr>
        <a:xfrm>
          <a:off x="2889250" y="107238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97807</xdr:rowOff>
    </xdr:from>
    <xdr:ext cx="762000" cy="259045"/>
    <xdr:sp macro="" textlink="">
      <xdr:nvSpPr>
        <xdr:cNvPr id="141" name="テキスト ボックス 140">
          <a:extLst>
            <a:ext uri="{FF2B5EF4-FFF2-40B4-BE49-F238E27FC236}">
              <a16:creationId xmlns:a16="http://schemas.microsoft.com/office/drawing/2014/main" id="{575D88C5-B323-46D4-8048-011EF182FA95}"/>
            </a:ext>
          </a:extLst>
        </xdr:cNvPr>
        <xdr:cNvSpPr txBox="1"/>
      </xdr:nvSpPr>
      <xdr:spPr>
        <a:xfrm>
          <a:off x="2597150" y="1049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125306</xdr:rowOff>
    </xdr:from>
    <xdr:to>
      <xdr:col>11</xdr:col>
      <xdr:colOff>31750</xdr:colOff>
      <xdr:row>66</xdr:row>
      <xdr:rowOff>50377</xdr:rowOff>
    </xdr:to>
    <xdr:cxnSp macro="">
      <xdr:nvCxnSpPr>
        <xdr:cNvPr id="142" name="直線コネクタ 141">
          <a:extLst>
            <a:ext uri="{FF2B5EF4-FFF2-40B4-BE49-F238E27FC236}">
              <a16:creationId xmlns:a16="http://schemas.microsoft.com/office/drawing/2014/main" id="{21300938-7910-4B64-BCB8-7BE44A693344}"/>
            </a:ext>
          </a:extLst>
        </xdr:cNvPr>
        <xdr:cNvCxnSpPr/>
      </xdr:nvCxnSpPr>
      <xdr:spPr>
        <a:xfrm flipV="1">
          <a:off x="1333500" y="10856806"/>
          <a:ext cx="793750" cy="9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3" name="フローチャート: 判断 142">
          <a:extLst>
            <a:ext uri="{FF2B5EF4-FFF2-40B4-BE49-F238E27FC236}">
              <a16:creationId xmlns:a16="http://schemas.microsoft.com/office/drawing/2014/main" id="{77F2F77E-D78A-4356-AB8C-C6B5DA7DAC59}"/>
            </a:ext>
          </a:extLst>
        </xdr:cNvPr>
        <xdr:cNvSpPr/>
      </xdr:nvSpPr>
      <xdr:spPr>
        <a:xfrm>
          <a:off x="2095500" y="1073763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117915</xdr:rowOff>
    </xdr:from>
    <xdr:ext cx="762000" cy="259045"/>
    <xdr:sp macro="" textlink="">
      <xdr:nvSpPr>
        <xdr:cNvPr id="144" name="テキスト ボックス 143">
          <a:extLst>
            <a:ext uri="{FF2B5EF4-FFF2-40B4-BE49-F238E27FC236}">
              <a16:creationId xmlns:a16="http://schemas.microsoft.com/office/drawing/2014/main" id="{EC851BC4-D2BB-40CB-B915-19C63B83ED1B}"/>
            </a:ext>
          </a:extLst>
        </xdr:cNvPr>
        <xdr:cNvSpPr txBox="1"/>
      </xdr:nvSpPr>
      <xdr:spPr>
        <a:xfrm>
          <a:off x="1784350" y="1051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129329</xdr:rowOff>
    </xdr:from>
    <xdr:to>
      <xdr:col>7</xdr:col>
      <xdr:colOff>31750</xdr:colOff>
      <xdr:row>65</xdr:row>
      <xdr:rowOff>59479</xdr:rowOff>
    </xdr:to>
    <xdr:sp macro="" textlink="">
      <xdr:nvSpPr>
        <xdr:cNvPr id="145" name="フローチャート: 判断 144">
          <a:extLst>
            <a:ext uri="{FF2B5EF4-FFF2-40B4-BE49-F238E27FC236}">
              <a16:creationId xmlns:a16="http://schemas.microsoft.com/office/drawing/2014/main" id="{2F98C3B3-B4DA-4358-B872-42981350A3B0}"/>
            </a:ext>
          </a:extLst>
        </xdr:cNvPr>
        <xdr:cNvSpPr/>
      </xdr:nvSpPr>
      <xdr:spPr>
        <a:xfrm>
          <a:off x="1282700" y="1069572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69656</xdr:rowOff>
    </xdr:from>
    <xdr:ext cx="762000" cy="259045"/>
    <xdr:sp macro="" textlink="">
      <xdr:nvSpPr>
        <xdr:cNvPr id="146" name="テキスト ボックス 145">
          <a:extLst>
            <a:ext uri="{FF2B5EF4-FFF2-40B4-BE49-F238E27FC236}">
              <a16:creationId xmlns:a16="http://schemas.microsoft.com/office/drawing/2014/main" id="{F017B9BE-8737-4EC0-86C1-073432AC1A5B}"/>
            </a:ext>
          </a:extLst>
        </xdr:cNvPr>
        <xdr:cNvSpPr txBox="1"/>
      </xdr:nvSpPr>
      <xdr:spPr>
        <a:xfrm>
          <a:off x="971550" y="1047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AEC5E63A-A933-49C0-ACED-86DB08F22553}"/>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365F9ECB-4115-4ADD-A378-7F285628E2B7}"/>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6DD8F06D-1401-4712-A511-859A42BFE31F}"/>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DA89018A-4039-45E8-A11E-469C83F4A058}"/>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A39A3CBC-13BC-4626-99AD-CB914B6DA6F0}"/>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62442</xdr:rowOff>
    </xdr:from>
    <xdr:to>
      <xdr:col>23</xdr:col>
      <xdr:colOff>184150</xdr:colOff>
      <xdr:row>65</xdr:row>
      <xdr:rowOff>164042</xdr:rowOff>
    </xdr:to>
    <xdr:sp macro="" textlink="">
      <xdr:nvSpPr>
        <xdr:cNvPr id="152" name="楕円 151">
          <a:extLst>
            <a:ext uri="{FF2B5EF4-FFF2-40B4-BE49-F238E27FC236}">
              <a16:creationId xmlns:a16="http://schemas.microsoft.com/office/drawing/2014/main" id="{D3E71364-A51F-473B-81E8-75BE7330B7A8}"/>
            </a:ext>
          </a:extLst>
        </xdr:cNvPr>
        <xdr:cNvSpPr/>
      </xdr:nvSpPr>
      <xdr:spPr>
        <a:xfrm>
          <a:off x="4464050" y="1079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34519</xdr:rowOff>
    </xdr:from>
    <xdr:ext cx="762000" cy="259045"/>
    <xdr:sp macro="" textlink="">
      <xdr:nvSpPr>
        <xdr:cNvPr id="153" name="財政構造の弾力性該当値テキスト">
          <a:extLst>
            <a:ext uri="{FF2B5EF4-FFF2-40B4-BE49-F238E27FC236}">
              <a16:creationId xmlns:a16="http://schemas.microsoft.com/office/drawing/2014/main" id="{8E736491-FB7E-4A91-A2F6-E78AEB3EB409}"/>
            </a:ext>
          </a:extLst>
        </xdr:cNvPr>
        <xdr:cNvSpPr txBox="1"/>
      </xdr:nvSpPr>
      <xdr:spPr>
        <a:xfrm>
          <a:off x="4584700" y="10766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60960</xdr:rowOff>
    </xdr:from>
    <xdr:to>
      <xdr:col>19</xdr:col>
      <xdr:colOff>184150</xdr:colOff>
      <xdr:row>64</xdr:row>
      <xdr:rowOff>162560</xdr:rowOff>
    </xdr:to>
    <xdr:sp macro="" textlink="">
      <xdr:nvSpPr>
        <xdr:cNvPr id="154" name="楕円 153">
          <a:extLst>
            <a:ext uri="{FF2B5EF4-FFF2-40B4-BE49-F238E27FC236}">
              <a16:creationId xmlns:a16="http://schemas.microsoft.com/office/drawing/2014/main" id="{DCDADC8A-8AC1-4F5B-8A37-171267012AC5}"/>
            </a:ext>
          </a:extLst>
        </xdr:cNvPr>
        <xdr:cNvSpPr/>
      </xdr:nvSpPr>
      <xdr:spPr>
        <a:xfrm>
          <a:off x="3702050" y="1062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147337</xdr:rowOff>
    </xdr:from>
    <xdr:ext cx="736600" cy="259045"/>
    <xdr:sp macro="" textlink="">
      <xdr:nvSpPr>
        <xdr:cNvPr id="155" name="テキスト ボックス 154">
          <a:extLst>
            <a:ext uri="{FF2B5EF4-FFF2-40B4-BE49-F238E27FC236}">
              <a16:creationId xmlns:a16="http://schemas.microsoft.com/office/drawing/2014/main" id="{0685DC32-838D-4B29-9BED-A58B7D65B8CC}"/>
            </a:ext>
          </a:extLst>
        </xdr:cNvPr>
        <xdr:cNvSpPr txBox="1"/>
      </xdr:nvSpPr>
      <xdr:spPr>
        <a:xfrm>
          <a:off x="3409950" y="10713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114723</xdr:rowOff>
    </xdr:from>
    <xdr:to>
      <xdr:col>15</xdr:col>
      <xdr:colOff>133350</xdr:colOff>
      <xdr:row>66</xdr:row>
      <xdr:rowOff>44873</xdr:rowOff>
    </xdr:to>
    <xdr:sp macro="" textlink="">
      <xdr:nvSpPr>
        <xdr:cNvPr id="156" name="楕円 155">
          <a:extLst>
            <a:ext uri="{FF2B5EF4-FFF2-40B4-BE49-F238E27FC236}">
              <a16:creationId xmlns:a16="http://schemas.microsoft.com/office/drawing/2014/main" id="{77F1049C-59C0-4809-8008-E5AD5A1A0D79}"/>
            </a:ext>
          </a:extLst>
        </xdr:cNvPr>
        <xdr:cNvSpPr/>
      </xdr:nvSpPr>
      <xdr:spPr>
        <a:xfrm>
          <a:off x="2889250" y="1084622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29650</xdr:rowOff>
    </xdr:from>
    <xdr:ext cx="762000" cy="259045"/>
    <xdr:sp macro="" textlink="">
      <xdr:nvSpPr>
        <xdr:cNvPr id="157" name="テキスト ボックス 156">
          <a:extLst>
            <a:ext uri="{FF2B5EF4-FFF2-40B4-BE49-F238E27FC236}">
              <a16:creationId xmlns:a16="http://schemas.microsoft.com/office/drawing/2014/main" id="{8B38B879-3A23-43FB-B732-DBD425332722}"/>
            </a:ext>
          </a:extLst>
        </xdr:cNvPr>
        <xdr:cNvSpPr txBox="1"/>
      </xdr:nvSpPr>
      <xdr:spPr>
        <a:xfrm>
          <a:off x="2597150" y="10926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74506</xdr:rowOff>
    </xdr:from>
    <xdr:to>
      <xdr:col>11</xdr:col>
      <xdr:colOff>82550</xdr:colOff>
      <xdr:row>66</xdr:row>
      <xdr:rowOff>4656</xdr:rowOff>
    </xdr:to>
    <xdr:sp macro="" textlink="">
      <xdr:nvSpPr>
        <xdr:cNvPr id="158" name="楕円 157">
          <a:extLst>
            <a:ext uri="{FF2B5EF4-FFF2-40B4-BE49-F238E27FC236}">
              <a16:creationId xmlns:a16="http://schemas.microsoft.com/office/drawing/2014/main" id="{4FD6A516-4CA5-4C54-866C-5068659A3514}"/>
            </a:ext>
          </a:extLst>
        </xdr:cNvPr>
        <xdr:cNvSpPr/>
      </xdr:nvSpPr>
      <xdr:spPr>
        <a:xfrm>
          <a:off x="2095500" y="1080600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160883</xdr:rowOff>
    </xdr:from>
    <xdr:ext cx="762000" cy="259045"/>
    <xdr:sp macro="" textlink="">
      <xdr:nvSpPr>
        <xdr:cNvPr id="159" name="テキスト ボックス 158">
          <a:extLst>
            <a:ext uri="{FF2B5EF4-FFF2-40B4-BE49-F238E27FC236}">
              <a16:creationId xmlns:a16="http://schemas.microsoft.com/office/drawing/2014/main" id="{51FD847D-82F8-406D-B953-9F6B1F1C87E4}"/>
            </a:ext>
          </a:extLst>
        </xdr:cNvPr>
        <xdr:cNvSpPr txBox="1"/>
      </xdr:nvSpPr>
      <xdr:spPr>
        <a:xfrm>
          <a:off x="1784350" y="1089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171027</xdr:rowOff>
    </xdr:from>
    <xdr:to>
      <xdr:col>7</xdr:col>
      <xdr:colOff>31750</xdr:colOff>
      <xdr:row>66</xdr:row>
      <xdr:rowOff>101177</xdr:rowOff>
    </xdr:to>
    <xdr:sp macro="" textlink="">
      <xdr:nvSpPr>
        <xdr:cNvPr id="160" name="楕円 159">
          <a:extLst>
            <a:ext uri="{FF2B5EF4-FFF2-40B4-BE49-F238E27FC236}">
              <a16:creationId xmlns:a16="http://schemas.microsoft.com/office/drawing/2014/main" id="{44E7D95A-218A-4FAB-A6DD-44569215D6ED}"/>
            </a:ext>
          </a:extLst>
        </xdr:cNvPr>
        <xdr:cNvSpPr/>
      </xdr:nvSpPr>
      <xdr:spPr>
        <a:xfrm>
          <a:off x="1282700" y="1089617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85954</xdr:rowOff>
    </xdr:from>
    <xdr:ext cx="762000" cy="259045"/>
    <xdr:sp macro="" textlink="">
      <xdr:nvSpPr>
        <xdr:cNvPr id="161" name="テキスト ボックス 160">
          <a:extLst>
            <a:ext uri="{FF2B5EF4-FFF2-40B4-BE49-F238E27FC236}">
              <a16:creationId xmlns:a16="http://schemas.microsoft.com/office/drawing/2014/main" id="{F20BBA8F-E7E6-46C1-B6C2-16ADC154523F}"/>
            </a:ext>
          </a:extLst>
        </xdr:cNvPr>
        <xdr:cNvSpPr txBox="1"/>
      </xdr:nvSpPr>
      <xdr:spPr>
        <a:xfrm>
          <a:off x="971550" y="1098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EE9E733F-4276-4CDC-94D1-9140910F3AB4}"/>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D8F1E51F-6E4C-4D4F-A6C3-FCB177818864}"/>
            </a:ext>
          </a:extLst>
        </xdr:cNvPr>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7BDFA61C-7CC6-4C97-89BC-0E8D66704841}"/>
            </a:ext>
          </a:extLst>
        </xdr:cNvPr>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[160,144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D5D789F5-72BA-4EB9-BC08-745863B2B22D}"/>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95EA56C3-391F-4BE4-9A0F-DA806FC48FDC}"/>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524B8B27-C7E1-48BC-9DB3-B8B6D0625432}"/>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4C16E604-3B89-4BA9-A7FA-B8AB8DDF1A9C}"/>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5649F62D-B838-45C7-841A-E29D1DF5A98D}"/>
            </a:ext>
          </a:extLst>
        </xdr:cNvPr>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625E6E66-42F1-496A-9BC3-DB0EADF75413}"/>
            </a:ext>
          </a:extLst>
        </xdr:cNvPr>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F42271F6-544E-4099-9876-B69ABCC28181}"/>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9FCC0F15-9ACA-41CF-A736-712AECF298FD}"/>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CCD4054A-4905-4FFB-BAC9-07E934906C4D}"/>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41D9B294-61E3-4855-BAAA-8B45E22C0218}"/>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類似団体に比べ職員数が少ないため、類似団体平均を下回っている。引き続き適切な定員管理を行うとともに、物件費について削減を図っていく。</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B43466CF-30FA-413B-9C6F-AE43BDE84BF3}"/>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7BB02544-786F-4257-BF9F-4CF6516C3889}"/>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6100E0D2-340C-4E4A-8939-3300C902C391}"/>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12F7224B-FB6A-4D10-999C-DDD27168BDB8}"/>
            </a:ext>
          </a:extLst>
        </xdr:cNvPr>
        <xdr:cNvCxnSpPr/>
      </xdr:nvCxnSpPr>
      <xdr:spPr>
        <a:xfrm>
          <a:off x="704850" y="148952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E924971B-E079-420F-9671-3D88F34606C2}"/>
            </a:ext>
          </a:extLst>
        </xdr:cNvPr>
        <xdr:cNvSpPr txBox="1"/>
      </xdr:nvSpPr>
      <xdr:spPr>
        <a:xfrm>
          <a:off x="0" y="1475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A04C0C0E-A713-4E85-A3CF-E25C85E98052}"/>
            </a:ext>
          </a:extLst>
        </xdr:cNvPr>
        <xdr:cNvCxnSpPr/>
      </xdr:nvCxnSpPr>
      <xdr:spPr>
        <a:xfrm>
          <a:off x="704850" y="1456327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120080A4-B822-46A3-9546-60F2F9FC26F2}"/>
            </a:ext>
          </a:extLst>
        </xdr:cNvPr>
        <xdr:cNvSpPr txBox="1"/>
      </xdr:nvSpPr>
      <xdr:spPr>
        <a:xfrm>
          <a:off x="0" y="1442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66C435B-9F93-4080-A5A8-A46BC31FF857}"/>
            </a:ext>
          </a:extLst>
        </xdr:cNvPr>
        <xdr:cNvCxnSpPr/>
      </xdr:nvCxnSpPr>
      <xdr:spPr>
        <a:xfrm>
          <a:off x="704850" y="1423125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CF39AB27-8A67-4154-A165-3300E29F26D4}"/>
            </a:ext>
          </a:extLst>
        </xdr:cNvPr>
        <xdr:cNvSpPr txBox="1"/>
      </xdr:nvSpPr>
      <xdr:spPr>
        <a:xfrm>
          <a:off x="0" y="1409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538C3207-35B8-4BB8-A3D3-49E5056A4F3F}"/>
            </a:ext>
          </a:extLst>
        </xdr:cNvPr>
        <xdr:cNvCxnSpPr/>
      </xdr:nvCxnSpPr>
      <xdr:spPr>
        <a:xfrm>
          <a:off x="704850" y="1389924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EB5C8C45-5A11-452B-8DEE-AD5D6FC079DC}"/>
            </a:ext>
          </a:extLst>
        </xdr:cNvPr>
        <xdr:cNvSpPr txBox="1"/>
      </xdr:nvSpPr>
      <xdr:spPr>
        <a:xfrm>
          <a:off x="0" y="1376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4F85C760-1739-419B-9CD2-288BC51F1ACD}"/>
            </a:ext>
          </a:extLst>
        </xdr:cNvPr>
        <xdr:cNvCxnSpPr/>
      </xdr:nvCxnSpPr>
      <xdr:spPr>
        <a:xfrm>
          <a:off x="704850" y="1356722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DE2C35D9-6951-480F-BA95-2380237D67F2}"/>
            </a:ext>
          </a:extLst>
        </xdr:cNvPr>
        <xdr:cNvSpPr txBox="1"/>
      </xdr:nvSpPr>
      <xdr:spPr>
        <a:xfrm>
          <a:off x="0" y="1343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FB286D25-E536-4CE4-971D-5E2A0E7931BE}"/>
            </a:ext>
          </a:extLst>
        </xdr:cNvPr>
        <xdr:cNvCxnSpPr/>
      </xdr:nvCxnSpPr>
      <xdr:spPr>
        <a:xfrm>
          <a:off x="704850" y="132352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937100B7-F9DC-43F3-BA6E-9F04DBC88B0F}"/>
            </a:ext>
          </a:extLst>
        </xdr:cNvPr>
        <xdr:cNvSpPr txBox="1"/>
      </xdr:nvSpPr>
      <xdr:spPr>
        <a:xfrm>
          <a:off x="0" y="1309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62E4CA16-4F3D-4E52-889E-8FAC6A915656}"/>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677471B2-D4B0-4145-A168-E8FBFB5478FD}"/>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171A871F-73FE-4DE6-BAAB-DEA6DAFD0133}"/>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96591</xdr:rowOff>
    </xdr:from>
    <xdr:to>
      <xdr:col>23</xdr:col>
      <xdr:colOff>133350</xdr:colOff>
      <xdr:row>89</xdr:row>
      <xdr:rowOff>111665</xdr:rowOff>
    </xdr:to>
    <xdr:cxnSp macro="">
      <xdr:nvCxnSpPr>
        <xdr:cNvPr id="193" name="直線コネクタ 192">
          <a:extLst>
            <a:ext uri="{FF2B5EF4-FFF2-40B4-BE49-F238E27FC236}">
              <a16:creationId xmlns:a16="http://schemas.microsoft.com/office/drawing/2014/main" id="{FDA8FB86-63E1-4471-92F8-AEB0232BC346}"/>
            </a:ext>
          </a:extLst>
        </xdr:cNvPr>
        <xdr:cNvCxnSpPr/>
      </xdr:nvCxnSpPr>
      <xdr:spPr>
        <a:xfrm flipV="1">
          <a:off x="4514850" y="13304591"/>
          <a:ext cx="0" cy="1500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83742</xdr:rowOff>
    </xdr:from>
    <xdr:ext cx="762000" cy="259045"/>
    <xdr:sp macro="" textlink="">
      <xdr:nvSpPr>
        <xdr:cNvPr id="194" name="人件費・物件費等の状況最小値テキスト">
          <a:extLst>
            <a:ext uri="{FF2B5EF4-FFF2-40B4-BE49-F238E27FC236}">
              <a16:creationId xmlns:a16="http://schemas.microsoft.com/office/drawing/2014/main" id="{4809EA27-AFB3-40E7-BCE8-9ACF810CBC27}"/>
            </a:ext>
          </a:extLst>
        </xdr:cNvPr>
        <xdr:cNvSpPr txBox="1"/>
      </xdr:nvSpPr>
      <xdr:spPr>
        <a:xfrm>
          <a:off x="4584700" y="14777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111665</xdr:rowOff>
    </xdr:from>
    <xdr:to>
      <xdr:col>24</xdr:col>
      <xdr:colOff>12700</xdr:colOff>
      <xdr:row>89</xdr:row>
      <xdr:rowOff>111665</xdr:rowOff>
    </xdr:to>
    <xdr:cxnSp macro="">
      <xdr:nvCxnSpPr>
        <xdr:cNvPr id="195" name="直線コネクタ 194">
          <a:extLst>
            <a:ext uri="{FF2B5EF4-FFF2-40B4-BE49-F238E27FC236}">
              <a16:creationId xmlns:a16="http://schemas.microsoft.com/office/drawing/2014/main" id="{6F77C6B0-E6CF-466E-80EA-4AD0A8F61BD2}"/>
            </a:ext>
          </a:extLst>
        </xdr:cNvPr>
        <xdr:cNvCxnSpPr/>
      </xdr:nvCxnSpPr>
      <xdr:spPr>
        <a:xfrm>
          <a:off x="4425950" y="148055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11518</xdr:rowOff>
    </xdr:from>
    <xdr:ext cx="762000" cy="259045"/>
    <xdr:sp macro="" textlink="">
      <xdr:nvSpPr>
        <xdr:cNvPr id="196" name="人件費・物件費等の状況最大値テキスト">
          <a:extLst>
            <a:ext uri="{FF2B5EF4-FFF2-40B4-BE49-F238E27FC236}">
              <a16:creationId xmlns:a16="http://schemas.microsoft.com/office/drawing/2014/main" id="{231329BE-BE7E-4BBE-B31B-1E07DD47C3C7}"/>
            </a:ext>
          </a:extLst>
        </xdr:cNvPr>
        <xdr:cNvSpPr txBox="1"/>
      </xdr:nvSpPr>
      <xdr:spPr>
        <a:xfrm>
          <a:off x="4584700" y="13054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96591</xdr:rowOff>
    </xdr:from>
    <xdr:to>
      <xdr:col>24</xdr:col>
      <xdr:colOff>12700</xdr:colOff>
      <xdr:row>80</xdr:row>
      <xdr:rowOff>96591</xdr:rowOff>
    </xdr:to>
    <xdr:cxnSp macro="">
      <xdr:nvCxnSpPr>
        <xdr:cNvPr id="197" name="直線コネクタ 196">
          <a:extLst>
            <a:ext uri="{FF2B5EF4-FFF2-40B4-BE49-F238E27FC236}">
              <a16:creationId xmlns:a16="http://schemas.microsoft.com/office/drawing/2014/main" id="{0C7FA31B-3E69-4673-AC6B-F492EED36F5F}"/>
            </a:ext>
          </a:extLst>
        </xdr:cNvPr>
        <xdr:cNvCxnSpPr/>
      </xdr:nvCxnSpPr>
      <xdr:spPr>
        <a:xfrm>
          <a:off x="4425950" y="1330459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46675</xdr:rowOff>
    </xdr:from>
    <xdr:to>
      <xdr:col>23</xdr:col>
      <xdr:colOff>133350</xdr:colOff>
      <xdr:row>81</xdr:row>
      <xdr:rowOff>63089</xdr:rowOff>
    </xdr:to>
    <xdr:cxnSp macro="">
      <xdr:nvCxnSpPr>
        <xdr:cNvPr id="198" name="直線コネクタ 197">
          <a:extLst>
            <a:ext uri="{FF2B5EF4-FFF2-40B4-BE49-F238E27FC236}">
              <a16:creationId xmlns:a16="http://schemas.microsoft.com/office/drawing/2014/main" id="{08AE5B52-EEBB-4718-A22F-06F01D8104E0}"/>
            </a:ext>
          </a:extLst>
        </xdr:cNvPr>
        <xdr:cNvCxnSpPr/>
      </xdr:nvCxnSpPr>
      <xdr:spPr>
        <a:xfrm>
          <a:off x="3752850" y="13419775"/>
          <a:ext cx="762000" cy="1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1906</xdr:rowOff>
    </xdr:from>
    <xdr:ext cx="762000" cy="259045"/>
    <xdr:sp macro="" textlink="">
      <xdr:nvSpPr>
        <xdr:cNvPr id="199" name="人件費・物件費等の状況平均値テキスト">
          <a:extLst>
            <a:ext uri="{FF2B5EF4-FFF2-40B4-BE49-F238E27FC236}">
              <a16:creationId xmlns:a16="http://schemas.microsoft.com/office/drawing/2014/main" id="{5A880297-D4EC-43B4-BD97-EE1E4CD764A9}"/>
            </a:ext>
          </a:extLst>
        </xdr:cNvPr>
        <xdr:cNvSpPr txBox="1"/>
      </xdr:nvSpPr>
      <xdr:spPr>
        <a:xfrm>
          <a:off x="4584700" y="13540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29829</xdr:rowOff>
    </xdr:from>
    <xdr:to>
      <xdr:col>23</xdr:col>
      <xdr:colOff>184150</xdr:colOff>
      <xdr:row>82</xdr:row>
      <xdr:rowOff>131429</xdr:rowOff>
    </xdr:to>
    <xdr:sp macro="" textlink="">
      <xdr:nvSpPr>
        <xdr:cNvPr id="200" name="フローチャート: 判断 199">
          <a:extLst>
            <a:ext uri="{FF2B5EF4-FFF2-40B4-BE49-F238E27FC236}">
              <a16:creationId xmlns:a16="http://schemas.microsoft.com/office/drawing/2014/main" id="{0A5356C1-7B38-4EF5-901D-3257B1843E9F}"/>
            </a:ext>
          </a:extLst>
        </xdr:cNvPr>
        <xdr:cNvSpPr/>
      </xdr:nvSpPr>
      <xdr:spPr>
        <a:xfrm>
          <a:off x="4464050" y="1356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19038</xdr:rowOff>
    </xdr:from>
    <xdr:to>
      <xdr:col>19</xdr:col>
      <xdr:colOff>133350</xdr:colOff>
      <xdr:row>81</xdr:row>
      <xdr:rowOff>46675</xdr:rowOff>
    </xdr:to>
    <xdr:cxnSp macro="">
      <xdr:nvCxnSpPr>
        <xdr:cNvPr id="201" name="直線コネクタ 200">
          <a:extLst>
            <a:ext uri="{FF2B5EF4-FFF2-40B4-BE49-F238E27FC236}">
              <a16:creationId xmlns:a16="http://schemas.microsoft.com/office/drawing/2014/main" id="{7A4DDF91-57D8-4876-A493-1F5BE81B810A}"/>
            </a:ext>
          </a:extLst>
        </xdr:cNvPr>
        <xdr:cNvCxnSpPr/>
      </xdr:nvCxnSpPr>
      <xdr:spPr>
        <a:xfrm>
          <a:off x="2940050" y="13392138"/>
          <a:ext cx="812800" cy="2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164153</xdr:rowOff>
    </xdr:from>
    <xdr:to>
      <xdr:col>19</xdr:col>
      <xdr:colOff>184150</xdr:colOff>
      <xdr:row>82</xdr:row>
      <xdr:rowOff>94303</xdr:rowOff>
    </xdr:to>
    <xdr:sp macro="" textlink="">
      <xdr:nvSpPr>
        <xdr:cNvPr id="202" name="フローチャート: 判断 201">
          <a:extLst>
            <a:ext uri="{FF2B5EF4-FFF2-40B4-BE49-F238E27FC236}">
              <a16:creationId xmlns:a16="http://schemas.microsoft.com/office/drawing/2014/main" id="{2CF7A5B5-70C1-4DFB-8FD0-FD05EE781B0D}"/>
            </a:ext>
          </a:extLst>
        </xdr:cNvPr>
        <xdr:cNvSpPr/>
      </xdr:nvSpPr>
      <xdr:spPr>
        <a:xfrm>
          <a:off x="3702050" y="1353725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79080</xdr:rowOff>
    </xdr:from>
    <xdr:ext cx="736600" cy="259045"/>
    <xdr:sp macro="" textlink="">
      <xdr:nvSpPr>
        <xdr:cNvPr id="203" name="テキスト ボックス 202">
          <a:extLst>
            <a:ext uri="{FF2B5EF4-FFF2-40B4-BE49-F238E27FC236}">
              <a16:creationId xmlns:a16="http://schemas.microsoft.com/office/drawing/2014/main" id="{6BED0D46-1A16-4C86-A9C4-245558709ED1}"/>
            </a:ext>
          </a:extLst>
        </xdr:cNvPr>
        <xdr:cNvSpPr txBox="1"/>
      </xdr:nvSpPr>
      <xdr:spPr>
        <a:xfrm>
          <a:off x="3409950" y="13617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138647</xdr:rowOff>
    </xdr:from>
    <xdr:to>
      <xdr:col>15</xdr:col>
      <xdr:colOff>82550</xdr:colOff>
      <xdr:row>81</xdr:row>
      <xdr:rowOff>19038</xdr:rowOff>
    </xdr:to>
    <xdr:cxnSp macro="">
      <xdr:nvCxnSpPr>
        <xdr:cNvPr id="204" name="直線コネクタ 203">
          <a:extLst>
            <a:ext uri="{FF2B5EF4-FFF2-40B4-BE49-F238E27FC236}">
              <a16:creationId xmlns:a16="http://schemas.microsoft.com/office/drawing/2014/main" id="{18AE4B79-A485-42EE-9226-465E843B1B79}"/>
            </a:ext>
          </a:extLst>
        </xdr:cNvPr>
        <xdr:cNvCxnSpPr/>
      </xdr:nvCxnSpPr>
      <xdr:spPr>
        <a:xfrm>
          <a:off x="2127250" y="13346647"/>
          <a:ext cx="812800" cy="4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153208</xdr:rowOff>
    </xdr:from>
    <xdr:to>
      <xdr:col>15</xdr:col>
      <xdr:colOff>133350</xdr:colOff>
      <xdr:row>82</xdr:row>
      <xdr:rowOff>83358</xdr:rowOff>
    </xdr:to>
    <xdr:sp macro="" textlink="">
      <xdr:nvSpPr>
        <xdr:cNvPr id="205" name="フローチャート: 判断 204">
          <a:extLst>
            <a:ext uri="{FF2B5EF4-FFF2-40B4-BE49-F238E27FC236}">
              <a16:creationId xmlns:a16="http://schemas.microsoft.com/office/drawing/2014/main" id="{91E62ABC-FD67-45FB-B5C5-A67F6EBE98E5}"/>
            </a:ext>
          </a:extLst>
        </xdr:cNvPr>
        <xdr:cNvSpPr/>
      </xdr:nvSpPr>
      <xdr:spPr>
        <a:xfrm>
          <a:off x="2889250" y="135263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68135</xdr:rowOff>
    </xdr:from>
    <xdr:ext cx="762000" cy="259045"/>
    <xdr:sp macro="" textlink="">
      <xdr:nvSpPr>
        <xdr:cNvPr id="206" name="テキスト ボックス 205">
          <a:extLst>
            <a:ext uri="{FF2B5EF4-FFF2-40B4-BE49-F238E27FC236}">
              <a16:creationId xmlns:a16="http://schemas.microsoft.com/office/drawing/2014/main" id="{A06D9A6B-BEA4-438E-88DD-9864D4A38215}"/>
            </a:ext>
          </a:extLst>
        </xdr:cNvPr>
        <xdr:cNvSpPr txBox="1"/>
      </xdr:nvSpPr>
      <xdr:spPr>
        <a:xfrm>
          <a:off x="2597150" y="13606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96112</xdr:rowOff>
    </xdr:from>
    <xdr:to>
      <xdr:col>11</xdr:col>
      <xdr:colOff>31750</xdr:colOff>
      <xdr:row>80</xdr:row>
      <xdr:rowOff>138647</xdr:rowOff>
    </xdr:to>
    <xdr:cxnSp macro="">
      <xdr:nvCxnSpPr>
        <xdr:cNvPr id="207" name="直線コネクタ 206">
          <a:extLst>
            <a:ext uri="{FF2B5EF4-FFF2-40B4-BE49-F238E27FC236}">
              <a16:creationId xmlns:a16="http://schemas.microsoft.com/office/drawing/2014/main" id="{EF524C91-5913-4F5F-95AF-E2029F53BD85}"/>
            </a:ext>
          </a:extLst>
        </xdr:cNvPr>
        <xdr:cNvCxnSpPr/>
      </xdr:nvCxnSpPr>
      <xdr:spPr>
        <a:xfrm>
          <a:off x="1333500" y="13304112"/>
          <a:ext cx="793750" cy="4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106431</xdr:rowOff>
    </xdr:from>
    <xdr:to>
      <xdr:col>11</xdr:col>
      <xdr:colOff>82550</xdr:colOff>
      <xdr:row>82</xdr:row>
      <xdr:rowOff>36581</xdr:rowOff>
    </xdr:to>
    <xdr:sp macro="" textlink="">
      <xdr:nvSpPr>
        <xdr:cNvPr id="208" name="フローチャート: 判断 207">
          <a:extLst>
            <a:ext uri="{FF2B5EF4-FFF2-40B4-BE49-F238E27FC236}">
              <a16:creationId xmlns:a16="http://schemas.microsoft.com/office/drawing/2014/main" id="{D59BE2D2-BAF0-4E8D-8107-A7E8D71D7720}"/>
            </a:ext>
          </a:extLst>
        </xdr:cNvPr>
        <xdr:cNvSpPr/>
      </xdr:nvSpPr>
      <xdr:spPr>
        <a:xfrm>
          <a:off x="2095500" y="1347953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21358</xdr:rowOff>
    </xdr:from>
    <xdr:ext cx="762000" cy="259045"/>
    <xdr:sp macro="" textlink="">
      <xdr:nvSpPr>
        <xdr:cNvPr id="209" name="テキスト ボックス 208">
          <a:extLst>
            <a:ext uri="{FF2B5EF4-FFF2-40B4-BE49-F238E27FC236}">
              <a16:creationId xmlns:a16="http://schemas.microsoft.com/office/drawing/2014/main" id="{28832C8B-27F1-46D4-9512-0D944B1CD4D3}"/>
            </a:ext>
          </a:extLst>
        </xdr:cNvPr>
        <xdr:cNvSpPr txBox="1"/>
      </xdr:nvSpPr>
      <xdr:spPr>
        <a:xfrm>
          <a:off x="1784350" y="13559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77874</xdr:rowOff>
    </xdr:from>
    <xdr:to>
      <xdr:col>7</xdr:col>
      <xdr:colOff>31750</xdr:colOff>
      <xdr:row>82</xdr:row>
      <xdr:rowOff>8024</xdr:rowOff>
    </xdr:to>
    <xdr:sp macro="" textlink="">
      <xdr:nvSpPr>
        <xdr:cNvPr id="210" name="フローチャート: 判断 209">
          <a:extLst>
            <a:ext uri="{FF2B5EF4-FFF2-40B4-BE49-F238E27FC236}">
              <a16:creationId xmlns:a16="http://schemas.microsoft.com/office/drawing/2014/main" id="{5C034353-3300-4100-A33A-31DE5F4D8AF5}"/>
            </a:ext>
          </a:extLst>
        </xdr:cNvPr>
        <xdr:cNvSpPr/>
      </xdr:nvSpPr>
      <xdr:spPr>
        <a:xfrm>
          <a:off x="1282700" y="1345097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164251</xdr:rowOff>
    </xdr:from>
    <xdr:ext cx="762000" cy="259045"/>
    <xdr:sp macro="" textlink="">
      <xdr:nvSpPr>
        <xdr:cNvPr id="211" name="テキスト ボックス 210">
          <a:extLst>
            <a:ext uri="{FF2B5EF4-FFF2-40B4-BE49-F238E27FC236}">
              <a16:creationId xmlns:a16="http://schemas.microsoft.com/office/drawing/2014/main" id="{2AA64979-89BF-4EF5-9C7B-6079D9F14E9D}"/>
            </a:ext>
          </a:extLst>
        </xdr:cNvPr>
        <xdr:cNvSpPr txBox="1"/>
      </xdr:nvSpPr>
      <xdr:spPr>
        <a:xfrm>
          <a:off x="971550" y="1353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358BA1D3-9B35-4B76-BA34-FAC143637D01}"/>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47E38358-8BF0-44EA-9643-C1064347A686}"/>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7E36FA71-D9C8-4EE4-B242-16271233B66B}"/>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46277F42-4532-4132-872C-695AEEB0CFB6}"/>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4CD948A7-FA46-4D57-8EFE-017FCA5DA1FE}"/>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12289</xdr:rowOff>
    </xdr:from>
    <xdr:to>
      <xdr:col>23</xdr:col>
      <xdr:colOff>184150</xdr:colOff>
      <xdr:row>81</xdr:row>
      <xdr:rowOff>113889</xdr:rowOff>
    </xdr:to>
    <xdr:sp macro="" textlink="">
      <xdr:nvSpPr>
        <xdr:cNvPr id="217" name="楕円 216">
          <a:extLst>
            <a:ext uri="{FF2B5EF4-FFF2-40B4-BE49-F238E27FC236}">
              <a16:creationId xmlns:a16="http://schemas.microsoft.com/office/drawing/2014/main" id="{DBC25625-FEDD-491C-9BD4-BE2A004DA5C8}"/>
            </a:ext>
          </a:extLst>
        </xdr:cNvPr>
        <xdr:cNvSpPr/>
      </xdr:nvSpPr>
      <xdr:spPr>
        <a:xfrm>
          <a:off x="4464050" y="1338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28816</xdr:rowOff>
    </xdr:from>
    <xdr:ext cx="762000" cy="259045"/>
    <xdr:sp macro="" textlink="">
      <xdr:nvSpPr>
        <xdr:cNvPr id="218" name="人件費・物件費等の状況該当値テキスト">
          <a:extLst>
            <a:ext uri="{FF2B5EF4-FFF2-40B4-BE49-F238E27FC236}">
              <a16:creationId xmlns:a16="http://schemas.microsoft.com/office/drawing/2014/main" id="{2ACAB566-5940-4F0E-BAA8-15DEBC62F7AA}"/>
            </a:ext>
          </a:extLst>
        </xdr:cNvPr>
        <xdr:cNvSpPr txBox="1"/>
      </xdr:nvSpPr>
      <xdr:spPr>
        <a:xfrm>
          <a:off x="4584700" y="13236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167325</xdr:rowOff>
    </xdr:from>
    <xdr:to>
      <xdr:col>19</xdr:col>
      <xdr:colOff>184150</xdr:colOff>
      <xdr:row>81</xdr:row>
      <xdr:rowOff>97475</xdr:rowOff>
    </xdr:to>
    <xdr:sp macro="" textlink="">
      <xdr:nvSpPr>
        <xdr:cNvPr id="219" name="楕円 218">
          <a:extLst>
            <a:ext uri="{FF2B5EF4-FFF2-40B4-BE49-F238E27FC236}">
              <a16:creationId xmlns:a16="http://schemas.microsoft.com/office/drawing/2014/main" id="{3E98941C-F81B-408F-BB00-8A43B48FBF10}"/>
            </a:ext>
          </a:extLst>
        </xdr:cNvPr>
        <xdr:cNvSpPr/>
      </xdr:nvSpPr>
      <xdr:spPr>
        <a:xfrm>
          <a:off x="3702050" y="133753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107652</xdr:rowOff>
    </xdr:from>
    <xdr:ext cx="736600" cy="259045"/>
    <xdr:sp macro="" textlink="">
      <xdr:nvSpPr>
        <xdr:cNvPr id="220" name="テキスト ボックス 219">
          <a:extLst>
            <a:ext uri="{FF2B5EF4-FFF2-40B4-BE49-F238E27FC236}">
              <a16:creationId xmlns:a16="http://schemas.microsoft.com/office/drawing/2014/main" id="{A753FF7C-8116-4313-99F0-97AF5E29F049}"/>
            </a:ext>
          </a:extLst>
        </xdr:cNvPr>
        <xdr:cNvSpPr txBox="1"/>
      </xdr:nvSpPr>
      <xdr:spPr>
        <a:xfrm>
          <a:off x="3409950" y="13150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139688</xdr:rowOff>
    </xdr:from>
    <xdr:to>
      <xdr:col>15</xdr:col>
      <xdr:colOff>133350</xdr:colOff>
      <xdr:row>81</xdr:row>
      <xdr:rowOff>69838</xdr:rowOff>
    </xdr:to>
    <xdr:sp macro="" textlink="">
      <xdr:nvSpPr>
        <xdr:cNvPr id="221" name="楕円 220">
          <a:extLst>
            <a:ext uri="{FF2B5EF4-FFF2-40B4-BE49-F238E27FC236}">
              <a16:creationId xmlns:a16="http://schemas.microsoft.com/office/drawing/2014/main" id="{A44791D4-D0D7-4B8D-BF35-DAAB11F1D007}"/>
            </a:ext>
          </a:extLst>
        </xdr:cNvPr>
        <xdr:cNvSpPr/>
      </xdr:nvSpPr>
      <xdr:spPr>
        <a:xfrm>
          <a:off x="2889250" y="1334768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80015</xdr:rowOff>
    </xdr:from>
    <xdr:ext cx="762000" cy="259045"/>
    <xdr:sp macro="" textlink="">
      <xdr:nvSpPr>
        <xdr:cNvPr id="222" name="テキスト ボックス 221">
          <a:extLst>
            <a:ext uri="{FF2B5EF4-FFF2-40B4-BE49-F238E27FC236}">
              <a16:creationId xmlns:a16="http://schemas.microsoft.com/office/drawing/2014/main" id="{45C57CA5-B195-4B7E-BDE0-E169DE0D900C}"/>
            </a:ext>
          </a:extLst>
        </xdr:cNvPr>
        <xdr:cNvSpPr txBox="1"/>
      </xdr:nvSpPr>
      <xdr:spPr>
        <a:xfrm>
          <a:off x="2597150" y="1312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87847</xdr:rowOff>
    </xdr:from>
    <xdr:to>
      <xdr:col>11</xdr:col>
      <xdr:colOff>82550</xdr:colOff>
      <xdr:row>81</xdr:row>
      <xdr:rowOff>17997</xdr:rowOff>
    </xdr:to>
    <xdr:sp macro="" textlink="">
      <xdr:nvSpPr>
        <xdr:cNvPr id="223" name="楕円 222">
          <a:extLst>
            <a:ext uri="{FF2B5EF4-FFF2-40B4-BE49-F238E27FC236}">
              <a16:creationId xmlns:a16="http://schemas.microsoft.com/office/drawing/2014/main" id="{9E1D8F67-802C-49DB-8942-8899818FAA93}"/>
            </a:ext>
          </a:extLst>
        </xdr:cNvPr>
        <xdr:cNvSpPr/>
      </xdr:nvSpPr>
      <xdr:spPr>
        <a:xfrm>
          <a:off x="2095500" y="1329584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28174</xdr:rowOff>
    </xdr:from>
    <xdr:ext cx="762000" cy="259045"/>
    <xdr:sp macro="" textlink="">
      <xdr:nvSpPr>
        <xdr:cNvPr id="224" name="テキスト ボックス 223">
          <a:extLst>
            <a:ext uri="{FF2B5EF4-FFF2-40B4-BE49-F238E27FC236}">
              <a16:creationId xmlns:a16="http://schemas.microsoft.com/office/drawing/2014/main" id="{A2854307-5400-4041-A8CD-736E36D19004}"/>
            </a:ext>
          </a:extLst>
        </xdr:cNvPr>
        <xdr:cNvSpPr txBox="1"/>
      </xdr:nvSpPr>
      <xdr:spPr>
        <a:xfrm>
          <a:off x="1784350" y="1307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45312</xdr:rowOff>
    </xdr:from>
    <xdr:to>
      <xdr:col>7</xdr:col>
      <xdr:colOff>31750</xdr:colOff>
      <xdr:row>80</xdr:row>
      <xdr:rowOff>146912</xdr:rowOff>
    </xdr:to>
    <xdr:sp macro="" textlink="">
      <xdr:nvSpPr>
        <xdr:cNvPr id="225" name="楕円 224">
          <a:extLst>
            <a:ext uri="{FF2B5EF4-FFF2-40B4-BE49-F238E27FC236}">
              <a16:creationId xmlns:a16="http://schemas.microsoft.com/office/drawing/2014/main" id="{8DCC4CB6-BCDB-4993-B4DA-58B55D8D478F}"/>
            </a:ext>
          </a:extLst>
        </xdr:cNvPr>
        <xdr:cNvSpPr/>
      </xdr:nvSpPr>
      <xdr:spPr>
        <a:xfrm>
          <a:off x="1282700" y="1325331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157089</xdr:rowOff>
    </xdr:from>
    <xdr:ext cx="762000" cy="259045"/>
    <xdr:sp macro="" textlink="">
      <xdr:nvSpPr>
        <xdr:cNvPr id="226" name="テキスト ボックス 225">
          <a:extLst>
            <a:ext uri="{FF2B5EF4-FFF2-40B4-BE49-F238E27FC236}">
              <a16:creationId xmlns:a16="http://schemas.microsoft.com/office/drawing/2014/main" id="{38528698-6FDF-4B38-8E69-047EAB903325}"/>
            </a:ext>
          </a:extLst>
        </xdr:cNvPr>
        <xdr:cNvSpPr txBox="1"/>
      </xdr:nvSpPr>
      <xdr:spPr>
        <a:xfrm>
          <a:off x="971550" y="13034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A0640EEE-2CC8-468F-AE15-E7404E4EBB8D}"/>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92879F51-F3AD-4AE8-8D10-2D1B7291AC0E}"/>
            </a:ext>
          </a:extLst>
        </xdr:cNvPr>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906ACBED-6D26-4B21-9228-687F817B93BD}"/>
            </a:ext>
          </a:extLst>
        </xdr:cNvPr>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59A7FEC6-94F2-4D98-AEAC-3468475DE649}"/>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CFFD021B-1A8D-4BAA-A48E-819F915D9B4B}"/>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E554D9DC-3DE4-4EF0-A876-76E386C2F213}"/>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A8D15F4-DF54-41EE-8849-B725D5B2D406}"/>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B446B63B-4BB0-433F-8CB4-DEA5BABE4227}"/>
            </a:ext>
          </a:extLst>
        </xdr:cNvPr>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11FF884B-BD41-4ECB-A019-CBE4911C8A2C}"/>
            </a:ext>
          </a:extLst>
        </xdr:cNvPr>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2BC97AF5-E772-48DD-AE6F-124052B9B5DA}"/>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ACC46CE-4CFD-4939-9CCA-29405B38F5B7}"/>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E5052B91-3689-4288-97D0-79032176D8B7}"/>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73ADE70F-81F7-405F-94DB-C42C89C0F746}"/>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類似団体と比べ僅かながら下回っている。今後も、給与制度の適切な運用により給与水準の維持に努める。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21142941-A807-48E4-B230-D20C30BE2AF7}"/>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124273F4-84C1-4DDB-94D0-E3074BF2C445}"/>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E461F144-2DD4-40F5-AF50-392B89DF1923}"/>
            </a:ext>
          </a:extLst>
        </xdr:cNvPr>
        <xdr:cNvCxnSpPr/>
      </xdr:nvCxnSpPr>
      <xdr:spPr>
        <a:xfrm>
          <a:off x="116649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3C727639-B15F-447C-BD09-10F6A86FF17F}"/>
            </a:ext>
          </a:extLst>
        </xdr:cNvPr>
        <xdr:cNvSpPr txBox="1"/>
      </xdr:nvSpPr>
      <xdr:spPr>
        <a:xfrm>
          <a:off x="1097915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F0577552-F9C0-4F06-B272-C3035E4A657F}"/>
            </a:ext>
          </a:extLst>
        </xdr:cNvPr>
        <xdr:cNvCxnSpPr/>
      </xdr:nvCxnSpPr>
      <xdr:spPr>
        <a:xfrm>
          <a:off x="116649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D07ECF2E-44D3-412A-9256-A98A2B70E9E4}"/>
            </a:ext>
          </a:extLst>
        </xdr:cNvPr>
        <xdr:cNvSpPr txBox="1"/>
      </xdr:nvSpPr>
      <xdr:spPr>
        <a:xfrm>
          <a:off x="1097915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55416A63-5BF4-4AFE-B979-7434B6448155}"/>
            </a:ext>
          </a:extLst>
        </xdr:cNvPr>
        <xdr:cNvCxnSpPr/>
      </xdr:nvCxnSpPr>
      <xdr:spPr>
        <a:xfrm>
          <a:off x="116649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D0C33E30-09D5-4BE3-8AAE-0D160DAE29B8}"/>
            </a:ext>
          </a:extLst>
        </xdr:cNvPr>
        <xdr:cNvSpPr txBox="1"/>
      </xdr:nvSpPr>
      <xdr:spPr>
        <a:xfrm>
          <a:off x="1097915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4BE71658-700A-4CCF-8BA1-E303301FC08D}"/>
            </a:ext>
          </a:extLst>
        </xdr:cNvPr>
        <xdr:cNvCxnSpPr/>
      </xdr:nvCxnSpPr>
      <xdr:spPr>
        <a:xfrm>
          <a:off x="116649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7EB9C464-1954-4067-AE5B-1F802D0AF536}"/>
            </a:ext>
          </a:extLst>
        </xdr:cNvPr>
        <xdr:cNvSpPr txBox="1"/>
      </xdr:nvSpPr>
      <xdr:spPr>
        <a:xfrm>
          <a:off x="1097915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7EE7CA17-F7F8-41A9-842D-D612BAF05F90}"/>
            </a:ext>
          </a:extLst>
        </xdr:cNvPr>
        <xdr:cNvCxnSpPr/>
      </xdr:nvCxnSpPr>
      <xdr:spPr>
        <a:xfrm>
          <a:off x="116649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26C4FA52-A940-4B20-BC67-2AADC9FC37E3}"/>
            </a:ext>
          </a:extLst>
        </xdr:cNvPr>
        <xdr:cNvSpPr txBox="1"/>
      </xdr:nvSpPr>
      <xdr:spPr>
        <a:xfrm>
          <a:off x="1097915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3E2512E1-B08E-43D7-86D1-6E3C8B8198EC}"/>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F6333C1D-0B89-4AAB-9D3F-59982999652A}"/>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29E7E71-CD18-4222-B80B-88BDA641ADB1}"/>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136878</xdr:rowOff>
    </xdr:to>
    <xdr:cxnSp macro="">
      <xdr:nvCxnSpPr>
        <xdr:cNvPr id="255" name="直線コネクタ 254">
          <a:extLst>
            <a:ext uri="{FF2B5EF4-FFF2-40B4-BE49-F238E27FC236}">
              <a16:creationId xmlns:a16="http://schemas.microsoft.com/office/drawing/2014/main" id="{FC5EAC93-CD2B-4744-9FE3-8DDC4B1AFD73}"/>
            </a:ext>
          </a:extLst>
        </xdr:cNvPr>
        <xdr:cNvCxnSpPr/>
      </xdr:nvCxnSpPr>
      <xdr:spPr>
        <a:xfrm flipV="1">
          <a:off x="15474950" y="13252450"/>
          <a:ext cx="0" cy="1578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6" name="給与水準   （国との比較）最小値テキスト">
          <a:extLst>
            <a:ext uri="{FF2B5EF4-FFF2-40B4-BE49-F238E27FC236}">
              <a16:creationId xmlns:a16="http://schemas.microsoft.com/office/drawing/2014/main" id="{D158801F-C07F-461C-B1FD-B2CA44826315}"/>
            </a:ext>
          </a:extLst>
        </xdr:cNvPr>
        <xdr:cNvSpPr txBox="1"/>
      </xdr:nvSpPr>
      <xdr:spPr>
        <a:xfrm>
          <a:off x="15563850" y="14802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7" name="直線コネクタ 256">
          <a:extLst>
            <a:ext uri="{FF2B5EF4-FFF2-40B4-BE49-F238E27FC236}">
              <a16:creationId xmlns:a16="http://schemas.microsoft.com/office/drawing/2014/main" id="{B6A3A300-D794-42DD-8BFB-A5AE20468305}"/>
            </a:ext>
          </a:extLst>
        </xdr:cNvPr>
        <xdr:cNvCxnSpPr/>
      </xdr:nvCxnSpPr>
      <xdr:spPr>
        <a:xfrm>
          <a:off x="15405100" y="148307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8" name="給与水準   （国との比較）最大値テキスト">
          <a:extLst>
            <a:ext uri="{FF2B5EF4-FFF2-40B4-BE49-F238E27FC236}">
              <a16:creationId xmlns:a16="http://schemas.microsoft.com/office/drawing/2014/main" id="{66A6C20B-11E9-4949-B3B5-01D8ACE83AAC}"/>
            </a:ext>
          </a:extLst>
        </xdr:cNvPr>
        <xdr:cNvSpPr txBox="1"/>
      </xdr:nvSpPr>
      <xdr:spPr>
        <a:xfrm>
          <a:off x="1556385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9" name="直線コネクタ 258">
          <a:extLst>
            <a:ext uri="{FF2B5EF4-FFF2-40B4-BE49-F238E27FC236}">
              <a16:creationId xmlns:a16="http://schemas.microsoft.com/office/drawing/2014/main" id="{4537B772-F2EA-4999-A98F-6DE15F1319F0}"/>
            </a:ext>
          </a:extLst>
        </xdr:cNvPr>
        <xdr:cNvCxnSpPr/>
      </xdr:nvCxnSpPr>
      <xdr:spPr>
        <a:xfrm>
          <a:off x="15405100" y="13252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162984</xdr:rowOff>
    </xdr:from>
    <xdr:to>
      <xdr:col>81</xdr:col>
      <xdr:colOff>44450</xdr:colOff>
      <xdr:row>85</xdr:row>
      <xdr:rowOff>4939</xdr:rowOff>
    </xdr:to>
    <xdr:cxnSp macro="">
      <xdr:nvCxnSpPr>
        <xdr:cNvPr id="260" name="直線コネクタ 259">
          <a:extLst>
            <a:ext uri="{FF2B5EF4-FFF2-40B4-BE49-F238E27FC236}">
              <a16:creationId xmlns:a16="http://schemas.microsoft.com/office/drawing/2014/main" id="{1F7B01BF-AFD5-4C0A-A44B-51596775C168}"/>
            </a:ext>
          </a:extLst>
        </xdr:cNvPr>
        <xdr:cNvCxnSpPr/>
      </xdr:nvCxnSpPr>
      <xdr:spPr>
        <a:xfrm flipV="1">
          <a:off x="14712950" y="14031384"/>
          <a:ext cx="762000" cy="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164693</xdr:rowOff>
    </xdr:from>
    <xdr:ext cx="762000" cy="259045"/>
    <xdr:sp macro="" textlink="">
      <xdr:nvSpPr>
        <xdr:cNvPr id="261" name="給与水準   （国との比較）平均値テキスト">
          <a:extLst>
            <a:ext uri="{FF2B5EF4-FFF2-40B4-BE49-F238E27FC236}">
              <a16:creationId xmlns:a16="http://schemas.microsoft.com/office/drawing/2014/main" id="{0BBA9D78-1F1F-4719-BC85-401A77C99833}"/>
            </a:ext>
          </a:extLst>
        </xdr:cNvPr>
        <xdr:cNvSpPr txBox="1"/>
      </xdr:nvSpPr>
      <xdr:spPr>
        <a:xfrm>
          <a:off x="15563850" y="140330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2" name="フローチャート: 判断 261">
          <a:extLst>
            <a:ext uri="{FF2B5EF4-FFF2-40B4-BE49-F238E27FC236}">
              <a16:creationId xmlns:a16="http://schemas.microsoft.com/office/drawing/2014/main" id="{C2C6B1C0-F7B7-4083-A2A3-3B967399299F}"/>
            </a:ext>
          </a:extLst>
        </xdr:cNvPr>
        <xdr:cNvSpPr/>
      </xdr:nvSpPr>
      <xdr:spPr>
        <a:xfrm>
          <a:off x="15430500" y="1405466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4939</xdr:rowOff>
    </xdr:from>
    <xdr:to>
      <xdr:col>77</xdr:col>
      <xdr:colOff>44450</xdr:colOff>
      <xdr:row>85</xdr:row>
      <xdr:rowOff>45155</xdr:rowOff>
    </xdr:to>
    <xdr:cxnSp macro="">
      <xdr:nvCxnSpPr>
        <xdr:cNvPr id="263" name="直線コネクタ 262">
          <a:extLst>
            <a:ext uri="{FF2B5EF4-FFF2-40B4-BE49-F238E27FC236}">
              <a16:creationId xmlns:a16="http://schemas.microsoft.com/office/drawing/2014/main" id="{203A2AFA-B694-4F3D-9CD9-929383116B8D}"/>
            </a:ext>
          </a:extLst>
        </xdr:cNvPr>
        <xdr:cNvCxnSpPr/>
      </xdr:nvCxnSpPr>
      <xdr:spPr>
        <a:xfrm flipV="1">
          <a:off x="13906500" y="14038439"/>
          <a:ext cx="80645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4" name="フローチャート: 判断 263">
          <a:extLst>
            <a:ext uri="{FF2B5EF4-FFF2-40B4-BE49-F238E27FC236}">
              <a16:creationId xmlns:a16="http://schemas.microsoft.com/office/drawing/2014/main" id="{00409B07-67E8-4CBA-A50B-96CD8CE09023}"/>
            </a:ext>
          </a:extLst>
        </xdr:cNvPr>
        <xdr:cNvSpPr/>
      </xdr:nvSpPr>
      <xdr:spPr>
        <a:xfrm>
          <a:off x="14668500" y="1405466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5" name="テキスト ボックス 264">
          <a:extLst>
            <a:ext uri="{FF2B5EF4-FFF2-40B4-BE49-F238E27FC236}">
              <a16:creationId xmlns:a16="http://schemas.microsoft.com/office/drawing/2014/main" id="{165CBEF5-7FE6-42CF-A32A-5D2B0759AB2C}"/>
            </a:ext>
          </a:extLst>
        </xdr:cNvPr>
        <xdr:cNvSpPr txBox="1"/>
      </xdr:nvSpPr>
      <xdr:spPr>
        <a:xfrm>
          <a:off x="14370050" y="14141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45155</xdr:rowOff>
    </xdr:to>
    <xdr:cxnSp macro="">
      <xdr:nvCxnSpPr>
        <xdr:cNvPr id="266" name="直線コネクタ 265">
          <a:extLst>
            <a:ext uri="{FF2B5EF4-FFF2-40B4-BE49-F238E27FC236}">
              <a16:creationId xmlns:a16="http://schemas.microsoft.com/office/drawing/2014/main" id="{01203694-E2E3-42ED-AEC6-F45C1679D114}"/>
            </a:ext>
          </a:extLst>
        </xdr:cNvPr>
        <xdr:cNvCxnSpPr/>
      </xdr:nvCxnSpPr>
      <xdr:spPr>
        <a:xfrm>
          <a:off x="13106400" y="14065250"/>
          <a:ext cx="8001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74789</xdr:rowOff>
    </xdr:from>
    <xdr:to>
      <xdr:col>73</xdr:col>
      <xdr:colOff>44450</xdr:colOff>
      <xdr:row>86</xdr:row>
      <xdr:rowOff>4939</xdr:rowOff>
    </xdr:to>
    <xdr:sp macro="" textlink="">
      <xdr:nvSpPr>
        <xdr:cNvPr id="267" name="フローチャート: 判断 266">
          <a:extLst>
            <a:ext uri="{FF2B5EF4-FFF2-40B4-BE49-F238E27FC236}">
              <a16:creationId xmlns:a16="http://schemas.microsoft.com/office/drawing/2014/main" id="{B355DF67-1BD7-4D3D-A9A7-B8FD63BB2558}"/>
            </a:ext>
          </a:extLst>
        </xdr:cNvPr>
        <xdr:cNvSpPr/>
      </xdr:nvSpPr>
      <xdr:spPr>
        <a:xfrm>
          <a:off x="13868400" y="1410828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161166</xdr:rowOff>
    </xdr:from>
    <xdr:ext cx="762000" cy="259045"/>
    <xdr:sp macro="" textlink="">
      <xdr:nvSpPr>
        <xdr:cNvPr id="268" name="テキスト ボックス 267">
          <a:extLst>
            <a:ext uri="{FF2B5EF4-FFF2-40B4-BE49-F238E27FC236}">
              <a16:creationId xmlns:a16="http://schemas.microsoft.com/office/drawing/2014/main" id="{E51709CC-1E3C-4832-ACC3-281EF0799C1E}"/>
            </a:ext>
          </a:extLst>
        </xdr:cNvPr>
        <xdr:cNvSpPr txBox="1"/>
      </xdr:nvSpPr>
      <xdr:spPr>
        <a:xfrm>
          <a:off x="13557250" y="14194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71966</xdr:rowOff>
    </xdr:to>
    <xdr:cxnSp macro="">
      <xdr:nvCxnSpPr>
        <xdr:cNvPr id="269" name="直線コネクタ 268">
          <a:extLst>
            <a:ext uri="{FF2B5EF4-FFF2-40B4-BE49-F238E27FC236}">
              <a16:creationId xmlns:a16="http://schemas.microsoft.com/office/drawing/2014/main" id="{4A5573F3-1387-4EE4-AA8F-68A158B4D1AD}"/>
            </a:ext>
          </a:extLst>
        </xdr:cNvPr>
        <xdr:cNvCxnSpPr/>
      </xdr:nvCxnSpPr>
      <xdr:spPr>
        <a:xfrm flipV="1">
          <a:off x="12293600" y="14065250"/>
          <a:ext cx="8128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74789</xdr:rowOff>
    </xdr:from>
    <xdr:to>
      <xdr:col>68</xdr:col>
      <xdr:colOff>203200</xdr:colOff>
      <xdr:row>86</xdr:row>
      <xdr:rowOff>4939</xdr:rowOff>
    </xdr:to>
    <xdr:sp macro="" textlink="">
      <xdr:nvSpPr>
        <xdr:cNvPr id="270" name="フローチャート: 判断 269">
          <a:extLst>
            <a:ext uri="{FF2B5EF4-FFF2-40B4-BE49-F238E27FC236}">
              <a16:creationId xmlns:a16="http://schemas.microsoft.com/office/drawing/2014/main" id="{17079641-FBD5-4E51-941F-46C114713DFF}"/>
            </a:ext>
          </a:extLst>
        </xdr:cNvPr>
        <xdr:cNvSpPr/>
      </xdr:nvSpPr>
      <xdr:spPr>
        <a:xfrm>
          <a:off x="13055600" y="14108289"/>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161166</xdr:rowOff>
    </xdr:from>
    <xdr:ext cx="762000" cy="259045"/>
    <xdr:sp macro="" textlink="">
      <xdr:nvSpPr>
        <xdr:cNvPr id="271" name="テキスト ボックス 270">
          <a:extLst>
            <a:ext uri="{FF2B5EF4-FFF2-40B4-BE49-F238E27FC236}">
              <a16:creationId xmlns:a16="http://schemas.microsoft.com/office/drawing/2014/main" id="{AE452DD4-02D6-4E2F-80DC-8453E4B07CB3}"/>
            </a:ext>
          </a:extLst>
        </xdr:cNvPr>
        <xdr:cNvSpPr txBox="1"/>
      </xdr:nvSpPr>
      <xdr:spPr>
        <a:xfrm>
          <a:off x="12763500" y="14194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72" name="フローチャート: 判断 271">
          <a:extLst>
            <a:ext uri="{FF2B5EF4-FFF2-40B4-BE49-F238E27FC236}">
              <a16:creationId xmlns:a16="http://schemas.microsoft.com/office/drawing/2014/main" id="{77872AD5-B582-4B7C-A773-6DBC2D83EB99}"/>
            </a:ext>
          </a:extLst>
        </xdr:cNvPr>
        <xdr:cNvSpPr/>
      </xdr:nvSpPr>
      <xdr:spPr>
        <a:xfrm>
          <a:off x="12242800" y="1409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147761</xdr:rowOff>
    </xdr:from>
    <xdr:ext cx="762000" cy="259045"/>
    <xdr:sp macro="" textlink="">
      <xdr:nvSpPr>
        <xdr:cNvPr id="273" name="テキスト ボックス 272">
          <a:extLst>
            <a:ext uri="{FF2B5EF4-FFF2-40B4-BE49-F238E27FC236}">
              <a16:creationId xmlns:a16="http://schemas.microsoft.com/office/drawing/2014/main" id="{A30EDBC7-7206-400D-BDC1-0DCD2A1EB6E1}"/>
            </a:ext>
          </a:extLst>
        </xdr:cNvPr>
        <xdr:cNvSpPr txBox="1"/>
      </xdr:nvSpPr>
      <xdr:spPr>
        <a:xfrm>
          <a:off x="11950700" y="14181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427B509E-C034-4913-BA68-5A88BEFA70E9}"/>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D1E691E1-88CE-4F6F-80F3-48B648D0D3D4}"/>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9B393D7-B6A8-4F66-A569-299B93F9C931}"/>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F677A311-766C-4B39-95A8-0A03784973FF}"/>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57C3EA70-C15B-4F68-9FBB-B4205055D9C5}"/>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79" name="楕円 278">
          <a:extLst>
            <a:ext uri="{FF2B5EF4-FFF2-40B4-BE49-F238E27FC236}">
              <a16:creationId xmlns:a16="http://schemas.microsoft.com/office/drawing/2014/main" id="{2B500C59-2D04-4A4E-B127-C22EB1C51F91}"/>
            </a:ext>
          </a:extLst>
        </xdr:cNvPr>
        <xdr:cNvSpPr/>
      </xdr:nvSpPr>
      <xdr:spPr>
        <a:xfrm>
          <a:off x="15430500" y="1398058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128711</xdr:rowOff>
    </xdr:from>
    <xdr:ext cx="762000" cy="259045"/>
    <xdr:sp macro="" textlink="">
      <xdr:nvSpPr>
        <xdr:cNvPr id="280" name="給与水準   （国との比較）該当値テキスト">
          <a:extLst>
            <a:ext uri="{FF2B5EF4-FFF2-40B4-BE49-F238E27FC236}">
              <a16:creationId xmlns:a16="http://schemas.microsoft.com/office/drawing/2014/main" id="{A61BC7A0-0B78-4195-B5C5-6ECEE658F549}"/>
            </a:ext>
          </a:extLst>
        </xdr:cNvPr>
        <xdr:cNvSpPr txBox="1"/>
      </xdr:nvSpPr>
      <xdr:spPr>
        <a:xfrm>
          <a:off x="15563850" y="1383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125589</xdr:rowOff>
    </xdr:from>
    <xdr:to>
      <xdr:col>77</xdr:col>
      <xdr:colOff>95250</xdr:colOff>
      <xdr:row>85</xdr:row>
      <xdr:rowOff>55739</xdr:rowOff>
    </xdr:to>
    <xdr:sp macro="" textlink="">
      <xdr:nvSpPr>
        <xdr:cNvPr id="281" name="楕円 280">
          <a:extLst>
            <a:ext uri="{FF2B5EF4-FFF2-40B4-BE49-F238E27FC236}">
              <a16:creationId xmlns:a16="http://schemas.microsoft.com/office/drawing/2014/main" id="{4A411442-1E69-4936-9262-384B8F4046CE}"/>
            </a:ext>
          </a:extLst>
        </xdr:cNvPr>
        <xdr:cNvSpPr/>
      </xdr:nvSpPr>
      <xdr:spPr>
        <a:xfrm>
          <a:off x="14668500" y="1399398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65916</xdr:rowOff>
    </xdr:from>
    <xdr:ext cx="736600" cy="259045"/>
    <xdr:sp macro="" textlink="">
      <xdr:nvSpPr>
        <xdr:cNvPr id="282" name="テキスト ボックス 281">
          <a:extLst>
            <a:ext uri="{FF2B5EF4-FFF2-40B4-BE49-F238E27FC236}">
              <a16:creationId xmlns:a16="http://schemas.microsoft.com/office/drawing/2014/main" id="{8B001100-9F3F-40A9-B3F6-79BAC83CB578}"/>
            </a:ext>
          </a:extLst>
        </xdr:cNvPr>
        <xdr:cNvSpPr txBox="1"/>
      </xdr:nvSpPr>
      <xdr:spPr>
        <a:xfrm>
          <a:off x="14370050" y="13769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165805</xdr:rowOff>
    </xdr:from>
    <xdr:to>
      <xdr:col>73</xdr:col>
      <xdr:colOff>44450</xdr:colOff>
      <xdr:row>85</xdr:row>
      <xdr:rowOff>95955</xdr:rowOff>
    </xdr:to>
    <xdr:sp macro="" textlink="">
      <xdr:nvSpPr>
        <xdr:cNvPr id="283" name="楕円 282">
          <a:extLst>
            <a:ext uri="{FF2B5EF4-FFF2-40B4-BE49-F238E27FC236}">
              <a16:creationId xmlns:a16="http://schemas.microsoft.com/office/drawing/2014/main" id="{0C37CE39-B887-4A1F-A4B8-926A86DBE584}"/>
            </a:ext>
          </a:extLst>
        </xdr:cNvPr>
        <xdr:cNvSpPr/>
      </xdr:nvSpPr>
      <xdr:spPr>
        <a:xfrm>
          <a:off x="13868400" y="1403420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106132</xdr:rowOff>
    </xdr:from>
    <xdr:ext cx="762000" cy="259045"/>
    <xdr:sp macro="" textlink="">
      <xdr:nvSpPr>
        <xdr:cNvPr id="284" name="テキスト ボックス 283">
          <a:extLst>
            <a:ext uri="{FF2B5EF4-FFF2-40B4-BE49-F238E27FC236}">
              <a16:creationId xmlns:a16="http://schemas.microsoft.com/office/drawing/2014/main" id="{74380178-649D-4716-9B8E-10B29A7E77F0}"/>
            </a:ext>
          </a:extLst>
        </xdr:cNvPr>
        <xdr:cNvSpPr txBox="1"/>
      </xdr:nvSpPr>
      <xdr:spPr>
        <a:xfrm>
          <a:off x="13557250" y="13809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5" name="楕円 284">
          <a:extLst>
            <a:ext uri="{FF2B5EF4-FFF2-40B4-BE49-F238E27FC236}">
              <a16:creationId xmlns:a16="http://schemas.microsoft.com/office/drawing/2014/main" id="{BEA2BD63-6041-41B4-BE70-94A87F8AC567}"/>
            </a:ext>
          </a:extLst>
        </xdr:cNvPr>
        <xdr:cNvSpPr/>
      </xdr:nvSpPr>
      <xdr:spPr>
        <a:xfrm>
          <a:off x="13055600" y="14020800"/>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6" name="テキスト ボックス 285">
          <a:extLst>
            <a:ext uri="{FF2B5EF4-FFF2-40B4-BE49-F238E27FC236}">
              <a16:creationId xmlns:a16="http://schemas.microsoft.com/office/drawing/2014/main" id="{2CC10291-49EE-402C-BF7D-E40C211C1976}"/>
            </a:ext>
          </a:extLst>
        </xdr:cNvPr>
        <xdr:cNvSpPr txBox="1"/>
      </xdr:nvSpPr>
      <xdr:spPr>
        <a:xfrm>
          <a:off x="127635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87" name="楕円 286">
          <a:extLst>
            <a:ext uri="{FF2B5EF4-FFF2-40B4-BE49-F238E27FC236}">
              <a16:creationId xmlns:a16="http://schemas.microsoft.com/office/drawing/2014/main" id="{8CE2466B-3E42-4371-AA93-D3D4E0BAEEED}"/>
            </a:ext>
          </a:extLst>
        </xdr:cNvPr>
        <xdr:cNvSpPr/>
      </xdr:nvSpPr>
      <xdr:spPr>
        <a:xfrm>
          <a:off x="12242800" y="1405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88" name="テキスト ボックス 287">
          <a:extLst>
            <a:ext uri="{FF2B5EF4-FFF2-40B4-BE49-F238E27FC236}">
              <a16:creationId xmlns:a16="http://schemas.microsoft.com/office/drawing/2014/main" id="{BDC07ABA-6C04-4574-8A9C-8B29D67B0256}"/>
            </a:ext>
          </a:extLst>
        </xdr:cNvPr>
        <xdr:cNvSpPr txBox="1"/>
      </xdr:nvSpPr>
      <xdr:spPr>
        <a:xfrm>
          <a:off x="11950700" y="1383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DDD2CB1C-BD98-45B4-9EE2-47451AB9512F}"/>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1A75EEB8-BB6C-4ABB-BAED-069BE8107E09}"/>
            </a:ext>
          </a:extLst>
        </xdr:cNvPr>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EA6EB11A-F129-4082-BDA8-7D08493B7EB9}"/>
            </a:ext>
          </a:extLst>
        </xdr:cNvPr>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827D55BE-60E8-493A-BA77-5C3A02F48461}"/>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3C7DD19B-2735-4606-B6AE-37D8BAD295CB}"/>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E073AACD-D7DD-4A2C-9891-4364C436D22F}"/>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9287979E-741A-4B67-8341-E857E93D5B06}"/>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5EDB0834-862E-4286-97DC-C244CA1CB3E3}"/>
            </a:ext>
          </a:extLst>
        </xdr:cNvPr>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4A6C5244-670C-428B-877C-F2172CDF4821}"/>
            </a:ext>
          </a:extLst>
        </xdr:cNvPr>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F9860974-AB11-49DF-9D89-12C2F58AF4F2}"/>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E1456722-CACE-47F3-9F21-F1656B1DF6C8}"/>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56D41ED0-9C0C-41B1-A1D7-54D528110313}"/>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5F1D84F5-D553-42C7-A8F1-FE941A3B8D0B}"/>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これまでに実施された定員管理や民間への業務委託の推進等により、類似団体平均を大きく下回っている。今後も適切な定員管理に努める。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A5A169C6-CCB5-493E-A6F6-1B6A16911832}"/>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57613108-8D07-4ECC-9F5A-5BF2342DAC5B}"/>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D6E4A1FE-6DB8-436F-8CBA-278494E50B0F}"/>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8BC040C9-FC30-47E2-B3A2-42F66560CE7E}"/>
            </a:ext>
          </a:extLst>
        </xdr:cNvPr>
        <xdr:cNvCxnSpPr/>
      </xdr:nvCxnSpPr>
      <xdr:spPr>
        <a:xfrm>
          <a:off x="11664950" y="110934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1307A66E-C70A-4FD7-BF4B-81AF55015CCE}"/>
            </a:ext>
          </a:extLst>
        </xdr:cNvPr>
        <xdr:cNvSpPr txBox="1"/>
      </xdr:nvSpPr>
      <xdr:spPr>
        <a:xfrm>
          <a:off x="1097915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1550FA1-113E-4059-82D3-C41883847C55}"/>
            </a:ext>
          </a:extLst>
        </xdr:cNvPr>
        <xdr:cNvCxnSpPr/>
      </xdr:nvCxnSpPr>
      <xdr:spPr>
        <a:xfrm>
          <a:off x="11664950" y="106299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A456E03E-6AC5-40B4-9BB1-523B9925DA31}"/>
            </a:ext>
          </a:extLst>
        </xdr:cNvPr>
        <xdr:cNvSpPr txBox="1"/>
      </xdr:nvSpPr>
      <xdr:spPr>
        <a:xfrm>
          <a:off x="10979150" y="104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DC323AB5-D8A4-496B-8C42-611A5B925040}"/>
            </a:ext>
          </a:extLst>
        </xdr:cNvPr>
        <xdr:cNvCxnSpPr/>
      </xdr:nvCxnSpPr>
      <xdr:spPr>
        <a:xfrm>
          <a:off x="11664950" y="101663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3CA972AE-D632-4FA4-8CDD-66864855AB70}"/>
            </a:ext>
          </a:extLst>
        </xdr:cNvPr>
        <xdr:cNvSpPr txBox="1"/>
      </xdr:nvSpPr>
      <xdr:spPr>
        <a:xfrm>
          <a:off x="1097915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FD672CEB-823F-47BD-BEFC-6F5902F85A7F}"/>
            </a:ext>
          </a:extLst>
        </xdr:cNvPr>
        <xdr:cNvCxnSpPr/>
      </xdr:nvCxnSpPr>
      <xdr:spPr>
        <a:xfrm>
          <a:off x="11664950" y="9702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DE46964D-2766-4A76-9589-A4C662F2879E}"/>
            </a:ext>
          </a:extLst>
        </xdr:cNvPr>
        <xdr:cNvSpPr txBox="1"/>
      </xdr:nvSpPr>
      <xdr:spPr>
        <a:xfrm>
          <a:off x="10979150" y="956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4ED00BAC-7242-40C6-928F-7E1CD45E9310}"/>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20248A9E-E511-4DBB-8AEB-A462EDC3FFE0}"/>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78004</xdr:rowOff>
    </xdr:from>
    <xdr:to>
      <xdr:col>81</xdr:col>
      <xdr:colOff>44450</xdr:colOff>
      <xdr:row>67</xdr:row>
      <xdr:rowOff>123444</xdr:rowOff>
    </xdr:to>
    <xdr:cxnSp macro="">
      <xdr:nvCxnSpPr>
        <xdr:cNvPr id="315" name="直線コネクタ 314">
          <a:extLst>
            <a:ext uri="{FF2B5EF4-FFF2-40B4-BE49-F238E27FC236}">
              <a16:creationId xmlns:a16="http://schemas.microsoft.com/office/drawing/2014/main" id="{B136BD78-0A19-491E-8167-465848B422B6}"/>
            </a:ext>
          </a:extLst>
        </xdr:cNvPr>
        <xdr:cNvCxnSpPr/>
      </xdr:nvCxnSpPr>
      <xdr:spPr>
        <a:xfrm flipV="1">
          <a:off x="15474950" y="9984004"/>
          <a:ext cx="0" cy="12011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95521</xdr:rowOff>
    </xdr:from>
    <xdr:ext cx="762000" cy="259045"/>
    <xdr:sp macro="" textlink="">
      <xdr:nvSpPr>
        <xdr:cNvPr id="316" name="定員管理の状況最小値テキスト">
          <a:extLst>
            <a:ext uri="{FF2B5EF4-FFF2-40B4-BE49-F238E27FC236}">
              <a16:creationId xmlns:a16="http://schemas.microsoft.com/office/drawing/2014/main" id="{DE1D3AD1-5617-45C7-8E77-CB8BC647C2E1}"/>
            </a:ext>
          </a:extLst>
        </xdr:cNvPr>
        <xdr:cNvSpPr txBox="1"/>
      </xdr:nvSpPr>
      <xdr:spPr>
        <a:xfrm>
          <a:off x="15563850" y="1115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123444</xdr:rowOff>
    </xdr:from>
    <xdr:to>
      <xdr:col>81</xdr:col>
      <xdr:colOff>133350</xdr:colOff>
      <xdr:row>67</xdr:row>
      <xdr:rowOff>123444</xdr:rowOff>
    </xdr:to>
    <xdr:cxnSp macro="">
      <xdr:nvCxnSpPr>
        <xdr:cNvPr id="317" name="直線コネクタ 316">
          <a:extLst>
            <a:ext uri="{FF2B5EF4-FFF2-40B4-BE49-F238E27FC236}">
              <a16:creationId xmlns:a16="http://schemas.microsoft.com/office/drawing/2014/main" id="{B5687ACF-FEFA-4DEB-945B-FB29C54EE0DF}"/>
            </a:ext>
          </a:extLst>
        </xdr:cNvPr>
        <xdr:cNvCxnSpPr/>
      </xdr:nvCxnSpPr>
      <xdr:spPr>
        <a:xfrm>
          <a:off x="15405100" y="111851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164381</xdr:rowOff>
    </xdr:from>
    <xdr:ext cx="762000" cy="259045"/>
    <xdr:sp macro="" textlink="">
      <xdr:nvSpPr>
        <xdr:cNvPr id="318" name="定員管理の状況最大値テキスト">
          <a:extLst>
            <a:ext uri="{FF2B5EF4-FFF2-40B4-BE49-F238E27FC236}">
              <a16:creationId xmlns:a16="http://schemas.microsoft.com/office/drawing/2014/main" id="{17ABE0F7-149A-4859-BA00-43380A694B62}"/>
            </a:ext>
          </a:extLst>
        </xdr:cNvPr>
        <xdr:cNvSpPr txBox="1"/>
      </xdr:nvSpPr>
      <xdr:spPr>
        <a:xfrm>
          <a:off x="15563850" y="9740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78004</xdr:rowOff>
    </xdr:from>
    <xdr:to>
      <xdr:col>81</xdr:col>
      <xdr:colOff>133350</xdr:colOff>
      <xdr:row>60</xdr:row>
      <xdr:rowOff>78004</xdr:rowOff>
    </xdr:to>
    <xdr:cxnSp macro="">
      <xdr:nvCxnSpPr>
        <xdr:cNvPr id="319" name="直線コネクタ 318">
          <a:extLst>
            <a:ext uri="{FF2B5EF4-FFF2-40B4-BE49-F238E27FC236}">
              <a16:creationId xmlns:a16="http://schemas.microsoft.com/office/drawing/2014/main" id="{7FCB2038-2447-4B27-BF9D-F15DB15B749D}"/>
            </a:ext>
          </a:extLst>
        </xdr:cNvPr>
        <xdr:cNvCxnSpPr/>
      </xdr:nvCxnSpPr>
      <xdr:spPr>
        <a:xfrm>
          <a:off x="15405100" y="99840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78004</xdr:rowOff>
    </xdr:from>
    <xdr:to>
      <xdr:col>81</xdr:col>
      <xdr:colOff>44450</xdr:colOff>
      <xdr:row>60</xdr:row>
      <xdr:rowOff>78969</xdr:rowOff>
    </xdr:to>
    <xdr:cxnSp macro="">
      <xdr:nvCxnSpPr>
        <xdr:cNvPr id="320" name="直線コネクタ 319">
          <a:extLst>
            <a:ext uri="{FF2B5EF4-FFF2-40B4-BE49-F238E27FC236}">
              <a16:creationId xmlns:a16="http://schemas.microsoft.com/office/drawing/2014/main" id="{7986D77C-1475-4500-A9B0-0EBE74205683}"/>
            </a:ext>
          </a:extLst>
        </xdr:cNvPr>
        <xdr:cNvCxnSpPr/>
      </xdr:nvCxnSpPr>
      <xdr:spPr>
        <a:xfrm flipV="1">
          <a:off x="14712950" y="9984004"/>
          <a:ext cx="762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54170</xdr:rowOff>
    </xdr:from>
    <xdr:ext cx="762000" cy="259045"/>
    <xdr:sp macro="" textlink="">
      <xdr:nvSpPr>
        <xdr:cNvPr id="321" name="定員管理の状況平均値テキスト">
          <a:extLst>
            <a:ext uri="{FF2B5EF4-FFF2-40B4-BE49-F238E27FC236}">
              <a16:creationId xmlns:a16="http://schemas.microsoft.com/office/drawing/2014/main" id="{9C08282F-39BB-46B3-804C-3D701BDB571D}"/>
            </a:ext>
          </a:extLst>
        </xdr:cNvPr>
        <xdr:cNvSpPr txBox="1"/>
      </xdr:nvSpPr>
      <xdr:spPr>
        <a:xfrm>
          <a:off x="15563850" y="10125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82093</xdr:rowOff>
    </xdr:from>
    <xdr:to>
      <xdr:col>81</xdr:col>
      <xdr:colOff>95250</xdr:colOff>
      <xdr:row>62</xdr:row>
      <xdr:rowOff>12243</xdr:rowOff>
    </xdr:to>
    <xdr:sp macro="" textlink="">
      <xdr:nvSpPr>
        <xdr:cNvPr id="322" name="フローチャート: 判断 321">
          <a:extLst>
            <a:ext uri="{FF2B5EF4-FFF2-40B4-BE49-F238E27FC236}">
              <a16:creationId xmlns:a16="http://schemas.microsoft.com/office/drawing/2014/main" id="{59A77649-4DE9-47E6-BFD9-C1C65C5D551F}"/>
            </a:ext>
          </a:extLst>
        </xdr:cNvPr>
        <xdr:cNvSpPr/>
      </xdr:nvSpPr>
      <xdr:spPr>
        <a:xfrm>
          <a:off x="15430500" y="1015319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78486</xdr:rowOff>
    </xdr:from>
    <xdr:to>
      <xdr:col>77</xdr:col>
      <xdr:colOff>44450</xdr:colOff>
      <xdr:row>60</xdr:row>
      <xdr:rowOff>78969</xdr:rowOff>
    </xdr:to>
    <xdr:cxnSp macro="">
      <xdr:nvCxnSpPr>
        <xdr:cNvPr id="323" name="直線コネクタ 322">
          <a:extLst>
            <a:ext uri="{FF2B5EF4-FFF2-40B4-BE49-F238E27FC236}">
              <a16:creationId xmlns:a16="http://schemas.microsoft.com/office/drawing/2014/main" id="{D9DE6578-BA75-4374-AAB6-ECEF807105FB}"/>
            </a:ext>
          </a:extLst>
        </xdr:cNvPr>
        <xdr:cNvCxnSpPr/>
      </xdr:nvCxnSpPr>
      <xdr:spPr>
        <a:xfrm>
          <a:off x="13906500" y="9984486"/>
          <a:ext cx="80645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76302</xdr:rowOff>
    </xdr:from>
    <xdr:to>
      <xdr:col>77</xdr:col>
      <xdr:colOff>95250</xdr:colOff>
      <xdr:row>62</xdr:row>
      <xdr:rowOff>6452</xdr:rowOff>
    </xdr:to>
    <xdr:sp macro="" textlink="">
      <xdr:nvSpPr>
        <xdr:cNvPr id="324" name="フローチャート: 判断 323">
          <a:extLst>
            <a:ext uri="{FF2B5EF4-FFF2-40B4-BE49-F238E27FC236}">
              <a16:creationId xmlns:a16="http://schemas.microsoft.com/office/drawing/2014/main" id="{B8B05EF6-F2F6-4200-8668-C06EC70072A9}"/>
            </a:ext>
          </a:extLst>
        </xdr:cNvPr>
        <xdr:cNvSpPr/>
      </xdr:nvSpPr>
      <xdr:spPr>
        <a:xfrm>
          <a:off x="14668500" y="1014740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162679</xdr:rowOff>
    </xdr:from>
    <xdr:ext cx="736600" cy="259045"/>
    <xdr:sp macro="" textlink="">
      <xdr:nvSpPr>
        <xdr:cNvPr id="325" name="テキスト ボックス 324">
          <a:extLst>
            <a:ext uri="{FF2B5EF4-FFF2-40B4-BE49-F238E27FC236}">
              <a16:creationId xmlns:a16="http://schemas.microsoft.com/office/drawing/2014/main" id="{3ECBD2EE-C31B-4E9D-8D43-DD08E6096FB5}"/>
            </a:ext>
          </a:extLst>
        </xdr:cNvPr>
        <xdr:cNvSpPr txBox="1"/>
      </xdr:nvSpPr>
      <xdr:spPr>
        <a:xfrm>
          <a:off x="14370050" y="10233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70282</xdr:rowOff>
    </xdr:from>
    <xdr:to>
      <xdr:col>72</xdr:col>
      <xdr:colOff>203200</xdr:colOff>
      <xdr:row>60</xdr:row>
      <xdr:rowOff>78486</xdr:rowOff>
    </xdr:to>
    <xdr:cxnSp macro="">
      <xdr:nvCxnSpPr>
        <xdr:cNvPr id="326" name="直線コネクタ 325">
          <a:extLst>
            <a:ext uri="{FF2B5EF4-FFF2-40B4-BE49-F238E27FC236}">
              <a16:creationId xmlns:a16="http://schemas.microsoft.com/office/drawing/2014/main" id="{21A4F8CA-26B9-4DFA-8F7D-1D4F7F8623D8}"/>
            </a:ext>
          </a:extLst>
        </xdr:cNvPr>
        <xdr:cNvCxnSpPr/>
      </xdr:nvCxnSpPr>
      <xdr:spPr>
        <a:xfrm>
          <a:off x="13106400" y="9976282"/>
          <a:ext cx="8001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75819</xdr:rowOff>
    </xdr:from>
    <xdr:to>
      <xdr:col>73</xdr:col>
      <xdr:colOff>44450</xdr:colOff>
      <xdr:row>62</xdr:row>
      <xdr:rowOff>5969</xdr:rowOff>
    </xdr:to>
    <xdr:sp macro="" textlink="">
      <xdr:nvSpPr>
        <xdr:cNvPr id="327" name="フローチャート: 判断 326">
          <a:extLst>
            <a:ext uri="{FF2B5EF4-FFF2-40B4-BE49-F238E27FC236}">
              <a16:creationId xmlns:a16="http://schemas.microsoft.com/office/drawing/2014/main" id="{BE811C40-8FAE-4366-B9EE-62B42999AE8E}"/>
            </a:ext>
          </a:extLst>
        </xdr:cNvPr>
        <xdr:cNvSpPr/>
      </xdr:nvSpPr>
      <xdr:spPr>
        <a:xfrm>
          <a:off x="13868400" y="1014691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162196</xdr:rowOff>
    </xdr:from>
    <xdr:ext cx="762000" cy="259045"/>
    <xdr:sp macro="" textlink="">
      <xdr:nvSpPr>
        <xdr:cNvPr id="328" name="テキスト ボックス 327">
          <a:extLst>
            <a:ext uri="{FF2B5EF4-FFF2-40B4-BE49-F238E27FC236}">
              <a16:creationId xmlns:a16="http://schemas.microsoft.com/office/drawing/2014/main" id="{8CB8251E-BAE5-401B-BCF5-C598BEB0C4B7}"/>
            </a:ext>
          </a:extLst>
        </xdr:cNvPr>
        <xdr:cNvSpPr txBox="1"/>
      </xdr:nvSpPr>
      <xdr:spPr>
        <a:xfrm>
          <a:off x="13557250" y="10233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55804</xdr:rowOff>
    </xdr:from>
    <xdr:to>
      <xdr:col>68</xdr:col>
      <xdr:colOff>152400</xdr:colOff>
      <xdr:row>60</xdr:row>
      <xdr:rowOff>70282</xdr:rowOff>
    </xdr:to>
    <xdr:cxnSp macro="">
      <xdr:nvCxnSpPr>
        <xdr:cNvPr id="329" name="直線コネクタ 328">
          <a:extLst>
            <a:ext uri="{FF2B5EF4-FFF2-40B4-BE49-F238E27FC236}">
              <a16:creationId xmlns:a16="http://schemas.microsoft.com/office/drawing/2014/main" id="{9F33CC9F-D0DF-415D-AD20-30F8243DEF98}"/>
            </a:ext>
          </a:extLst>
        </xdr:cNvPr>
        <xdr:cNvCxnSpPr/>
      </xdr:nvCxnSpPr>
      <xdr:spPr>
        <a:xfrm>
          <a:off x="12293600" y="9961804"/>
          <a:ext cx="8128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72923</xdr:rowOff>
    </xdr:from>
    <xdr:to>
      <xdr:col>68</xdr:col>
      <xdr:colOff>203200</xdr:colOff>
      <xdr:row>62</xdr:row>
      <xdr:rowOff>3073</xdr:rowOff>
    </xdr:to>
    <xdr:sp macro="" textlink="">
      <xdr:nvSpPr>
        <xdr:cNvPr id="330" name="フローチャート: 判断 329">
          <a:extLst>
            <a:ext uri="{FF2B5EF4-FFF2-40B4-BE49-F238E27FC236}">
              <a16:creationId xmlns:a16="http://schemas.microsoft.com/office/drawing/2014/main" id="{B11E3FD3-ED5E-4306-BBB0-BE1F14D225F0}"/>
            </a:ext>
          </a:extLst>
        </xdr:cNvPr>
        <xdr:cNvSpPr/>
      </xdr:nvSpPr>
      <xdr:spPr>
        <a:xfrm>
          <a:off x="13055600" y="10144023"/>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159300</xdr:rowOff>
    </xdr:from>
    <xdr:ext cx="762000" cy="259045"/>
    <xdr:sp macro="" textlink="">
      <xdr:nvSpPr>
        <xdr:cNvPr id="331" name="テキスト ボックス 330">
          <a:extLst>
            <a:ext uri="{FF2B5EF4-FFF2-40B4-BE49-F238E27FC236}">
              <a16:creationId xmlns:a16="http://schemas.microsoft.com/office/drawing/2014/main" id="{5C0501AB-3708-4DAB-BE6F-3DE3887003A2}"/>
            </a:ext>
          </a:extLst>
        </xdr:cNvPr>
        <xdr:cNvSpPr txBox="1"/>
      </xdr:nvSpPr>
      <xdr:spPr>
        <a:xfrm>
          <a:off x="12763500" y="1023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60858</xdr:rowOff>
    </xdr:from>
    <xdr:to>
      <xdr:col>64</xdr:col>
      <xdr:colOff>152400</xdr:colOff>
      <xdr:row>61</xdr:row>
      <xdr:rowOff>162458</xdr:rowOff>
    </xdr:to>
    <xdr:sp macro="" textlink="">
      <xdr:nvSpPr>
        <xdr:cNvPr id="332" name="フローチャート: 判断 331">
          <a:extLst>
            <a:ext uri="{FF2B5EF4-FFF2-40B4-BE49-F238E27FC236}">
              <a16:creationId xmlns:a16="http://schemas.microsoft.com/office/drawing/2014/main" id="{11323E4D-8B96-4658-A967-E11DB948F807}"/>
            </a:ext>
          </a:extLst>
        </xdr:cNvPr>
        <xdr:cNvSpPr/>
      </xdr:nvSpPr>
      <xdr:spPr>
        <a:xfrm>
          <a:off x="12242800" y="10131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147235</xdr:rowOff>
    </xdr:from>
    <xdr:ext cx="762000" cy="259045"/>
    <xdr:sp macro="" textlink="">
      <xdr:nvSpPr>
        <xdr:cNvPr id="333" name="テキスト ボックス 332">
          <a:extLst>
            <a:ext uri="{FF2B5EF4-FFF2-40B4-BE49-F238E27FC236}">
              <a16:creationId xmlns:a16="http://schemas.microsoft.com/office/drawing/2014/main" id="{0166A557-464F-4128-A19E-AD7CD08D5E89}"/>
            </a:ext>
          </a:extLst>
        </xdr:cNvPr>
        <xdr:cNvSpPr txBox="1"/>
      </xdr:nvSpPr>
      <xdr:spPr>
        <a:xfrm>
          <a:off x="11950700" y="1021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3B2E13BC-09EB-4D18-BE24-65737052EC91}"/>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547360EC-961F-4D12-9D34-171F6B019534}"/>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FC2FF4A-1171-42F7-8020-8B12E6DAB656}"/>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5520B9BA-BD6F-4474-9E09-58AD8A9E1613}"/>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2B3D3746-368C-4626-9763-FDD7FC2BBB43}"/>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27204</xdr:rowOff>
    </xdr:from>
    <xdr:to>
      <xdr:col>81</xdr:col>
      <xdr:colOff>95250</xdr:colOff>
      <xdr:row>60</xdr:row>
      <xdr:rowOff>128804</xdr:rowOff>
    </xdr:to>
    <xdr:sp macro="" textlink="">
      <xdr:nvSpPr>
        <xdr:cNvPr id="339" name="楕円 338">
          <a:extLst>
            <a:ext uri="{FF2B5EF4-FFF2-40B4-BE49-F238E27FC236}">
              <a16:creationId xmlns:a16="http://schemas.microsoft.com/office/drawing/2014/main" id="{0103640C-0D04-4973-A829-D30D6E4940AD}"/>
            </a:ext>
          </a:extLst>
        </xdr:cNvPr>
        <xdr:cNvSpPr/>
      </xdr:nvSpPr>
      <xdr:spPr>
        <a:xfrm>
          <a:off x="15430500" y="993320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119931</xdr:rowOff>
    </xdr:from>
    <xdr:ext cx="762000" cy="259045"/>
    <xdr:sp macro="" textlink="">
      <xdr:nvSpPr>
        <xdr:cNvPr id="340" name="定員管理の状況該当値テキスト">
          <a:extLst>
            <a:ext uri="{FF2B5EF4-FFF2-40B4-BE49-F238E27FC236}">
              <a16:creationId xmlns:a16="http://schemas.microsoft.com/office/drawing/2014/main" id="{74DC0064-2C8C-4D7C-857C-80A7BA360F57}"/>
            </a:ext>
          </a:extLst>
        </xdr:cNvPr>
        <xdr:cNvSpPr txBox="1"/>
      </xdr:nvSpPr>
      <xdr:spPr>
        <a:xfrm>
          <a:off x="15563850" y="986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28169</xdr:rowOff>
    </xdr:from>
    <xdr:to>
      <xdr:col>77</xdr:col>
      <xdr:colOff>95250</xdr:colOff>
      <xdr:row>60</xdr:row>
      <xdr:rowOff>129769</xdr:rowOff>
    </xdr:to>
    <xdr:sp macro="" textlink="">
      <xdr:nvSpPr>
        <xdr:cNvPr id="341" name="楕円 340">
          <a:extLst>
            <a:ext uri="{FF2B5EF4-FFF2-40B4-BE49-F238E27FC236}">
              <a16:creationId xmlns:a16="http://schemas.microsoft.com/office/drawing/2014/main" id="{0D544921-313C-4182-99C6-ED02129A0BFA}"/>
            </a:ext>
          </a:extLst>
        </xdr:cNvPr>
        <xdr:cNvSpPr/>
      </xdr:nvSpPr>
      <xdr:spPr>
        <a:xfrm>
          <a:off x="14668500" y="993416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139946</xdr:rowOff>
    </xdr:from>
    <xdr:ext cx="736600" cy="259045"/>
    <xdr:sp macro="" textlink="">
      <xdr:nvSpPr>
        <xdr:cNvPr id="342" name="テキスト ボックス 341">
          <a:extLst>
            <a:ext uri="{FF2B5EF4-FFF2-40B4-BE49-F238E27FC236}">
              <a16:creationId xmlns:a16="http://schemas.microsoft.com/office/drawing/2014/main" id="{75BAC83F-3AA4-4CF3-922B-536761C6526E}"/>
            </a:ext>
          </a:extLst>
        </xdr:cNvPr>
        <xdr:cNvSpPr txBox="1"/>
      </xdr:nvSpPr>
      <xdr:spPr>
        <a:xfrm>
          <a:off x="14370050" y="9715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27686</xdr:rowOff>
    </xdr:from>
    <xdr:to>
      <xdr:col>73</xdr:col>
      <xdr:colOff>44450</xdr:colOff>
      <xdr:row>60</xdr:row>
      <xdr:rowOff>129286</xdr:rowOff>
    </xdr:to>
    <xdr:sp macro="" textlink="">
      <xdr:nvSpPr>
        <xdr:cNvPr id="343" name="楕円 342">
          <a:extLst>
            <a:ext uri="{FF2B5EF4-FFF2-40B4-BE49-F238E27FC236}">
              <a16:creationId xmlns:a16="http://schemas.microsoft.com/office/drawing/2014/main" id="{7CBA1BA0-66A1-43D7-AB21-43C3F22174EC}"/>
            </a:ext>
          </a:extLst>
        </xdr:cNvPr>
        <xdr:cNvSpPr/>
      </xdr:nvSpPr>
      <xdr:spPr>
        <a:xfrm>
          <a:off x="13868400" y="993368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139463</xdr:rowOff>
    </xdr:from>
    <xdr:ext cx="762000" cy="259045"/>
    <xdr:sp macro="" textlink="">
      <xdr:nvSpPr>
        <xdr:cNvPr id="344" name="テキスト ボックス 343">
          <a:extLst>
            <a:ext uri="{FF2B5EF4-FFF2-40B4-BE49-F238E27FC236}">
              <a16:creationId xmlns:a16="http://schemas.microsoft.com/office/drawing/2014/main" id="{6D413578-0DEF-428D-80E5-6A8D3A621848}"/>
            </a:ext>
          </a:extLst>
        </xdr:cNvPr>
        <xdr:cNvSpPr txBox="1"/>
      </xdr:nvSpPr>
      <xdr:spPr>
        <a:xfrm>
          <a:off x="13557250" y="971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19482</xdr:rowOff>
    </xdr:from>
    <xdr:to>
      <xdr:col>68</xdr:col>
      <xdr:colOff>203200</xdr:colOff>
      <xdr:row>60</xdr:row>
      <xdr:rowOff>121082</xdr:rowOff>
    </xdr:to>
    <xdr:sp macro="" textlink="">
      <xdr:nvSpPr>
        <xdr:cNvPr id="345" name="楕円 344">
          <a:extLst>
            <a:ext uri="{FF2B5EF4-FFF2-40B4-BE49-F238E27FC236}">
              <a16:creationId xmlns:a16="http://schemas.microsoft.com/office/drawing/2014/main" id="{75E10A51-D6A9-467B-AA8B-A0FE0C11FC8F}"/>
            </a:ext>
          </a:extLst>
        </xdr:cNvPr>
        <xdr:cNvSpPr/>
      </xdr:nvSpPr>
      <xdr:spPr>
        <a:xfrm>
          <a:off x="13055600" y="9925482"/>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131259</xdr:rowOff>
    </xdr:from>
    <xdr:ext cx="762000" cy="259045"/>
    <xdr:sp macro="" textlink="">
      <xdr:nvSpPr>
        <xdr:cNvPr id="346" name="テキスト ボックス 345">
          <a:extLst>
            <a:ext uri="{FF2B5EF4-FFF2-40B4-BE49-F238E27FC236}">
              <a16:creationId xmlns:a16="http://schemas.microsoft.com/office/drawing/2014/main" id="{B270DB4E-FDD8-44BC-AFDC-F52BAFEC55D3}"/>
            </a:ext>
          </a:extLst>
        </xdr:cNvPr>
        <xdr:cNvSpPr txBox="1"/>
      </xdr:nvSpPr>
      <xdr:spPr>
        <a:xfrm>
          <a:off x="12763500" y="970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5004</xdr:rowOff>
    </xdr:from>
    <xdr:to>
      <xdr:col>64</xdr:col>
      <xdr:colOff>152400</xdr:colOff>
      <xdr:row>60</xdr:row>
      <xdr:rowOff>106604</xdr:rowOff>
    </xdr:to>
    <xdr:sp macro="" textlink="">
      <xdr:nvSpPr>
        <xdr:cNvPr id="347" name="楕円 346">
          <a:extLst>
            <a:ext uri="{FF2B5EF4-FFF2-40B4-BE49-F238E27FC236}">
              <a16:creationId xmlns:a16="http://schemas.microsoft.com/office/drawing/2014/main" id="{7C23E6BE-C367-44C4-958E-54C4CC6CDECD}"/>
            </a:ext>
          </a:extLst>
        </xdr:cNvPr>
        <xdr:cNvSpPr/>
      </xdr:nvSpPr>
      <xdr:spPr>
        <a:xfrm>
          <a:off x="12242800" y="991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116781</xdr:rowOff>
    </xdr:from>
    <xdr:ext cx="762000" cy="259045"/>
    <xdr:sp macro="" textlink="">
      <xdr:nvSpPr>
        <xdr:cNvPr id="348" name="テキスト ボックス 347">
          <a:extLst>
            <a:ext uri="{FF2B5EF4-FFF2-40B4-BE49-F238E27FC236}">
              <a16:creationId xmlns:a16="http://schemas.microsoft.com/office/drawing/2014/main" id="{DB6D8D2D-391C-425A-8159-C8DB9AE06C95}"/>
            </a:ext>
          </a:extLst>
        </xdr:cNvPr>
        <xdr:cNvSpPr txBox="1"/>
      </xdr:nvSpPr>
      <xdr:spPr>
        <a:xfrm>
          <a:off x="11950700" y="969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24A43D7D-13D6-4833-8BE6-2D632B6B39EF}"/>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CDCF710E-DA18-4D1E-A040-2C4F6B6C0D2A}"/>
            </a:ext>
          </a:extLst>
        </xdr:cNvPr>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13CAEA3C-BB85-4C59-B264-3674123981FA}"/>
            </a:ext>
          </a:extLst>
        </xdr:cNvPr>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2ACD00F8-74FE-4916-85B8-AADC98EA0F36}"/>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2866D5A5-599D-44AB-B9A0-5E365152D62D}"/>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2429F480-DA70-4431-97EB-CF7681B663DD}"/>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3ACB9A49-6231-4BE9-B57C-C9CC5236D941}"/>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FCD25F4B-279D-4600-B865-1238C924369D}"/>
            </a:ext>
          </a:extLst>
        </xdr:cNvPr>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90ABE513-DC2D-458D-B7A1-53AA81F16CB5}"/>
            </a:ext>
          </a:extLst>
        </xdr:cNvPr>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60371948-6AEB-435B-8DBA-232660691BC5}"/>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816BCB96-29ED-47C2-BE1E-96E3BF5203F1}"/>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BF58B340-2F5C-490B-A721-E919C65419C8}"/>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49F26D66-66D4-4D10-9692-D72C1F159FCF}"/>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これまでの起債抑制政策により、類似団体を下回って</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いるが、施設の長寿命化対策など今後起債対象事業の増加が見込まれる。</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据置期間の設定による負担の平準化や繰上償還を定期的に行うなど、実質公債費比率の低下に努める。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EEADB5FB-07BE-4E92-9188-FF6F7028AFBB}"/>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EFDC0742-4A44-4699-83A8-0D134AB2F08C}"/>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62C82370-4FB0-4C3C-A362-A6684250774D}"/>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F09F0378-3C0B-4143-9FD9-75BC82BDEFAE}"/>
            </a:ext>
          </a:extLst>
        </xdr:cNvPr>
        <xdr:cNvCxnSpPr/>
      </xdr:nvCxnSpPr>
      <xdr:spPr>
        <a:xfrm>
          <a:off x="116649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7516A9FB-58C3-4E9C-98F6-16D3DC1255AF}"/>
            </a:ext>
          </a:extLst>
        </xdr:cNvPr>
        <xdr:cNvSpPr txBox="1"/>
      </xdr:nvSpPr>
      <xdr:spPr>
        <a:xfrm>
          <a:off x="1097915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3D9690C8-571A-4C25-81B3-DD960407A371}"/>
            </a:ext>
          </a:extLst>
        </xdr:cNvPr>
        <xdr:cNvCxnSpPr/>
      </xdr:nvCxnSpPr>
      <xdr:spPr>
        <a:xfrm>
          <a:off x="116649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97F08A7E-F912-4C41-9354-835188AF8B16}"/>
            </a:ext>
          </a:extLst>
        </xdr:cNvPr>
        <xdr:cNvSpPr txBox="1"/>
      </xdr:nvSpPr>
      <xdr:spPr>
        <a:xfrm>
          <a:off x="1097915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E713BE8C-CBB6-413A-8336-A544BC87405E}"/>
            </a:ext>
          </a:extLst>
        </xdr:cNvPr>
        <xdr:cNvCxnSpPr/>
      </xdr:nvCxnSpPr>
      <xdr:spPr>
        <a:xfrm>
          <a:off x="116649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931CD50B-BE0E-4E01-856A-FFCA8739C0D7}"/>
            </a:ext>
          </a:extLst>
        </xdr:cNvPr>
        <xdr:cNvSpPr txBox="1"/>
      </xdr:nvSpPr>
      <xdr:spPr>
        <a:xfrm>
          <a:off x="1097915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595BC15E-6EBB-431F-AD58-206A36FEF3BE}"/>
            </a:ext>
          </a:extLst>
        </xdr:cNvPr>
        <xdr:cNvCxnSpPr/>
      </xdr:nvCxnSpPr>
      <xdr:spPr>
        <a:xfrm>
          <a:off x="116649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E79DC6D3-2213-4542-86FA-FB3D71355A78}"/>
            </a:ext>
          </a:extLst>
        </xdr:cNvPr>
        <xdr:cNvSpPr txBox="1"/>
      </xdr:nvSpPr>
      <xdr:spPr>
        <a:xfrm>
          <a:off x="1097915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5CA2A7DD-0728-469F-B921-04B00F999D97}"/>
            </a:ext>
          </a:extLst>
        </xdr:cNvPr>
        <xdr:cNvCxnSpPr/>
      </xdr:nvCxnSpPr>
      <xdr:spPr>
        <a:xfrm>
          <a:off x="116649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1F75BFA8-1653-4EC4-B9E7-B1E8E31B87CB}"/>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F444183C-2236-42B7-9B66-3BF03D330E64}"/>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6" name="直線コネクタ 375">
          <a:extLst>
            <a:ext uri="{FF2B5EF4-FFF2-40B4-BE49-F238E27FC236}">
              <a16:creationId xmlns:a16="http://schemas.microsoft.com/office/drawing/2014/main" id="{02A722CF-E183-49D4-BFE3-0A7741481B80}"/>
            </a:ext>
          </a:extLst>
        </xdr:cNvPr>
        <xdr:cNvCxnSpPr/>
      </xdr:nvCxnSpPr>
      <xdr:spPr>
        <a:xfrm flipV="1">
          <a:off x="15474950" y="6170930"/>
          <a:ext cx="0" cy="1292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7" name="公債費負担の状況最小値テキスト">
          <a:extLst>
            <a:ext uri="{FF2B5EF4-FFF2-40B4-BE49-F238E27FC236}">
              <a16:creationId xmlns:a16="http://schemas.microsoft.com/office/drawing/2014/main" id="{10B08304-689D-478A-9E0E-0E2181B1DD86}"/>
            </a:ext>
          </a:extLst>
        </xdr:cNvPr>
        <xdr:cNvSpPr txBox="1"/>
      </xdr:nvSpPr>
      <xdr:spPr>
        <a:xfrm>
          <a:off x="15563850" y="743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8" name="直線コネクタ 377">
          <a:extLst>
            <a:ext uri="{FF2B5EF4-FFF2-40B4-BE49-F238E27FC236}">
              <a16:creationId xmlns:a16="http://schemas.microsoft.com/office/drawing/2014/main" id="{B2668029-A097-42F7-BCA4-60F22407FAAB}"/>
            </a:ext>
          </a:extLst>
        </xdr:cNvPr>
        <xdr:cNvCxnSpPr/>
      </xdr:nvCxnSpPr>
      <xdr:spPr>
        <a:xfrm>
          <a:off x="15405100" y="74633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9" name="公債費負担の状況最大値テキスト">
          <a:extLst>
            <a:ext uri="{FF2B5EF4-FFF2-40B4-BE49-F238E27FC236}">
              <a16:creationId xmlns:a16="http://schemas.microsoft.com/office/drawing/2014/main" id="{173DF2C7-E5C3-4124-97CB-B3E8A7A72289}"/>
            </a:ext>
          </a:extLst>
        </xdr:cNvPr>
        <xdr:cNvSpPr txBox="1"/>
      </xdr:nvSpPr>
      <xdr:spPr>
        <a:xfrm>
          <a:off x="15563850" y="592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80" name="直線コネクタ 379">
          <a:extLst>
            <a:ext uri="{FF2B5EF4-FFF2-40B4-BE49-F238E27FC236}">
              <a16:creationId xmlns:a16="http://schemas.microsoft.com/office/drawing/2014/main" id="{1F98A0AA-8D55-4225-8957-A1989712BEBB}"/>
            </a:ext>
          </a:extLst>
        </xdr:cNvPr>
        <xdr:cNvCxnSpPr/>
      </xdr:nvCxnSpPr>
      <xdr:spPr>
        <a:xfrm>
          <a:off x="15405100" y="61709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1270</xdr:rowOff>
    </xdr:from>
    <xdr:to>
      <xdr:col>81</xdr:col>
      <xdr:colOff>44450</xdr:colOff>
      <xdr:row>42</xdr:row>
      <xdr:rowOff>41487</xdr:rowOff>
    </xdr:to>
    <xdr:cxnSp macro="">
      <xdr:nvCxnSpPr>
        <xdr:cNvPr id="381" name="直線コネクタ 380">
          <a:extLst>
            <a:ext uri="{FF2B5EF4-FFF2-40B4-BE49-F238E27FC236}">
              <a16:creationId xmlns:a16="http://schemas.microsoft.com/office/drawing/2014/main" id="{7A6269EF-54F2-4600-ADBA-CBA0B9FA7C7D}"/>
            </a:ext>
          </a:extLst>
        </xdr:cNvPr>
        <xdr:cNvCxnSpPr/>
      </xdr:nvCxnSpPr>
      <xdr:spPr>
        <a:xfrm flipV="1">
          <a:off x="14712950" y="6935470"/>
          <a:ext cx="762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2" name="公債費負担の状況平均値テキスト">
          <a:extLst>
            <a:ext uri="{FF2B5EF4-FFF2-40B4-BE49-F238E27FC236}">
              <a16:creationId xmlns:a16="http://schemas.microsoft.com/office/drawing/2014/main" id="{0DF3F4BE-7E36-4600-8ACF-C441645FBE3F}"/>
            </a:ext>
          </a:extLst>
        </xdr:cNvPr>
        <xdr:cNvSpPr txBox="1"/>
      </xdr:nvSpPr>
      <xdr:spPr>
        <a:xfrm>
          <a:off x="15563850" y="688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5341D529-1899-4B83-B70F-B43F1F5C6C24}"/>
            </a:ext>
          </a:extLst>
        </xdr:cNvPr>
        <xdr:cNvSpPr/>
      </xdr:nvSpPr>
      <xdr:spPr>
        <a:xfrm>
          <a:off x="15430500" y="69151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41487</xdr:rowOff>
    </xdr:from>
    <xdr:to>
      <xdr:col>77</xdr:col>
      <xdr:colOff>44450</xdr:colOff>
      <xdr:row>42</xdr:row>
      <xdr:rowOff>129963</xdr:rowOff>
    </xdr:to>
    <xdr:cxnSp macro="">
      <xdr:nvCxnSpPr>
        <xdr:cNvPr id="384" name="直線コネクタ 383">
          <a:extLst>
            <a:ext uri="{FF2B5EF4-FFF2-40B4-BE49-F238E27FC236}">
              <a16:creationId xmlns:a16="http://schemas.microsoft.com/office/drawing/2014/main" id="{8F295C1E-A5E3-4D1D-AA37-5EB6F09DAB82}"/>
            </a:ext>
          </a:extLst>
        </xdr:cNvPr>
        <xdr:cNvCxnSpPr/>
      </xdr:nvCxnSpPr>
      <xdr:spPr>
        <a:xfrm flipV="1">
          <a:off x="13906500" y="6975687"/>
          <a:ext cx="80645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5" name="フローチャート: 判断 384">
          <a:extLst>
            <a:ext uri="{FF2B5EF4-FFF2-40B4-BE49-F238E27FC236}">
              <a16:creationId xmlns:a16="http://schemas.microsoft.com/office/drawing/2014/main" id="{76D32C7C-E5C2-41B4-9437-B06DFD0D5EC2}"/>
            </a:ext>
          </a:extLst>
        </xdr:cNvPr>
        <xdr:cNvSpPr/>
      </xdr:nvSpPr>
      <xdr:spPr>
        <a:xfrm>
          <a:off x="14668500" y="69151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86377</xdr:rowOff>
    </xdr:from>
    <xdr:ext cx="736600" cy="259045"/>
    <xdr:sp macro="" textlink="">
      <xdr:nvSpPr>
        <xdr:cNvPr id="386" name="テキスト ボックス 385">
          <a:extLst>
            <a:ext uri="{FF2B5EF4-FFF2-40B4-BE49-F238E27FC236}">
              <a16:creationId xmlns:a16="http://schemas.microsoft.com/office/drawing/2014/main" id="{108A6B98-D254-456D-B1FE-FAC2EEF2C215}"/>
            </a:ext>
          </a:extLst>
        </xdr:cNvPr>
        <xdr:cNvSpPr txBox="1"/>
      </xdr:nvSpPr>
      <xdr:spPr>
        <a:xfrm>
          <a:off x="14370050" y="669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129963</xdr:rowOff>
    </xdr:from>
    <xdr:to>
      <xdr:col>72</xdr:col>
      <xdr:colOff>203200</xdr:colOff>
      <xdr:row>43</xdr:row>
      <xdr:rowOff>14817</xdr:rowOff>
    </xdr:to>
    <xdr:cxnSp macro="">
      <xdr:nvCxnSpPr>
        <xdr:cNvPr id="387" name="直線コネクタ 386">
          <a:extLst>
            <a:ext uri="{FF2B5EF4-FFF2-40B4-BE49-F238E27FC236}">
              <a16:creationId xmlns:a16="http://schemas.microsoft.com/office/drawing/2014/main" id="{181D2B1B-3386-4A64-BE4B-4CD24F633CE0}"/>
            </a:ext>
          </a:extLst>
        </xdr:cNvPr>
        <xdr:cNvCxnSpPr/>
      </xdr:nvCxnSpPr>
      <xdr:spPr>
        <a:xfrm flipV="1">
          <a:off x="13106400" y="7064163"/>
          <a:ext cx="800100" cy="4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83EC60A6-3167-4963-AE5B-E651552940AC}"/>
            </a:ext>
          </a:extLst>
        </xdr:cNvPr>
        <xdr:cNvSpPr/>
      </xdr:nvSpPr>
      <xdr:spPr>
        <a:xfrm>
          <a:off x="13868400" y="690710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78333</xdr:rowOff>
    </xdr:from>
    <xdr:ext cx="762000" cy="259045"/>
    <xdr:sp macro="" textlink="">
      <xdr:nvSpPr>
        <xdr:cNvPr id="389" name="テキスト ボックス 388">
          <a:extLst>
            <a:ext uri="{FF2B5EF4-FFF2-40B4-BE49-F238E27FC236}">
              <a16:creationId xmlns:a16="http://schemas.microsoft.com/office/drawing/2014/main" id="{C6D54146-EBD2-48C1-8100-8870003306DF}"/>
            </a:ext>
          </a:extLst>
        </xdr:cNvPr>
        <xdr:cNvSpPr txBox="1"/>
      </xdr:nvSpPr>
      <xdr:spPr>
        <a:xfrm>
          <a:off x="13557250" y="668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14817</xdr:rowOff>
    </xdr:from>
    <xdr:to>
      <xdr:col>68</xdr:col>
      <xdr:colOff>152400</xdr:colOff>
      <xdr:row>43</xdr:row>
      <xdr:rowOff>14817</xdr:rowOff>
    </xdr:to>
    <xdr:cxnSp macro="">
      <xdr:nvCxnSpPr>
        <xdr:cNvPr id="390" name="直線コネクタ 389">
          <a:extLst>
            <a:ext uri="{FF2B5EF4-FFF2-40B4-BE49-F238E27FC236}">
              <a16:creationId xmlns:a16="http://schemas.microsoft.com/office/drawing/2014/main" id="{87A2DCAD-BBD8-4650-ACA3-DD3BE6184434}"/>
            </a:ext>
          </a:extLst>
        </xdr:cNvPr>
        <xdr:cNvCxnSpPr/>
      </xdr:nvCxnSpPr>
      <xdr:spPr>
        <a:xfrm>
          <a:off x="12293600" y="7114117"/>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a:extLst>
            <a:ext uri="{FF2B5EF4-FFF2-40B4-BE49-F238E27FC236}">
              <a16:creationId xmlns:a16="http://schemas.microsoft.com/office/drawing/2014/main" id="{96A33CC7-C680-4FF3-935B-9E78E2350647}"/>
            </a:ext>
          </a:extLst>
        </xdr:cNvPr>
        <xdr:cNvSpPr/>
      </xdr:nvSpPr>
      <xdr:spPr>
        <a:xfrm>
          <a:off x="13055600" y="6907106"/>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78333</xdr:rowOff>
    </xdr:from>
    <xdr:ext cx="762000" cy="259045"/>
    <xdr:sp macro="" textlink="">
      <xdr:nvSpPr>
        <xdr:cNvPr id="392" name="テキスト ボックス 391">
          <a:extLst>
            <a:ext uri="{FF2B5EF4-FFF2-40B4-BE49-F238E27FC236}">
              <a16:creationId xmlns:a16="http://schemas.microsoft.com/office/drawing/2014/main" id="{FA241981-5770-47B0-823A-1D49F9DCC2B0}"/>
            </a:ext>
          </a:extLst>
        </xdr:cNvPr>
        <xdr:cNvSpPr txBox="1"/>
      </xdr:nvSpPr>
      <xdr:spPr>
        <a:xfrm>
          <a:off x="12763500" y="668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a:extLst>
            <a:ext uri="{FF2B5EF4-FFF2-40B4-BE49-F238E27FC236}">
              <a16:creationId xmlns:a16="http://schemas.microsoft.com/office/drawing/2014/main" id="{C5D91706-42D4-4D48-8B19-F94535DC1222}"/>
            </a:ext>
          </a:extLst>
        </xdr:cNvPr>
        <xdr:cNvSpPr/>
      </xdr:nvSpPr>
      <xdr:spPr>
        <a:xfrm>
          <a:off x="12242800" y="68990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70290</xdr:rowOff>
    </xdr:from>
    <xdr:ext cx="762000" cy="259045"/>
    <xdr:sp macro="" textlink="">
      <xdr:nvSpPr>
        <xdr:cNvPr id="394" name="テキスト ボックス 393">
          <a:extLst>
            <a:ext uri="{FF2B5EF4-FFF2-40B4-BE49-F238E27FC236}">
              <a16:creationId xmlns:a16="http://schemas.microsoft.com/office/drawing/2014/main" id="{70EF4CC6-11AC-49F2-9031-2A7505A4A071}"/>
            </a:ext>
          </a:extLst>
        </xdr:cNvPr>
        <xdr:cNvSpPr txBox="1"/>
      </xdr:nvSpPr>
      <xdr:spPr>
        <a:xfrm>
          <a:off x="11950700" y="6674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55797384-039E-48D6-988C-1D7ABE36B81C}"/>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F3885A3-737F-4377-B518-532D8A262FEC}"/>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6E99CE64-8A44-436F-AE81-3F1B6AC7A5E3}"/>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B567A794-72EF-4923-9693-FD93DEEC5B2A}"/>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BA8D8681-849D-4685-A4DA-7F98E2EE1B2D}"/>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121920</xdr:rowOff>
    </xdr:from>
    <xdr:to>
      <xdr:col>81</xdr:col>
      <xdr:colOff>95250</xdr:colOff>
      <xdr:row>42</xdr:row>
      <xdr:rowOff>52070</xdr:rowOff>
    </xdr:to>
    <xdr:sp macro="" textlink="">
      <xdr:nvSpPr>
        <xdr:cNvPr id="400" name="楕円 399">
          <a:extLst>
            <a:ext uri="{FF2B5EF4-FFF2-40B4-BE49-F238E27FC236}">
              <a16:creationId xmlns:a16="http://schemas.microsoft.com/office/drawing/2014/main" id="{F4E29250-4707-4F5B-A8CF-7E9262AE6B51}"/>
            </a:ext>
          </a:extLst>
        </xdr:cNvPr>
        <xdr:cNvSpPr/>
      </xdr:nvSpPr>
      <xdr:spPr>
        <a:xfrm>
          <a:off x="15430500" y="68910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138447</xdr:rowOff>
    </xdr:from>
    <xdr:ext cx="762000" cy="259045"/>
    <xdr:sp macro="" textlink="">
      <xdr:nvSpPr>
        <xdr:cNvPr id="401" name="公債費負担の状況該当値テキスト">
          <a:extLst>
            <a:ext uri="{FF2B5EF4-FFF2-40B4-BE49-F238E27FC236}">
              <a16:creationId xmlns:a16="http://schemas.microsoft.com/office/drawing/2014/main" id="{88BA42FD-A330-47CC-8EAB-21215F0EB46A}"/>
            </a:ext>
          </a:extLst>
        </xdr:cNvPr>
        <xdr:cNvSpPr txBox="1"/>
      </xdr:nvSpPr>
      <xdr:spPr>
        <a:xfrm>
          <a:off x="15563850" y="6742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162137</xdr:rowOff>
    </xdr:from>
    <xdr:to>
      <xdr:col>77</xdr:col>
      <xdr:colOff>95250</xdr:colOff>
      <xdr:row>42</xdr:row>
      <xdr:rowOff>92287</xdr:rowOff>
    </xdr:to>
    <xdr:sp macro="" textlink="">
      <xdr:nvSpPr>
        <xdr:cNvPr id="402" name="楕円 401">
          <a:extLst>
            <a:ext uri="{FF2B5EF4-FFF2-40B4-BE49-F238E27FC236}">
              <a16:creationId xmlns:a16="http://schemas.microsoft.com/office/drawing/2014/main" id="{229DEEA0-66B8-454C-944D-0363BD6510EA}"/>
            </a:ext>
          </a:extLst>
        </xdr:cNvPr>
        <xdr:cNvSpPr/>
      </xdr:nvSpPr>
      <xdr:spPr>
        <a:xfrm>
          <a:off x="14668500" y="693123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77064</xdr:rowOff>
    </xdr:from>
    <xdr:ext cx="736600" cy="259045"/>
    <xdr:sp macro="" textlink="">
      <xdr:nvSpPr>
        <xdr:cNvPr id="403" name="テキスト ボックス 402">
          <a:extLst>
            <a:ext uri="{FF2B5EF4-FFF2-40B4-BE49-F238E27FC236}">
              <a16:creationId xmlns:a16="http://schemas.microsoft.com/office/drawing/2014/main" id="{56D65BDC-F8C0-4265-8E72-158E16CFAE3A}"/>
            </a:ext>
          </a:extLst>
        </xdr:cNvPr>
        <xdr:cNvSpPr txBox="1"/>
      </xdr:nvSpPr>
      <xdr:spPr>
        <a:xfrm>
          <a:off x="14370050" y="7011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79163</xdr:rowOff>
    </xdr:from>
    <xdr:to>
      <xdr:col>73</xdr:col>
      <xdr:colOff>44450</xdr:colOff>
      <xdr:row>43</xdr:row>
      <xdr:rowOff>9313</xdr:rowOff>
    </xdr:to>
    <xdr:sp macro="" textlink="">
      <xdr:nvSpPr>
        <xdr:cNvPr id="404" name="楕円 403">
          <a:extLst>
            <a:ext uri="{FF2B5EF4-FFF2-40B4-BE49-F238E27FC236}">
              <a16:creationId xmlns:a16="http://schemas.microsoft.com/office/drawing/2014/main" id="{306C6F0D-19F5-4DED-B7D8-CFA9CD373E97}"/>
            </a:ext>
          </a:extLst>
        </xdr:cNvPr>
        <xdr:cNvSpPr/>
      </xdr:nvSpPr>
      <xdr:spPr>
        <a:xfrm>
          <a:off x="13868400" y="701336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165540</xdr:rowOff>
    </xdr:from>
    <xdr:ext cx="762000" cy="259045"/>
    <xdr:sp macro="" textlink="">
      <xdr:nvSpPr>
        <xdr:cNvPr id="405" name="テキスト ボックス 404">
          <a:extLst>
            <a:ext uri="{FF2B5EF4-FFF2-40B4-BE49-F238E27FC236}">
              <a16:creationId xmlns:a16="http://schemas.microsoft.com/office/drawing/2014/main" id="{03CD4660-C5A3-4E86-B606-E10C8C9EEA64}"/>
            </a:ext>
          </a:extLst>
        </xdr:cNvPr>
        <xdr:cNvSpPr txBox="1"/>
      </xdr:nvSpPr>
      <xdr:spPr>
        <a:xfrm>
          <a:off x="13557250" y="709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135467</xdr:rowOff>
    </xdr:from>
    <xdr:to>
      <xdr:col>68</xdr:col>
      <xdr:colOff>203200</xdr:colOff>
      <xdr:row>43</xdr:row>
      <xdr:rowOff>65617</xdr:rowOff>
    </xdr:to>
    <xdr:sp macro="" textlink="">
      <xdr:nvSpPr>
        <xdr:cNvPr id="406" name="楕円 405">
          <a:extLst>
            <a:ext uri="{FF2B5EF4-FFF2-40B4-BE49-F238E27FC236}">
              <a16:creationId xmlns:a16="http://schemas.microsoft.com/office/drawing/2014/main" id="{F6D63CB1-D877-417A-91B6-73DE58EF1C8A}"/>
            </a:ext>
          </a:extLst>
        </xdr:cNvPr>
        <xdr:cNvSpPr/>
      </xdr:nvSpPr>
      <xdr:spPr>
        <a:xfrm>
          <a:off x="13055600" y="7069667"/>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50394</xdr:rowOff>
    </xdr:from>
    <xdr:ext cx="762000" cy="259045"/>
    <xdr:sp macro="" textlink="">
      <xdr:nvSpPr>
        <xdr:cNvPr id="407" name="テキスト ボックス 406">
          <a:extLst>
            <a:ext uri="{FF2B5EF4-FFF2-40B4-BE49-F238E27FC236}">
              <a16:creationId xmlns:a16="http://schemas.microsoft.com/office/drawing/2014/main" id="{C053DB99-0161-41BF-9F35-B250128874CA}"/>
            </a:ext>
          </a:extLst>
        </xdr:cNvPr>
        <xdr:cNvSpPr txBox="1"/>
      </xdr:nvSpPr>
      <xdr:spPr>
        <a:xfrm>
          <a:off x="12763500" y="7149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135467</xdr:rowOff>
    </xdr:from>
    <xdr:to>
      <xdr:col>64</xdr:col>
      <xdr:colOff>152400</xdr:colOff>
      <xdr:row>43</xdr:row>
      <xdr:rowOff>65617</xdr:rowOff>
    </xdr:to>
    <xdr:sp macro="" textlink="">
      <xdr:nvSpPr>
        <xdr:cNvPr id="408" name="楕円 407">
          <a:extLst>
            <a:ext uri="{FF2B5EF4-FFF2-40B4-BE49-F238E27FC236}">
              <a16:creationId xmlns:a16="http://schemas.microsoft.com/office/drawing/2014/main" id="{A4162AF6-D3FF-46CD-BD07-41BA38F03C54}"/>
            </a:ext>
          </a:extLst>
        </xdr:cNvPr>
        <xdr:cNvSpPr/>
      </xdr:nvSpPr>
      <xdr:spPr>
        <a:xfrm>
          <a:off x="12242800" y="706966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50394</xdr:rowOff>
    </xdr:from>
    <xdr:ext cx="762000" cy="259045"/>
    <xdr:sp macro="" textlink="">
      <xdr:nvSpPr>
        <xdr:cNvPr id="409" name="テキスト ボックス 408">
          <a:extLst>
            <a:ext uri="{FF2B5EF4-FFF2-40B4-BE49-F238E27FC236}">
              <a16:creationId xmlns:a16="http://schemas.microsoft.com/office/drawing/2014/main" id="{DC1B21D9-0839-4DC5-8D50-BE21FD950AD8}"/>
            </a:ext>
          </a:extLst>
        </xdr:cNvPr>
        <xdr:cNvSpPr txBox="1"/>
      </xdr:nvSpPr>
      <xdr:spPr>
        <a:xfrm>
          <a:off x="11950700" y="7149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1F78DC75-91EE-42B5-94F2-38146FE9AE84}"/>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3C3B2C54-1046-49EB-8A84-D18B609CE25D}"/>
            </a:ext>
          </a:extLst>
        </xdr:cNvPr>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FC741752-763B-4A2B-88D4-98C1A93F29E6}"/>
            </a:ext>
          </a:extLst>
        </xdr:cNvPr>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15A7A3B0-85BF-45EB-B65E-7CACCE6E9129}"/>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3C3C3500-8A32-4DE9-AF85-A03854EA23EA}"/>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E06783A6-0C73-4514-ADDD-6B76FD32FD70}"/>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DF52991D-EF47-4F7A-A693-4B374EA881DC}"/>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5755D4F4-F1DD-44F6-A4E8-E56F01E1FBA5}"/>
            </a:ext>
          </a:extLst>
        </xdr:cNvPr>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59045402-C882-426D-814C-E92204A55EA3}"/>
            </a:ext>
          </a:extLst>
        </xdr:cNvPr>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149E2555-1EF3-497E-AB29-777B2DC99393}"/>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E12C1C97-B1A2-48B5-A8D1-D481112E9FEB}"/>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64707547-DD3F-4116-802A-FD0931E81C65}"/>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B1E49A29-B538-4AE3-A37A-41D3D899830C}"/>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充当可能財源が確保されており、将来負担比率は算定されない。</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CB7FDD03-9321-40E1-8088-A1D37B923C13}"/>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2C78DEAF-9E66-4677-82B4-13FAFD5D2483}"/>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691CCC7F-D633-4FE7-9603-CDE91D187183}"/>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AA23B74B-7941-4026-B0A9-A786CA3F5767}"/>
            </a:ext>
          </a:extLst>
        </xdr:cNvPr>
        <xdr:cNvCxnSpPr/>
      </xdr:nvCxnSpPr>
      <xdr:spPr>
        <a:xfrm>
          <a:off x="11664950" y="389073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46820281-399A-4E87-BA5D-7597E05AD028}"/>
            </a:ext>
          </a:extLst>
        </xdr:cNvPr>
        <xdr:cNvSpPr txBox="1"/>
      </xdr:nvSpPr>
      <xdr:spPr>
        <a:xfrm>
          <a:off x="10979150" y="375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8677EC4B-1D84-45B3-A922-B687BB15CC09}"/>
            </a:ext>
          </a:extLst>
        </xdr:cNvPr>
        <xdr:cNvCxnSpPr/>
      </xdr:nvCxnSpPr>
      <xdr:spPr>
        <a:xfrm>
          <a:off x="11664950" y="35587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1DE920A6-9A25-41E0-9746-F34B84435711}"/>
            </a:ext>
          </a:extLst>
        </xdr:cNvPr>
        <xdr:cNvSpPr txBox="1"/>
      </xdr:nvSpPr>
      <xdr:spPr>
        <a:xfrm>
          <a:off x="10979150" y="342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D0E10D66-15B0-46F0-A41A-F555D679B3E4}"/>
            </a:ext>
          </a:extLst>
        </xdr:cNvPr>
        <xdr:cNvCxnSpPr/>
      </xdr:nvCxnSpPr>
      <xdr:spPr>
        <a:xfrm>
          <a:off x="11664950" y="32267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EF83E4BA-EEFD-4AA9-BA27-8DEDACF7F01A}"/>
            </a:ext>
          </a:extLst>
        </xdr:cNvPr>
        <xdr:cNvSpPr txBox="1"/>
      </xdr:nvSpPr>
      <xdr:spPr>
        <a:xfrm>
          <a:off x="10979150" y="309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D73346FC-F0E8-47B2-AA24-F3717395EF33}"/>
            </a:ext>
          </a:extLst>
        </xdr:cNvPr>
        <xdr:cNvCxnSpPr/>
      </xdr:nvCxnSpPr>
      <xdr:spPr>
        <a:xfrm>
          <a:off x="11664950" y="28946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AD7CC85F-BFE9-4017-BF10-4CCB1296CC99}"/>
            </a:ext>
          </a:extLst>
        </xdr:cNvPr>
        <xdr:cNvSpPr txBox="1"/>
      </xdr:nvSpPr>
      <xdr:spPr>
        <a:xfrm>
          <a:off x="1097915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D6835DEB-3E52-4390-9A29-564A12290FD1}"/>
            </a:ext>
          </a:extLst>
        </xdr:cNvPr>
        <xdr:cNvCxnSpPr/>
      </xdr:nvCxnSpPr>
      <xdr:spPr>
        <a:xfrm>
          <a:off x="11664950" y="25626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86110BFD-1ADF-4C36-B8BF-7A99FD2A6BDB}"/>
            </a:ext>
          </a:extLst>
        </xdr:cNvPr>
        <xdr:cNvSpPr txBox="1"/>
      </xdr:nvSpPr>
      <xdr:spPr>
        <a:xfrm>
          <a:off x="10979150" y="2426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B2E06A68-6184-44F2-9D06-B734CC78BFF5}"/>
            </a:ext>
          </a:extLst>
        </xdr:cNvPr>
        <xdr:cNvCxnSpPr/>
      </xdr:nvCxnSpPr>
      <xdr:spPr>
        <a:xfrm>
          <a:off x="11664950" y="22306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27C7C13B-CB05-4108-A373-9244E40FFB77}"/>
            </a:ext>
          </a:extLst>
        </xdr:cNvPr>
        <xdr:cNvSpPr txBox="1"/>
      </xdr:nvSpPr>
      <xdr:spPr>
        <a:xfrm>
          <a:off x="10979150" y="209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2248F361-B588-4FBC-9F80-15D084DF0CEC}"/>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14F2ADD5-5DA1-42B1-A6AD-69EC08FB50DA}"/>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0" name="直線コネクタ 439">
          <a:extLst>
            <a:ext uri="{FF2B5EF4-FFF2-40B4-BE49-F238E27FC236}">
              <a16:creationId xmlns:a16="http://schemas.microsoft.com/office/drawing/2014/main" id="{119F159C-68D9-4FD4-A843-BDC7079BE41F}"/>
            </a:ext>
          </a:extLst>
        </xdr:cNvPr>
        <xdr:cNvCxnSpPr/>
      </xdr:nvCxnSpPr>
      <xdr:spPr>
        <a:xfrm flipV="1">
          <a:off x="15474950" y="2230664"/>
          <a:ext cx="0" cy="15216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1" name="将来負担の状況最小値テキスト">
          <a:extLst>
            <a:ext uri="{FF2B5EF4-FFF2-40B4-BE49-F238E27FC236}">
              <a16:creationId xmlns:a16="http://schemas.microsoft.com/office/drawing/2014/main" id="{1FBDD272-683A-4055-A18A-F60812843D0E}"/>
            </a:ext>
          </a:extLst>
        </xdr:cNvPr>
        <xdr:cNvSpPr txBox="1"/>
      </xdr:nvSpPr>
      <xdr:spPr>
        <a:xfrm>
          <a:off x="15563850" y="372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2" name="直線コネクタ 441">
          <a:extLst>
            <a:ext uri="{FF2B5EF4-FFF2-40B4-BE49-F238E27FC236}">
              <a16:creationId xmlns:a16="http://schemas.microsoft.com/office/drawing/2014/main" id="{969474AC-3C50-47F6-AF34-C2EEB6223EFD}"/>
            </a:ext>
          </a:extLst>
        </xdr:cNvPr>
        <xdr:cNvCxnSpPr/>
      </xdr:nvCxnSpPr>
      <xdr:spPr>
        <a:xfrm>
          <a:off x="15405100" y="37523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a:extLst>
            <a:ext uri="{FF2B5EF4-FFF2-40B4-BE49-F238E27FC236}">
              <a16:creationId xmlns:a16="http://schemas.microsoft.com/office/drawing/2014/main" id="{4A3DBDAB-90CF-4E39-8F98-B262A31DE160}"/>
            </a:ext>
          </a:extLst>
        </xdr:cNvPr>
        <xdr:cNvSpPr txBox="1"/>
      </xdr:nvSpPr>
      <xdr:spPr>
        <a:xfrm>
          <a:off x="15563850" y="193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658CB58F-7281-46F5-B08C-F4CE385C456E}"/>
            </a:ext>
          </a:extLst>
        </xdr:cNvPr>
        <xdr:cNvCxnSpPr/>
      </xdr:nvCxnSpPr>
      <xdr:spPr>
        <a:xfrm>
          <a:off x="15405100" y="22306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5" name="将来負担の状況平均値テキスト">
          <a:extLst>
            <a:ext uri="{FF2B5EF4-FFF2-40B4-BE49-F238E27FC236}">
              <a16:creationId xmlns:a16="http://schemas.microsoft.com/office/drawing/2014/main" id="{3E103D11-CD35-4638-9DD6-191FFB3B2B07}"/>
            </a:ext>
          </a:extLst>
        </xdr:cNvPr>
        <xdr:cNvSpPr txBox="1"/>
      </xdr:nvSpPr>
      <xdr:spPr>
        <a:xfrm>
          <a:off x="15563850" y="21519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6" name="フローチャート: 判断 445">
          <a:extLst>
            <a:ext uri="{FF2B5EF4-FFF2-40B4-BE49-F238E27FC236}">
              <a16:creationId xmlns:a16="http://schemas.microsoft.com/office/drawing/2014/main" id="{150F9B93-B735-4D16-AE07-27BBB72F4F3F}"/>
            </a:ext>
          </a:extLst>
        </xdr:cNvPr>
        <xdr:cNvSpPr/>
      </xdr:nvSpPr>
      <xdr:spPr>
        <a:xfrm>
          <a:off x="15430500" y="217986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112849</xdr:rowOff>
    </xdr:from>
    <xdr:to>
      <xdr:col>77</xdr:col>
      <xdr:colOff>95250</xdr:colOff>
      <xdr:row>14</xdr:row>
      <xdr:rowOff>42999</xdr:rowOff>
    </xdr:to>
    <xdr:sp macro="" textlink="">
      <xdr:nvSpPr>
        <xdr:cNvPr id="447" name="フローチャート: 判断 446">
          <a:extLst>
            <a:ext uri="{FF2B5EF4-FFF2-40B4-BE49-F238E27FC236}">
              <a16:creationId xmlns:a16="http://schemas.microsoft.com/office/drawing/2014/main" id="{4412740C-7710-416D-9AE1-D3CE52E5DECE}"/>
            </a:ext>
          </a:extLst>
        </xdr:cNvPr>
        <xdr:cNvSpPr/>
      </xdr:nvSpPr>
      <xdr:spPr>
        <a:xfrm>
          <a:off x="14668500" y="225914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53176</xdr:rowOff>
    </xdr:from>
    <xdr:ext cx="736600" cy="259045"/>
    <xdr:sp macro="" textlink="">
      <xdr:nvSpPr>
        <xdr:cNvPr id="448" name="テキスト ボックス 447">
          <a:extLst>
            <a:ext uri="{FF2B5EF4-FFF2-40B4-BE49-F238E27FC236}">
              <a16:creationId xmlns:a16="http://schemas.microsoft.com/office/drawing/2014/main" id="{5ADDF063-94AE-493C-BB43-9D4966F5B56A}"/>
            </a:ext>
          </a:extLst>
        </xdr:cNvPr>
        <xdr:cNvSpPr txBox="1"/>
      </xdr:nvSpPr>
      <xdr:spPr>
        <a:xfrm>
          <a:off x="14370050" y="2034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19534</xdr:rowOff>
    </xdr:from>
    <xdr:to>
      <xdr:col>73</xdr:col>
      <xdr:colOff>44450</xdr:colOff>
      <xdr:row>14</xdr:row>
      <xdr:rowOff>121134</xdr:rowOff>
    </xdr:to>
    <xdr:sp macro="" textlink="">
      <xdr:nvSpPr>
        <xdr:cNvPr id="449" name="フローチャート: 判断 448">
          <a:extLst>
            <a:ext uri="{FF2B5EF4-FFF2-40B4-BE49-F238E27FC236}">
              <a16:creationId xmlns:a16="http://schemas.microsoft.com/office/drawing/2014/main" id="{5C2F7C3E-18A1-4E87-B04B-05A1A0D6FB8B}"/>
            </a:ext>
          </a:extLst>
        </xdr:cNvPr>
        <xdr:cNvSpPr/>
      </xdr:nvSpPr>
      <xdr:spPr>
        <a:xfrm>
          <a:off x="13868400" y="233093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131311</xdr:rowOff>
    </xdr:from>
    <xdr:ext cx="762000" cy="259045"/>
    <xdr:sp macro="" textlink="">
      <xdr:nvSpPr>
        <xdr:cNvPr id="450" name="テキスト ボックス 449">
          <a:extLst>
            <a:ext uri="{FF2B5EF4-FFF2-40B4-BE49-F238E27FC236}">
              <a16:creationId xmlns:a16="http://schemas.microsoft.com/office/drawing/2014/main" id="{9B0B5D96-3E28-4308-9E0D-7BED58A63505}"/>
            </a:ext>
          </a:extLst>
        </xdr:cNvPr>
        <xdr:cNvSpPr txBox="1"/>
      </xdr:nvSpPr>
      <xdr:spPr>
        <a:xfrm>
          <a:off x="13557250" y="211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69185</xdr:rowOff>
    </xdr:from>
    <xdr:to>
      <xdr:col>68</xdr:col>
      <xdr:colOff>203200</xdr:colOff>
      <xdr:row>13</xdr:row>
      <xdr:rowOff>170785</xdr:rowOff>
    </xdr:to>
    <xdr:sp macro="" textlink="">
      <xdr:nvSpPr>
        <xdr:cNvPr id="451" name="フローチャート: 判断 450">
          <a:extLst>
            <a:ext uri="{FF2B5EF4-FFF2-40B4-BE49-F238E27FC236}">
              <a16:creationId xmlns:a16="http://schemas.microsoft.com/office/drawing/2014/main" id="{7CAE8019-B6FB-44DE-8CED-9ADBD9A337FD}"/>
            </a:ext>
          </a:extLst>
        </xdr:cNvPr>
        <xdr:cNvSpPr/>
      </xdr:nvSpPr>
      <xdr:spPr>
        <a:xfrm>
          <a:off x="13055600" y="2215485"/>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9512</xdr:rowOff>
    </xdr:from>
    <xdr:ext cx="762000" cy="259045"/>
    <xdr:sp macro="" textlink="">
      <xdr:nvSpPr>
        <xdr:cNvPr id="452" name="テキスト ボックス 451">
          <a:extLst>
            <a:ext uri="{FF2B5EF4-FFF2-40B4-BE49-F238E27FC236}">
              <a16:creationId xmlns:a16="http://schemas.microsoft.com/office/drawing/2014/main" id="{1D054344-06A7-408F-98C3-93F2EF24BDAF}"/>
            </a:ext>
          </a:extLst>
        </xdr:cNvPr>
        <xdr:cNvSpPr txBox="1"/>
      </xdr:nvSpPr>
      <xdr:spPr>
        <a:xfrm>
          <a:off x="12763500" y="199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a:extLst>
            <a:ext uri="{FF2B5EF4-FFF2-40B4-BE49-F238E27FC236}">
              <a16:creationId xmlns:a16="http://schemas.microsoft.com/office/drawing/2014/main" id="{B0B481EA-6353-42A2-A394-306683191534}"/>
            </a:ext>
          </a:extLst>
        </xdr:cNvPr>
        <xdr:cNvSpPr/>
      </xdr:nvSpPr>
      <xdr:spPr>
        <a:xfrm>
          <a:off x="12242800" y="217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FB1EAADC-CC22-4829-B16A-35A04AD6B965}"/>
            </a:ext>
          </a:extLst>
        </xdr:cNvPr>
        <xdr:cNvSpPr txBox="1"/>
      </xdr:nvSpPr>
      <xdr:spPr>
        <a:xfrm>
          <a:off x="11950700" y="1961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A0165F13-131D-4999-B20F-20D09768AE10}"/>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E35024A3-0A8A-4050-AA86-490B26846874}"/>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56DC2F55-C15C-4EF4-A08B-79919467FF0A}"/>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D2D9054F-5C3D-4D00-9B7E-97A664B85A53}"/>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9E6ACEAD-CCE0-4A9B-8CD5-FD263F084F77}"/>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群馬県榛東村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14,610
14,376
27.92
7,372,392
7,160,476
177,451
3,720,676
1,943,090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類似団体平均を下回っているが、</a:t>
          </a:r>
          <a:r>
            <a:rPr kumimoji="1" lang="ja-JP" altLang="en-US" sz="1100">
              <a:solidFill>
                <a:sysClr val="windowText" lastClr="000000"/>
              </a:solidFill>
              <a:effectLst/>
              <a:latin typeface="+mn-lt"/>
              <a:ea typeface="+mn-ea"/>
              <a:cs typeface="+mn-cs"/>
            </a:rPr>
            <a:t>投資的事業の影響もあり施設維持管理のための人件費の増加の可能性がある。また、</a:t>
          </a:r>
          <a:r>
            <a:rPr kumimoji="1" lang="ja-JP" altLang="ja-JP" sz="1100">
              <a:solidFill>
                <a:sysClr val="windowText" lastClr="000000"/>
              </a:solidFill>
              <a:effectLst/>
              <a:latin typeface="+mn-lt"/>
              <a:ea typeface="+mn-ea"/>
              <a:cs typeface="+mn-cs"/>
            </a:rPr>
            <a:t>会計年度任用職員の</a:t>
          </a:r>
          <a:r>
            <a:rPr kumimoji="1" lang="ja-JP" altLang="en-US" sz="1100">
              <a:solidFill>
                <a:sysClr val="windowText" lastClr="000000"/>
              </a:solidFill>
              <a:effectLst/>
              <a:latin typeface="+mn-lt"/>
              <a:ea typeface="+mn-ea"/>
              <a:cs typeface="+mn-cs"/>
            </a:rPr>
            <a:t>人件費の増加も</a:t>
          </a:r>
          <a:r>
            <a:rPr kumimoji="1" lang="ja-JP" altLang="ja-JP" sz="1100">
              <a:solidFill>
                <a:sysClr val="windowText" lastClr="000000"/>
              </a:solidFill>
              <a:effectLst/>
              <a:latin typeface="+mn-lt"/>
              <a:ea typeface="+mn-ea"/>
              <a:cs typeface="+mn-cs"/>
            </a:rPr>
            <a:t>見込まれるため、引き続き適正化を図っていく。</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40</xdr:row>
      <xdr:rowOff>123190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915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95267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123190</xdr:rowOff>
    </xdr:from>
    <xdr:to>
      <xdr:col>24</xdr:col>
      <xdr:colOff>114300</xdr:colOff>
      <xdr:row>40</xdr:row>
      <xdr:rowOff>123190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8890</xdr:rowOff>
    </xdr:from>
    <xdr:to>
      <xdr:col>24</xdr:col>
      <xdr:colOff>25400</xdr:colOff>
      <xdr:row>35</xdr:row>
      <xdr:rowOff>35560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0964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116857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17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144780</xdr:rowOff>
    </xdr:from>
    <xdr:to>
      <xdr:col>24</xdr:col>
      <xdr:colOff>76200</xdr:colOff>
      <xdr:row>36</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8890</xdr:rowOff>
    </xdr:from>
    <xdr:to>
      <xdr:col>19</xdr:col>
      <xdr:colOff>187325</xdr:colOff>
      <xdr:row>35</xdr:row>
      <xdr:rowOff>66040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0964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129540</xdr:rowOff>
    </xdr:from>
    <xdr:to>
      <xdr:col>20</xdr:col>
      <xdr:colOff>38100</xdr:colOff>
      <xdr:row>36</xdr:row>
      <xdr:rowOff>59690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44467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16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165100</xdr:rowOff>
    </xdr:from>
    <xdr:to>
      <xdr:col>15</xdr:col>
      <xdr:colOff>98425</xdr:colOff>
      <xdr:row>35</xdr:row>
      <xdr:rowOff>66040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944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34290</xdr:rowOff>
    </xdr:from>
    <xdr:to>
      <xdr:col>15</xdr:col>
      <xdr:colOff>149225</xdr:colOff>
      <xdr:row>36</xdr:row>
      <xdr:rowOff>135890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120667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165100</xdr:rowOff>
    </xdr:from>
    <xdr:to>
      <xdr:col>11</xdr:col>
      <xdr:colOff>9525</xdr:colOff>
      <xdr:row>35</xdr:row>
      <xdr:rowOff>35560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944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144780</xdr:rowOff>
    </xdr:from>
    <xdr:to>
      <xdr:col>11</xdr:col>
      <xdr:colOff>60325</xdr:colOff>
      <xdr:row>36</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59707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137160</xdr:rowOff>
    </xdr:from>
    <xdr:to>
      <xdr:col>6</xdr:col>
      <xdr:colOff>171450</xdr:colOff>
      <xdr:row>36</xdr:row>
      <xdr:rowOff>67310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52087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2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156210</xdr:rowOff>
    </xdr:from>
    <xdr:to>
      <xdr:col>24</xdr:col>
      <xdr:colOff>76200</xdr:colOff>
      <xdr:row>35</xdr:row>
      <xdr:rowOff>86360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3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129540</xdr:rowOff>
    </xdr:from>
    <xdr:to>
      <xdr:col>20</xdr:col>
      <xdr:colOff>38100</xdr:colOff>
      <xdr:row>35</xdr:row>
      <xdr:rowOff>59690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69867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2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15240</xdr:rowOff>
    </xdr:from>
    <xdr:to>
      <xdr:col>15</xdr:col>
      <xdr:colOff>149225</xdr:colOff>
      <xdr:row>35</xdr:row>
      <xdr:rowOff>116840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1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127017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114300</xdr:rowOff>
    </xdr:from>
    <xdr:to>
      <xdr:col>11</xdr:col>
      <xdr:colOff>60325</xdr:colOff>
      <xdr:row>35</xdr:row>
      <xdr:rowOff>44450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54627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156210</xdr:rowOff>
    </xdr:from>
    <xdr:to>
      <xdr:col>6</xdr:col>
      <xdr:colOff>171450</xdr:colOff>
      <xdr:row>35</xdr:row>
      <xdr:rowOff>86360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96537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54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ysClr val="windowText" lastClr="000000"/>
              </a:solidFill>
              <a:effectLst/>
              <a:latin typeface="+mn-lt"/>
              <a:ea typeface="+mn-ea"/>
              <a:cs typeface="+mn-cs"/>
            </a:rPr>
            <a:t>セキュリティ対策やインターネット分離に伴う各種システムの使用料</a:t>
          </a:r>
          <a:r>
            <a:rPr kumimoji="1" lang="ja-JP" altLang="en-US" sz="1100" b="0" i="0" baseline="0">
              <a:solidFill>
                <a:sysClr val="windowText" lastClr="000000"/>
              </a:solidFill>
              <a:effectLst/>
              <a:latin typeface="+mn-lt"/>
              <a:ea typeface="+mn-ea"/>
              <a:cs typeface="+mn-cs"/>
            </a:rPr>
            <a:t>等情報機器使用料</a:t>
          </a:r>
          <a:r>
            <a:rPr kumimoji="1" lang="ja-JP" altLang="ja-JP" sz="1100" b="0" i="0" baseline="0">
              <a:solidFill>
                <a:sysClr val="windowText" lastClr="000000"/>
              </a:solidFill>
              <a:effectLst/>
              <a:latin typeface="+mn-lt"/>
              <a:ea typeface="+mn-ea"/>
              <a:cs typeface="+mn-cs"/>
            </a:rPr>
            <a:t>の増額などにより、類似団体平均を大きく上回っている。システムの更新時期を先延ばしにするなど、経費の削減を図っていく。</a:t>
          </a:r>
          <a:endParaRPr lang="ja-JP" altLang="ja-JP">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136525</xdr:rowOff>
    </xdr:from>
    <xdr:to>
      <xdr:col>82</xdr:col>
      <xdr:colOff>107950</xdr:colOff>
      <xdr:row>19</xdr:row>
      <xdr:rowOff>107950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3222625"/>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140352</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712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123825</xdr:rowOff>
    </xdr:from>
    <xdr:to>
      <xdr:col>82</xdr:col>
      <xdr:colOff>158750</xdr:colOff>
      <xdr:row>17</xdr:row>
      <xdr:rowOff>53975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6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136525</xdr:rowOff>
    </xdr:from>
    <xdr:to>
      <xdr:col>78</xdr:col>
      <xdr:colOff>69850</xdr:colOff>
      <xdr:row>19</xdr:row>
      <xdr:rowOff>79375</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322262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102252</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50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79375</xdr:rowOff>
    </xdr:from>
    <xdr:to>
      <xdr:col>73</xdr:col>
      <xdr:colOff>180975</xdr:colOff>
      <xdr:row>20</xdr:row>
      <xdr:rowOff>69850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3336925"/>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28575</xdr:rowOff>
    </xdr:from>
    <xdr:to>
      <xdr:col>74</xdr:col>
      <xdr:colOff>31750</xdr:colOff>
      <xdr:row>16</xdr:row>
      <xdr:rowOff>130175</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140352</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54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41275</xdr:rowOff>
    </xdr:from>
    <xdr:to>
      <xdr:col>69</xdr:col>
      <xdr:colOff>92075</xdr:colOff>
      <xdr:row>20</xdr:row>
      <xdr:rowOff>69850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34702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68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161925</xdr:rowOff>
    </xdr:from>
    <xdr:to>
      <xdr:col>65</xdr:col>
      <xdr:colOff>53975</xdr:colOff>
      <xdr:row>17</xdr:row>
      <xdr:rowOff>92075</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102252</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67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57150</xdr:rowOff>
    </xdr:from>
    <xdr:to>
      <xdr:col>82</xdr:col>
      <xdr:colOff>158750</xdr:colOff>
      <xdr:row>19</xdr:row>
      <xdr:rowOff>158750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29227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85725</xdr:rowOff>
    </xdr:from>
    <xdr:to>
      <xdr:col>78</xdr:col>
      <xdr:colOff>120650</xdr:colOff>
      <xdr:row>19</xdr:row>
      <xdr:rowOff>15875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317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652</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258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28575</xdr:rowOff>
    </xdr:from>
    <xdr:to>
      <xdr:col>74</xdr:col>
      <xdr:colOff>31750</xdr:colOff>
      <xdr:row>19</xdr:row>
      <xdr:rowOff>130175</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328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114952</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37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19050</xdr:rowOff>
    </xdr:from>
    <xdr:to>
      <xdr:col>69</xdr:col>
      <xdr:colOff>142875</xdr:colOff>
      <xdr:row>20</xdr:row>
      <xdr:rowOff>120650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344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105427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53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161925</xdr:rowOff>
    </xdr:from>
    <xdr:to>
      <xdr:col>65</xdr:col>
      <xdr:colOff>53975</xdr:colOff>
      <xdr:row>20</xdr:row>
      <xdr:rowOff>92075</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341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76852</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50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子育て環境の整備に重点的に取り組んできたことにより児童福祉費などが増加傾向であり、類似団体平均を大きく上回っている。</a:t>
          </a:r>
          <a:r>
            <a:rPr kumimoji="1" lang="ja-JP" altLang="en-US" sz="1100">
              <a:solidFill>
                <a:sysClr val="windowText" lastClr="000000"/>
              </a:solidFill>
              <a:effectLst/>
              <a:latin typeface="+mn-lt"/>
              <a:ea typeface="+mn-ea"/>
              <a:cs typeface="+mn-cs"/>
            </a:rPr>
            <a:t>その他障害者支援にかかる経費も伸びており、</a:t>
          </a:r>
          <a:r>
            <a:rPr kumimoji="1" lang="ja-JP" altLang="ja-JP" sz="1100">
              <a:solidFill>
                <a:sysClr val="windowText" lastClr="000000"/>
              </a:solidFill>
              <a:effectLst/>
              <a:latin typeface="+mn-lt"/>
              <a:ea typeface="+mn-ea"/>
              <a:cs typeface="+mn-cs"/>
            </a:rPr>
            <a:t>今後は、子育て施策を充実させつつ、事業の取捨選択を行い、経費の削減を図っていく。</a:t>
          </a:r>
          <a:endParaRPr kumimoji="1" lang="en-US" altLang="ja-JP" sz="1100">
            <a:solidFill>
              <a:sysClr val="windowText" lastClr="000000"/>
            </a:solidFill>
            <a:effectLst/>
            <a:latin typeface="+mn-lt"/>
            <a:ea typeface="+mn-ea"/>
            <a:cs typeface="+mn-cs"/>
          </a:endParaRPr>
        </a:p>
        <a:p>
          <a:pPr eaLnBrk="1" fontAlgn="auto" latinLnBrk="0" hangingPunct="1"/>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113393</xdr:rowOff>
    </xdr:from>
    <xdr:to>
      <xdr:col>24</xdr:col>
      <xdr:colOff>25400</xdr:colOff>
      <xdr:row>61</xdr:row>
      <xdr:rowOff>15422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4826000" y="9200243"/>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9" name="扶助費最小値テキスト">
          <a:extLst>
            <a:ext uri="{FF2B5EF4-FFF2-40B4-BE49-F238E27FC236}">
              <a16:creationId xmlns:a16="http://schemas.microsoft.com/office/drawing/2014/main" id="{00000000-0008-0000-0400-0000BD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28320</xdr:rowOff>
    </xdr:from>
    <xdr:ext cx="762000" cy="259045"/>
    <xdr:sp macro="" textlink="">
      <xdr:nvSpPr>
        <xdr:cNvPr id="191" name="扶助費最大値テキスト">
          <a:extLst>
            <a:ext uri="{FF2B5EF4-FFF2-40B4-BE49-F238E27FC236}">
              <a16:creationId xmlns:a16="http://schemas.microsoft.com/office/drawing/2014/main" id="{00000000-0008-0000-0400-0000BF000000}"/>
            </a:ext>
          </a:extLst>
        </xdr:cNvPr>
        <xdr:cNvSpPr txBox="1"/>
      </xdr:nvSpPr>
      <xdr:spPr>
        <a:xfrm>
          <a:off x="4914900" y="894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113393</xdr:rowOff>
    </xdr:from>
    <xdr:to>
      <xdr:col>24</xdr:col>
      <xdr:colOff>114300</xdr:colOff>
      <xdr:row>53</xdr:row>
      <xdr:rowOff>113393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4737100" y="920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53522</xdr:rowOff>
    </xdr:from>
    <xdr:to>
      <xdr:col>24</xdr:col>
      <xdr:colOff>25400</xdr:colOff>
      <xdr:row>59</xdr:row>
      <xdr:rowOff>75293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987800" y="101690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32855</xdr:rowOff>
    </xdr:from>
    <xdr:ext cx="762000" cy="259045"/>
    <xdr:sp macro="" textlink="">
      <xdr:nvSpPr>
        <xdr:cNvPr id="194" name="扶助費平均値テキスト">
          <a:extLst>
            <a:ext uri="{FF2B5EF4-FFF2-40B4-BE49-F238E27FC236}">
              <a16:creationId xmlns:a16="http://schemas.microsoft.com/office/drawing/2014/main" id="{00000000-0008-0000-0400-0000C2000000}"/>
            </a:ext>
          </a:extLst>
        </xdr:cNvPr>
        <xdr:cNvSpPr txBox="1"/>
      </xdr:nvSpPr>
      <xdr:spPr>
        <a:xfrm>
          <a:off x="4914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42635</xdr:rowOff>
    </xdr:from>
    <xdr:to>
      <xdr:col>19</xdr:col>
      <xdr:colOff>187325</xdr:colOff>
      <xdr:row>59</xdr:row>
      <xdr:rowOff>53522</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3098800" y="101581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159657</xdr:rowOff>
    </xdr:from>
    <xdr:to>
      <xdr:col>15</xdr:col>
      <xdr:colOff>98425</xdr:colOff>
      <xdr:row>59</xdr:row>
      <xdr:rowOff>42635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2209800" y="101037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105228</xdr:rowOff>
    </xdr:from>
    <xdr:to>
      <xdr:col>11</xdr:col>
      <xdr:colOff>9525</xdr:colOff>
      <xdr:row>58</xdr:row>
      <xdr:rowOff>159657</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a:off x="1320800" y="100493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32855</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24493</xdr:rowOff>
    </xdr:from>
    <xdr:to>
      <xdr:col>24</xdr:col>
      <xdr:colOff>76200</xdr:colOff>
      <xdr:row>59</xdr:row>
      <xdr:rowOff>126093</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47752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168020</xdr:rowOff>
    </xdr:from>
    <xdr:ext cx="762000" cy="259045"/>
    <xdr:sp macro="" textlink="">
      <xdr:nvSpPr>
        <xdr:cNvPr id="213" name="扶助費該当値テキスト">
          <a:extLst>
            <a:ext uri="{FF2B5EF4-FFF2-40B4-BE49-F238E27FC236}">
              <a16:creationId xmlns:a16="http://schemas.microsoft.com/office/drawing/2014/main" id="{00000000-0008-0000-0400-0000D5000000}"/>
            </a:ext>
          </a:extLst>
        </xdr:cNvPr>
        <xdr:cNvSpPr txBox="1"/>
      </xdr:nvSpPr>
      <xdr:spPr>
        <a:xfrm>
          <a:off x="4914900" y="1011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2722</xdr:rowOff>
    </xdr:from>
    <xdr:to>
      <xdr:col>20</xdr:col>
      <xdr:colOff>38100</xdr:colOff>
      <xdr:row>59</xdr:row>
      <xdr:rowOff>104322</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937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89099</xdr:rowOff>
    </xdr:from>
    <xdr:ext cx="7366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3606800" y="1020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163285</xdr:rowOff>
    </xdr:from>
    <xdr:to>
      <xdr:col>15</xdr:col>
      <xdr:colOff>149225</xdr:colOff>
      <xdr:row>59</xdr:row>
      <xdr:rowOff>93435</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3048000" y="101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78212</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2717800" y="1019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108857</xdr:rowOff>
    </xdr:from>
    <xdr:to>
      <xdr:col>11</xdr:col>
      <xdr:colOff>60325</xdr:colOff>
      <xdr:row>59</xdr:row>
      <xdr:rowOff>39007</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2159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23784</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828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54428</xdr:rowOff>
    </xdr:from>
    <xdr:to>
      <xdr:col>6</xdr:col>
      <xdr:colOff>171450</xdr:colOff>
      <xdr:row>58</xdr:row>
      <xdr:rowOff>156028</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1270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140805</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939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ysClr val="windowText" lastClr="000000"/>
              </a:solidFill>
              <a:effectLst/>
              <a:latin typeface="+mn-lt"/>
              <a:ea typeface="+mn-ea"/>
              <a:cs typeface="+mn-cs"/>
            </a:rPr>
            <a:t>令和４年度下水道事業会計の法適用公営企業化に伴い繰出金から補助費に項目変更したため大幅に減少した。今</a:t>
          </a:r>
          <a:r>
            <a:rPr kumimoji="1" lang="ja-JP" altLang="ja-JP" sz="1100">
              <a:solidFill>
                <a:sysClr val="windowText" lastClr="000000"/>
              </a:solidFill>
              <a:effectLst/>
              <a:latin typeface="+mn-lt"/>
              <a:ea typeface="+mn-ea"/>
              <a:cs typeface="+mn-cs"/>
            </a:rPr>
            <a:t>後も健全な経営となるよう適切な方策をとっていく</a:t>
          </a:r>
          <a:r>
            <a:rPr kumimoji="1" lang="ja-JP" altLang="ja-JP" sz="1100">
              <a:solidFill>
                <a:schemeClr val="accent1"/>
              </a:solidFill>
              <a:effectLst/>
              <a:latin typeface="+mn-lt"/>
              <a:ea typeface="+mn-ea"/>
              <a:cs typeface="+mn-cs"/>
            </a:rPr>
            <a:t>。</a:t>
          </a:r>
          <a:endParaRPr lang="ja-JP" altLang="ja-JP" sz="1400">
            <a:solidFill>
              <a:schemeClr val="accent1"/>
            </a:solidFill>
            <a:effectLst/>
          </a:endParaRP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28546"/>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169454</xdr:rowOff>
    </xdr:from>
    <xdr:to>
      <xdr:col>82</xdr:col>
      <xdr:colOff>107950</xdr:colOff>
      <xdr:row>59</xdr:row>
      <xdr:rowOff>66584</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770654"/>
          <a:ext cx="8382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156046</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757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12519</xdr:rowOff>
    </xdr:from>
    <xdr:to>
      <xdr:col>82</xdr:col>
      <xdr:colOff>158750</xdr:colOff>
      <xdr:row>57</xdr:row>
      <xdr:rowOff>114119</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8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66584</xdr:rowOff>
    </xdr:from>
    <xdr:to>
      <xdr:col>78</xdr:col>
      <xdr:colOff>69850</xdr:colOff>
      <xdr:row>59</xdr:row>
      <xdr:rowOff>171087</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10182134"/>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66584</xdr:rowOff>
    </xdr:from>
    <xdr:to>
      <xdr:col>73</xdr:col>
      <xdr:colOff>180975</xdr:colOff>
      <xdr:row>59</xdr:row>
      <xdr:rowOff>171087</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10182134"/>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77833</xdr:rowOff>
    </xdr:from>
    <xdr:to>
      <xdr:col>74</xdr:col>
      <xdr:colOff>31750</xdr:colOff>
      <xdr:row>58</xdr:row>
      <xdr:rowOff>7983</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18160</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61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40459</xdr:rowOff>
    </xdr:from>
    <xdr:to>
      <xdr:col>69</xdr:col>
      <xdr:colOff>92075</xdr:colOff>
      <xdr:row>59</xdr:row>
      <xdr:rowOff>66584</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1015600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24692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97427</xdr:rowOff>
    </xdr:from>
    <xdr:to>
      <xdr:col>65</xdr:col>
      <xdr:colOff>53975</xdr:colOff>
      <xdr:row>58</xdr:row>
      <xdr:rowOff>27577</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37754</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3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118654</xdr:rowOff>
    </xdr:from>
    <xdr:to>
      <xdr:col>82</xdr:col>
      <xdr:colOff>158750</xdr:colOff>
      <xdr:row>57</xdr:row>
      <xdr:rowOff>48804</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71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135181</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56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15784</xdr:rowOff>
    </xdr:from>
    <xdr:to>
      <xdr:col>78</xdr:col>
      <xdr:colOff>120650</xdr:colOff>
      <xdr:row>59</xdr:row>
      <xdr:rowOff>117384</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1013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102161</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217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120287</xdr:rowOff>
    </xdr:from>
    <xdr:to>
      <xdr:col>74</xdr:col>
      <xdr:colOff>31750</xdr:colOff>
      <xdr:row>60</xdr:row>
      <xdr:rowOff>50437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23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35214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32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15784</xdr:rowOff>
    </xdr:from>
    <xdr:to>
      <xdr:col>69</xdr:col>
      <xdr:colOff>142875</xdr:colOff>
      <xdr:row>59</xdr:row>
      <xdr:rowOff>117384</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13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102161</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217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161109</xdr:rowOff>
    </xdr:from>
    <xdr:to>
      <xdr:col>65</xdr:col>
      <xdr:colOff>53975</xdr:colOff>
      <xdr:row>59</xdr:row>
      <xdr:rowOff>91259</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10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76036</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1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ysClr val="windowText" lastClr="000000"/>
              </a:solidFill>
              <a:effectLst/>
              <a:latin typeface="+mn-lt"/>
              <a:ea typeface="+mn-ea"/>
              <a:cs typeface="+mn-cs"/>
            </a:rPr>
            <a:t>令和</a:t>
          </a:r>
          <a:r>
            <a:rPr lang="en-US" altLang="ja-JP" sz="1100" b="0" i="0" baseline="0">
              <a:solidFill>
                <a:sysClr val="windowText" lastClr="000000"/>
              </a:solidFill>
              <a:effectLst/>
              <a:latin typeface="+mn-lt"/>
              <a:ea typeface="+mn-ea"/>
              <a:cs typeface="+mn-cs"/>
            </a:rPr>
            <a:t>4</a:t>
          </a:r>
          <a:r>
            <a:rPr lang="ja-JP" altLang="en-US" sz="1100" b="0" i="0" baseline="0">
              <a:solidFill>
                <a:sysClr val="windowText" lastClr="000000"/>
              </a:solidFill>
              <a:effectLst/>
              <a:latin typeface="+mn-lt"/>
              <a:ea typeface="+mn-ea"/>
              <a:cs typeface="+mn-cs"/>
            </a:rPr>
            <a:t>年度下水道事業会計の法適用公営企業化に伴い増加した。</a:t>
          </a:r>
          <a:r>
            <a:rPr lang="ja-JP" altLang="ja-JP" sz="1100" b="0" i="0" baseline="0">
              <a:solidFill>
                <a:sysClr val="windowText" lastClr="000000"/>
              </a:solidFill>
              <a:effectLst/>
              <a:latin typeface="+mn-lt"/>
              <a:ea typeface="+mn-ea"/>
              <a:cs typeface="+mn-cs"/>
            </a:rPr>
            <a:t>補助金等適正化検討委員会による</a:t>
          </a:r>
          <a:r>
            <a:rPr kumimoji="1" lang="ja-JP" altLang="ja-JP" sz="1100">
              <a:solidFill>
                <a:sysClr val="windowText" lastClr="000000"/>
              </a:solidFill>
              <a:effectLst/>
              <a:latin typeface="+mn-lt"/>
              <a:ea typeface="+mn-ea"/>
              <a:cs typeface="+mn-cs"/>
            </a:rPr>
            <a:t>補助金の見直しや廃止を進めており、今後も削減に努めていく。</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xdr:rowOff>
    </xdr:from>
    <xdr:to>
      <xdr:col>82</xdr:col>
      <xdr:colOff>107950</xdr:colOff>
      <xdr:row>41</xdr:row>
      <xdr:rowOff>130810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59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102887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130810</xdr:rowOff>
    </xdr:from>
    <xdr:to>
      <xdr:col>82</xdr:col>
      <xdr:colOff>196850</xdr:colOff>
      <xdr:row>41</xdr:row>
      <xdr:rowOff>130810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87647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xdr:rowOff>
    </xdr:from>
    <xdr:to>
      <xdr:col>82</xdr:col>
      <xdr:colOff>196850</xdr:colOff>
      <xdr:row>33</xdr:row>
      <xdr:rowOff>1270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134620</xdr:rowOff>
    </xdr:from>
    <xdr:to>
      <xdr:col>82</xdr:col>
      <xdr:colOff>107950</xdr:colOff>
      <xdr:row>40</xdr:row>
      <xdr:rowOff>88900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306820"/>
          <a:ext cx="838200" cy="64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134620</xdr:rowOff>
    </xdr:from>
    <xdr:to>
      <xdr:col>78</xdr:col>
      <xdr:colOff>69850</xdr:colOff>
      <xdr:row>37</xdr:row>
      <xdr:rowOff>24130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3068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46990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6367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64770</xdr:rowOff>
    </xdr:from>
    <xdr:to>
      <xdr:col>74</xdr:col>
      <xdr:colOff>31750</xdr:colOff>
      <xdr:row>37</xdr:row>
      <xdr:rowOff>166370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46990</xdr:rowOff>
    </xdr:from>
    <xdr:to>
      <xdr:col>69</xdr:col>
      <xdr:colOff>92075</xdr:colOff>
      <xdr:row>37</xdr:row>
      <xdr:rowOff>77470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6390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80010</xdr:rowOff>
    </xdr:from>
    <xdr:to>
      <xdr:col>69</xdr:col>
      <xdr:colOff>142875</xdr:colOff>
      <xdr:row>38</xdr:row>
      <xdr:rowOff>10160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166387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26670</xdr:rowOff>
    </xdr:from>
    <xdr:to>
      <xdr:col>65</xdr:col>
      <xdr:colOff>53975</xdr:colOff>
      <xdr:row>37</xdr:row>
      <xdr:rowOff>128270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138447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38100</xdr:rowOff>
    </xdr:from>
    <xdr:to>
      <xdr:col>82</xdr:col>
      <xdr:colOff>158750</xdr:colOff>
      <xdr:row>40</xdr:row>
      <xdr:rowOff>139700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10177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83820</xdr:rowOff>
    </xdr:from>
    <xdr:to>
      <xdr:col>78</xdr:col>
      <xdr:colOff>120650</xdr:colOff>
      <xdr:row>37</xdr:row>
      <xdr:rowOff>13970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24147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167640</xdr:rowOff>
    </xdr:from>
    <xdr:to>
      <xdr:col>69</xdr:col>
      <xdr:colOff>142875</xdr:colOff>
      <xdr:row>37</xdr:row>
      <xdr:rowOff>97790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107967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26670</xdr:rowOff>
    </xdr:from>
    <xdr:to>
      <xdr:col>65</xdr:col>
      <xdr:colOff>53975</xdr:colOff>
      <xdr:row>37</xdr:row>
      <xdr:rowOff>128270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113047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これまでの起債抑制政策により、類似団体平均を下回っていたが、臨時財政対策債の発行が続いていることや、近年の借入れについて償還期間を短く設定していたことにより増加の懸念がある。適正な後年度負担を求める観点から今年度</a:t>
          </a:r>
          <a:r>
            <a:rPr kumimoji="1" lang="ja-JP" altLang="en-US" sz="1100">
              <a:solidFill>
                <a:sysClr val="windowText" lastClr="000000"/>
              </a:solidFill>
              <a:effectLst/>
              <a:latin typeface="+mn-lt"/>
              <a:ea typeface="+mn-ea"/>
              <a:cs typeface="+mn-cs"/>
            </a:rPr>
            <a:t>も</a:t>
          </a:r>
          <a:r>
            <a:rPr kumimoji="1" lang="ja-JP" altLang="ja-JP" sz="1100">
              <a:solidFill>
                <a:sysClr val="windowText" lastClr="000000"/>
              </a:solidFill>
              <a:effectLst/>
              <a:latin typeface="+mn-lt"/>
              <a:ea typeface="+mn-ea"/>
              <a:cs typeface="+mn-cs"/>
            </a:rPr>
            <a:t>償還期間を長く設定した。引き続き起債発行を抑制し村債残高の減少を図っていく。</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80</xdr:row>
      <xdr:rowOff>81280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542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106426</xdr:rowOff>
    </xdr:from>
    <xdr:to>
      <xdr:col>24</xdr:col>
      <xdr:colOff>25400</xdr:colOff>
      <xdr:row>75</xdr:row>
      <xdr:rowOff>115570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29651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115570</xdr:rowOff>
    </xdr:from>
    <xdr:to>
      <xdr:col>19</xdr:col>
      <xdr:colOff>187325</xdr:colOff>
      <xdr:row>75</xdr:row>
      <xdr:rowOff>143002</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29743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143002</xdr:rowOff>
    </xdr:from>
    <xdr:to>
      <xdr:col>15</xdr:col>
      <xdr:colOff>98425</xdr:colOff>
      <xdr:row>76</xdr:row>
      <xdr:rowOff>17272</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0017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17272</xdr:rowOff>
    </xdr:from>
    <xdr:to>
      <xdr:col>11</xdr:col>
      <xdr:colOff>9525</xdr:colOff>
      <xdr:row>76</xdr:row>
      <xdr:rowOff>113285</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047472"/>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14478</xdr:rowOff>
    </xdr:from>
    <xdr:to>
      <xdr:col>11</xdr:col>
      <xdr:colOff>60325</xdr:colOff>
      <xdr:row>77</xdr:row>
      <xdr:rowOff>116078</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100855</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5335</xdr:rowOff>
    </xdr:from>
    <xdr:to>
      <xdr:col>6</xdr:col>
      <xdr:colOff>171450</xdr:colOff>
      <xdr:row>77</xdr:row>
      <xdr:rowOff>106935</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91712</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55626</xdr:rowOff>
    </xdr:from>
    <xdr:to>
      <xdr:col>24</xdr:col>
      <xdr:colOff>76200</xdr:colOff>
      <xdr:row>75</xdr:row>
      <xdr:rowOff>157226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72153</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75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64770</xdr:rowOff>
    </xdr:from>
    <xdr:to>
      <xdr:col>20</xdr:col>
      <xdr:colOff>38100</xdr:colOff>
      <xdr:row>75</xdr:row>
      <xdr:rowOff>166370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5097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92202</xdr:rowOff>
    </xdr:from>
    <xdr:to>
      <xdr:col>15</xdr:col>
      <xdr:colOff>149225</xdr:colOff>
      <xdr:row>76</xdr:row>
      <xdr:rowOff>22352</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32529</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137922</xdr:rowOff>
    </xdr:from>
    <xdr:to>
      <xdr:col>11</xdr:col>
      <xdr:colOff>60325</xdr:colOff>
      <xdr:row>76</xdr:row>
      <xdr:rowOff>68072</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78249</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62485</xdr:rowOff>
    </xdr:from>
    <xdr:to>
      <xdr:col>6</xdr:col>
      <xdr:colOff>171450</xdr:colOff>
      <xdr:row>76</xdr:row>
      <xdr:rowOff>164085</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2811</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公債費に係る経常収支比率が、類似団体平均を下回っている一方で、公債費以外に係る経常収支比率は類似団体平均を上回っており、特に扶助費と物件費に係る比率が類似団体平均を大きく上回っている。</a:t>
          </a:r>
          <a:r>
            <a:rPr kumimoji="1" lang="ja-JP" altLang="ja-JP" sz="1100" b="0" i="0" baseline="0">
              <a:solidFill>
                <a:sysClr val="windowText" lastClr="000000"/>
              </a:solidFill>
              <a:effectLst/>
              <a:latin typeface="+mn-lt"/>
              <a:ea typeface="+mn-ea"/>
              <a:cs typeface="+mn-cs"/>
            </a:rPr>
            <a:t>今後は、事業の取捨選択を行い、経費の削減を図っていく。</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54610</xdr:rowOff>
    </xdr:from>
    <xdr:to>
      <xdr:col>82</xdr:col>
      <xdr:colOff>107950</xdr:colOff>
      <xdr:row>80</xdr:row>
      <xdr:rowOff>168911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74191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140988</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168911</xdr:rowOff>
    </xdr:from>
    <xdr:to>
      <xdr:col>82</xdr:col>
      <xdr:colOff>196850</xdr:colOff>
      <xdr:row>80</xdr:row>
      <xdr:rowOff>168911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140987</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48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54610</xdr:rowOff>
    </xdr:from>
    <xdr:to>
      <xdr:col>82</xdr:col>
      <xdr:colOff>196850</xdr:colOff>
      <xdr:row>74</xdr:row>
      <xdr:rowOff>54610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74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58420</xdr:rowOff>
    </xdr:from>
    <xdr:to>
      <xdr:col>82</xdr:col>
      <xdr:colOff>107950</xdr:colOff>
      <xdr:row>80</xdr:row>
      <xdr:rowOff>58420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5671800" y="1360297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107966</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58420</xdr:rowOff>
    </xdr:from>
    <xdr:to>
      <xdr:col>78</xdr:col>
      <xdr:colOff>69850</xdr:colOff>
      <xdr:row>80</xdr:row>
      <xdr:rowOff>77470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4782800" y="1360297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0</xdr:rowOff>
    </xdr:from>
    <xdr:to>
      <xdr:col>78</xdr:col>
      <xdr:colOff>120650</xdr:colOff>
      <xdr:row>77</xdr:row>
      <xdr:rowOff>101600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111777</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297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1270</xdr:rowOff>
    </xdr:from>
    <xdr:to>
      <xdr:col>73</xdr:col>
      <xdr:colOff>180975</xdr:colOff>
      <xdr:row>80</xdr:row>
      <xdr:rowOff>77470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893800" y="1371727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123207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1270</xdr:rowOff>
    </xdr:from>
    <xdr:to>
      <xdr:col>69</xdr:col>
      <xdr:colOff>92075</xdr:colOff>
      <xdr:row>80</xdr:row>
      <xdr:rowOff>12700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flipV="1">
          <a:off x="13004800" y="137172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45720</xdr:rowOff>
    </xdr:from>
    <xdr:to>
      <xdr:col>69</xdr:col>
      <xdr:colOff>142875</xdr:colOff>
      <xdr:row>78</xdr:row>
      <xdr:rowOff>147320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157497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119397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7620</xdr:rowOff>
    </xdr:from>
    <xdr:to>
      <xdr:col>82</xdr:col>
      <xdr:colOff>158750</xdr:colOff>
      <xdr:row>80</xdr:row>
      <xdr:rowOff>109220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87647</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363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7620</xdr:rowOff>
    </xdr:from>
    <xdr:to>
      <xdr:col>78</xdr:col>
      <xdr:colOff>120650</xdr:colOff>
      <xdr:row>79</xdr:row>
      <xdr:rowOff>109220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93997</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3638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26670</xdr:rowOff>
    </xdr:from>
    <xdr:to>
      <xdr:col>74</xdr:col>
      <xdr:colOff>31750</xdr:colOff>
      <xdr:row>80</xdr:row>
      <xdr:rowOff>128270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74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113047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382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121920</xdr:rowOff>
    </xdr:from>
    <xdr:to>
      <xdr:col>69</xdr:col>
      <xdr:colOff>142875</xdr:colOff>
      <xdr:row>80</xdr:row>
      <xdr:rowOff>52070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36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36847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375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133350</xdr:rowOff>
    </xdr:from>
    <xdr:to>
      <xdr:col>65</xdr:col>
      <xdr:colOff>53975</xdr:colOff>
      <xdr:row>80</xdr:row>
      <xdr:rowOff>63500</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48277</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群馬県榛東村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87195</xdr:rowOff>
    </xdr:from>
    <xdr:to>
      <xdr:col>29</xdr:col>
      <xdr:colOff>127000</xdr:colOff>
      <xdr:row>18</xdr:row>
      <xdr:rowOff>24320</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192220"/>
          <a:ext cx="0" cy="9658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11239</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4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24320</xdr:rowOff>
    </xdr:from>
    <xdr:to>
      <xdr:col>30</xdr:col>
      <xdr:colOff>25400</xdr:colOff>
      <xdr:row>18</xdr:row>
      <xdr:rowOff>24320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5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2122</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93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87195</xdr:rowOff>
    </xdr:from>
    <xdr:to>
      <xdr:col>30</xdr:col>
      <xdr:colOff>25400</xdr:colOff>
      <xdr:row>12</xdr:row>
      <xdr:rowOff>87195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1922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170414</xdr:rowOff>
    </xdr:from>
    <xdr:to>
      <xdr:col>29</xdr:col>
      <xdr:colOff>127000</xdr:colOff>
      <xdr:row>18</xdr:row>
      <xdr:rowOff>1063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003800" y="3132689"/>
          <a:ext cx="647700" cy="2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85159</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704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68632</xdr:rowOff>
    </xdr:from>
    <xdr:to>
      <xdr:col>29</xdr:col>
      <xdr:colOff>177800</xdr:colOff>
      <xdr:row>16</xdr:row>
      <xdr:rowOff>170232</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859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170414</xdr:rowOff>
    </xdr:from>
    <xdr:to>
      <xdr:col>26</xdr:col>
      <xdr:colOff>50800</xdr:colOff>
      <xdr:row>18</xdr:row>
      <xdr:rowOff>11537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3132689"/>
          <a:ext cx="698500" cy="12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77744</xdr:rowOff>
    </xdr:from>
    <xdr:to>
      <xdr:col>26</xdr:col>
      <xdr:colOff>101600</xdr:colOff>
      <xdr:row>17</xdr:row>
      <xdr:rowOff>7894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868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18071</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637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11537</xdr:rowOff>
    </xdr:from>
    <xdr:to>
      <xdr:col>22</xdr:col>
      <xdr:colOff>114300</xdr:colOff>
      <xdr:row>18</xdr:row>
      <xdr:rowOff>32623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145262"/>
          <a:ext cx="698500" cy="21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84936</xdr:rowOff>
    </xdr:from>
    <xdr:to>
      <xdr:col>22</xdr:col>
      <xdr:colOff>165100</xdr:colOff>
      <xdr:row>17</xdr:row>
      <xdr:rowOff>15086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875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25263</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64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32623</xdr:rowOff>
    </xdr:from>
    <xdr:to>
      <xdr:col>18</xdr:col>
      <xdr:colOff>177800</xdr:colOff>
      <xdr:row>18</xdr:row>
      <xdr:rowOff>34031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166348"/>
          <a:ext cx="698500" cy="1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110525</xdr:rowOff>
    </xdr:from>
    <xdr:to>
      <xdr:col>19</xdr:col>
      <xdr:colOff>38100</xdr:colOff>
      <xdr:row>17</xdr:row>
      <xdr:rowOff>40675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01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50852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67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124154</xdr:rowOff>
    </xdr:from>
    <xdr:to>
      <xdr:col>15</xdr:col>
      <xdr:colOff>101600</xdr:colOff>
      <xdr:row>17</xdr:row>
      <xdr:rowOff>54304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14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64481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683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121713</xdr:rowOff>
    </xdr:from>
    <xdr:to>
      <xdr:col>29</xdr:col>
      <xdr:colOff>177800</xdr:colOff>
      <xdr:row>18</xdr:row>
      <xdr:rowOff>51863</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3083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30290</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99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119614</xdr:rowOff>
    </xdr:from>
    <xdr:to>
      <xdr:col>26</xdr:col>
      <xdr:colOff>101600</xdr:colOff>
      <xdr:row>18</xdr:row>
      <xdr:rowOff>49764</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3081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34541</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168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132187</xdr:rowOff>
    </xdr:from>
    <xdr:to>
      <xdr:col>22</xdr:col>
      <xdr:colOff>165100</xdr:colOff>
      <xdr:row>18</xdr:row>
      <xdr:rowOff>62337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3094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47114</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180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153273</xdr:rowOff>
    </xdr:from>
    <xdr:to>
      <xdr:col>19</xdr:col>
      <xdr:colOff>38100</xdr:colOff>
      <xdr:row>18</xdr:row>
      <xdr:rowOff>83423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3115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68200</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20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154681</xdr:rowOff>
    </xdr:from>
    <xdr:to>
      <xdr:col>15</xdr:col>
      <xdr:colOff>101600</xdr:colOff>
      <xdr:row>18</xdr:row>
      <xdr:rowOff>84831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3116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69608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20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120009</xdr:rowOff>
    </xdr:from>
    <xdr:to>
      <xdr:col>29</xdr:col>
      <xdr:colOff>127000</xdr:colOff>
      <xdr:row>37</xdr:row>
      <xdr:rowOff>179921</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44559"/>
          <a:ext cx="0" cy="12600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151998</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7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179921</xdr:rowOff>
    </xdr:from>
    <xdr:to>
      <xdr:col>30</xdr:col>
      <xdr:colOff>25400</xdr:colOff>
      <xdr:row>37</xdr:row>
      <xdr:rowOff>179921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04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34936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78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120009</xdr:rowOff>
    </xdr:from>
    <xdr:to>
      <xdr:col>30</xdr:col>
      <xdr:colOff>25400</xdr:colOff>
      <xdr:row>33</xdr:row>
      <xdr:rowOff>120009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44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232480</xdr:rowOff>
    </xdr:from>
    <xdr:to>
      <xdr:col>29</xdr:col>
      <xdr:colOff>127000</xdr:colOff>
      <xdr:row>35</xdr:row>
      <xdr:rowOff>239166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842830"/>
          <a:ext cx="647700" cy="6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195254</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462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7277</xdr:rowOff>
    </xdr:from>
    <xdr:to>
      <xdr:col>29</xdr:col>
      <xdr:colOff>177800</xdr:colOff>
      <xdr:row>35</xdr:row>
      <xdr:rowOff>108877</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61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229184</xdr:rowOff>
    </xdr:from>
    <xdr:to>
      <xdr:col>26</xdr:col>
      <xdr:colOff>50800</xdr:colOff>
      <xdr:row>35</xdr:row>
      <xdr:rowOff>232480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839534"/>
          <a:ext cx="698500" cy="3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33699</xdr:rowOff>
    </xdr:from>
    <xdr:to>
      <xdr:col>26</xdr:col>
      <xdr:colOff>101600</xdr:colOff>
      <xdr:row>35</xdr:row>
      <xdr:rowOff>135299</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644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145476</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412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223050</xdr:rowOff>
    </xdr:from>
    <xdr:to>
      <xdr:col>22</xdr:col>
      <xdr:colOff>114300</xdr:colOff>
      <xdr:row>35</xdr:row>
      <xdr:rowOff>229184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833400"/>
          <a:ext cx="698500" cy="6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79439</xdr:rowOff>
    </xdr:from>
    <xdr:to>
      <xdr:col>22</xdr:col>
      <xdr:colOff>165100</xdr:colOff>
      <xdr:row>35</xdr:row>
      <xdr:rowOff>181039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191216</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45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154108</xdr:rowOff>
    </xdr:from>
    <xdr:to>
      <xdr:col>18</xdr:col>
      <xdr:colOff>177800</xdr:colOff>
      <xdr:row>35</xdr:row>
      <xdr:rowOff>223050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764458"/>
          <a:ext cx="698500" cy="68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91421</xdr:rowOff>
    </xdr:from>
    <xdr:to>
      <xdr:col>19</xdr:col>
      <xdr:colOff>38100</xdr:colOff>
      <xdr:row>35</xdr:row>
      <xdr:rowOff>193021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203198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470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110261</xdr:rowOff>
    </xdr:from>
    <xdr:to>
      <xdr:col>15</xdr:col>
      <xdr:colOff>101600</xdr:colOff>
      <xdr:row>35</xdr:row>
      <xdr:rowOff>211861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196638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0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188366</xdr:rowOff>
    </xdr:from>
    <xdr:to>
      <xdr:col>29</xdr:col>
      <xdr:colOff>177800</xdr:colOff>
      <xdr:row>35</xdr:row>
      <xdr:rowOff>289966</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98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160443</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77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181680</xdr:rowOff>
    </xdr:from>
    <xdr:to>
      <xdr:col>26</xdr:col>
      <xdr:colOff>101600</xdr:colOff>
      <xdr:row>35</xdr:row>
      <xdr:rowOff>283280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792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268057</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878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178384</xdr:rowOff>
    </xdr:from>
    <xdr:to>
      <xdr:col>22</xdr:col>
      <xdr:colOff>165100</xdr:colOff>
      <xdr:row>35</xdr:row>
      <xdr:rowOff>279984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88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264761</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875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172250</xdr:rowOff>
    </xdr:from>
    <xdr:to>
      <xdr:col>19</xdr:col>
      <xdr:colOff>38100</xdr:colOff>
      <xdr:row>35</xdr:row>
      <xdr:rowOff>273850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82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258627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8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103308</xdr:rowOff>
    </xdr:from>
    <xdr:to>
      <xdr:col>15</xdr:col>
      <xdr:colOff>101600</xdr:colOff>
      <xdr:row>35</xdr:row>
      <xdr:rowOff>204908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13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215085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48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群馬県榛東村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14,610
14,376
27.92
7,372,392
7,160,476
177,451
3,720,676
1,943,090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22634</xdr:rowOff>
    </xdr:from>
    <xdr:to>
      <xdr:col>24</xdr:col>
      <xdr:colOff>62865</xdr:colOff>
      <xdr:row>37</xdr:row>
      <xdr:rowOff>48443</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37584"/>
          <a:ext cx="1270" cy="105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52270</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48443</xdr:rowOff>
    </xdr:from>
    <xdr:to>
      <xdr:col>24</xdr:col>
      <xdr:colOff>152400</xdr:colOff>
      <xdr:row>37</xdr:row>
      <xdr:rowOff>48443</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140761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1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22634</xdr:rowOff>
    </xdr:from>
    <xdr:to>
      <xdr:col>24</xdr:col>
      <xdr:colOff>152400</xdr:colOff>
      <xdr:row>31</xdr:row>
      <xdr:rowOff>22634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3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48443</xdr:rowOff>
    </xdr:from>
    <xdr:to>
      <xdr:col>24</xdr:col>
      <xdr:colOff>63500</xdr:colOff>
      <xdr:row>37</xdr:row>
      <xdr:rowOff>49828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392093"/>
          <a:ext cx="838200" cy="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128890</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5958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106013</xdr:rowOff>
    </xdr:from>
    <xdr:to>
      <xdr:col>24</xdr:col>
      <xdr:colOff>114300</xdr:colOff>
      <xdr:row>36</xdr:row>
      <xdr:rowOff>36163</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0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49828</xdr:rowOff>
    </xdr:from>
    <xdr:to>
      <xdr:col>19</xdr:col>
      <xdr:colOff>177800</xdr:colOff>
      <xdr:row>37</xdr:row>
      <xdr:rowOff>53966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393478"/>
          <a:ext cx="8890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114380</xdr:rowOff>
    </xdr:from>
    <xdr:to>
      <xdr:col>20</xdr:col>
      <xdr:colOff>38100</xdr:colOff>
      <xdr:row>36</xdr:row>
      <xdr:rowOff>44530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61057</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89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53966</xdr:rowOff>
    </xdr:from>
    <xdr:to>
      <xdr:col>15</xdr:col>
      <xdr:colOff>50800</xdr:colOff>
      <xdr:row>37</xdr:row>
      <xdr:rowOff>94400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397616"/>
          <a:ext cx="889000" cy="4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120945</xdr:rowOff>
    </xdr:from>
    <xdr:to>
      <xdr:col>15</xdr:col>
      <xdr:colOff>101600</xdr:colOff>
      <xdr:row>36</xdr:row>
      <xdr:rowOff>51095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67622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89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90693</xdr:rowOff>
    </xdr:from>
    <xdr:to>
      <xdr:col>10</xdr:col>
      <xdr:colOff>114300</xdr:colOff>
      <xdr:row>37</xdr:row>
      <xdr:rowOff>94400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6434343"/>
          <a:ext cx="889000" cy="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9804</xdr:rowOff>
    </xdr:from>
    <xdr:to>
      <xdr:col>10</xdr:col>
      <xdr:colOff>165100</xdr:colOff>
      <xdr:row>36</xdr:row>
      <xdr:rowOff>111404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127931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20526</xdr:rowOff>
    </xdr:from>
    <xdr:to>
      <xdr:col>6</xdr:col>
      <xdr:colOff>38100</xdr:colOff>
      <xdr:row>36</xdr:row>
      <xdr:rowOff>122126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138653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169093</xdr:rowOff>
    </xdr:from>
    <xdr:to>
      <xdr:col>24</xdr:col>
      <xdr:colOff>114300</xdr:colOff>
      <xdr:row>37</xdr:row>
      <xdr:rowOff>99243</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34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84020</xdr:rowOff>
    </xdr:from>
    <xdr:ext cx="534377"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25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170478</xdr:rowOff>
    </xdr:from>
    <xdr:to>
      <xdr:col>20</xdr:col>
      <xdr:colOff>38100</xdr:colOff>
      <xdr:row>37</xdr:row>
      <xdr:rowOff>100628</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34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91755</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643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3166</xdr:rowOff>
    </xdr:from>
    <xdr:to>
      <xdr:col>15</xdr:col>
      <xdr:colOff>101600</xdr:colOff>
      <xdr:row>37</xdr:row>
      <xdr:rowOff>104766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34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95893</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643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43600</xdr:rowOff>
    </xdr:from>
    <xdr:to>
      <xdr:col>10</xdr:col>
      <xdr:colOff>165100</xdr:colOff>
      <xdr:row>37</xdr:row>
      <xdr:rowOff>145200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38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136327</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647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39893</xdr:rowOff>
    </xdr:from>
    <xdr:to>
      <xdr:col>6</xdr:col>
      <xdr:colOff>38100</xdr:colOff>
      <xdr:row>37</xdr:row>
      <xdr:rowOff>141493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38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132620</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647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79852</xdr:rowOff>
    </xdr:from>
    <xdr:to>
      <xdr:col>24</xdr:col>
      <xdr:colOff>62865</xdr:colOff>
      <xdr:row>57</xdr:row>
      <xdr:rowOff>56403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823802"/>
          <a:ext cx="1270" cy="100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60230</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56403</xdr:rowOff>
    </xdr:from>
    <xdr:to>
      <xdr:col>24</xdr:col>
      <xdr:colOff>152400</xdr:colOff>
      <xdr:row>57</xdr:row>
      <xdr:rowOff>56403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29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26529</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59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79852</xdr:rowOff>
    </xdr:from>
    <xdr:to>
      <xdr:col>24</xdr:col>
      <xdr:colOff>152400</xdr:colOff>
      <xdr:row>51</xdr:row>
      <xdr:rowOff>79852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82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23160</xdr:rowOff>
    </xdr:from>
    <xdr:to>
      <xdr:col>24</xdr:col>
      <xdr:colOff>63500</xdr:colOff>
      <xdr:row>56</xdr:row>
      <xdr:rowOff>43505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3797300" y="9624360"/>
          <a:ext cx="838200" cy="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148115</xdr:rowOff>
    </xdr:from>
    <xdr:ext cx="599010"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4064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125238</xdr:rowOff>
    </xdr:from>
    <xdr:to>
      <xdr:col>24</xdr:col>
      <xdr:colOff>114300</xdr:colOff>
      <xdr:row>56</xdr:row>
      <xdr:rowOff>55388</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5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43505</xdr:rowOff>
    </xdr:from>
    <xdr:to>
      <xdr:col>19</xdr:col>
      <xdr:colOff>177800</xdr:colOff>
      <xdr:row>56</xdr:row>
      <xdr:rowOff>71074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2908300" y="9644705"/>
          <a:ext cx="889000" cy="2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164429</xdr:rowOff>
    </xdr:from>
    <xdr:to>
      <xdr:col>20</xdr:col>
      <xdr:colOff>38100</xdr:colOff>
      <xdr:row>56</xdr:row>
      <xdr:rowOff>94579</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59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85706</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68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71074</xdr:rowOff>
    </xdr:from>
    <xdr:to>
      <xdr:col>15</xdr:col>
      <xdr:colOff>50800</xdr:colOff>
      <xdr:row>56</xdr:row>
      <xdr:rowOff>96934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019300" y="9672274"/>
          <a:ext cx="889000" cy="2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168073</xdr:rowOff>
    </xdr:from>
    <xdr:to>
      <xdr:col>15</xdr:col>
      <xdr:colOff>101600</xdr:colOff>
      <xdr:row>56</xdr:row>
      <xdr:rowOff>98223</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114750</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37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96934</xdr:rowOff>
    </xdr:from>
    <xdr:to>
      <xdr:col>10</xdr:col>
      <xdr:colOff>114300</xdr:colOff>
      <xdr:row>56</xdr:row>
      <xdr:rowOff>148176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1130300" y="9698134"/>
          <a:ext cx="889000" cy="5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161983</xdr:rowOff>
    </xdr:from>
    <xdr:to>
      <xdr:col>10</xdr:col>
      <xdr:colOff>165100</xdr:colOff>
      <xdr:row>56</xdr:row>
      <xdr:rowOff>92133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108660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36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15286</xdr:rowOff>
    </xdr:from>
    <xdr:to>
      <xdr:col>6</xdr:col>
      <xdr:colOff>38100</xdr:colOff>
      <xdr:row>56</xdr:row>
      <xdr:rowOff>116886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133413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143810</xdr:rowOff>
    </xdr:from>
    <xdr:to>
      <xdr:col>24</xdr:col>
      <xdr:colOff>114300</xdr:colOff>
      <xdr:row>56</xdr:row>
      <xdr:rowOff>73960</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57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122237</xdr:rowOff>
    </xdr:from>
    <xdr:ext cx="599010"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551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164155</xdr:rowOff>
    </xdr:from>
    <xdr:to>
      <xdr:col>20</xdr:col>
      <xdr:colOff>38100</xdr:colOff>
      <xdr:row>56</xdr:row>
      <xdr:rowOff>94305</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59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110832</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530111" y="936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20274</xdr:rowOff>
    </xdr:from>
    <xdr:to>
      <xdr:col>15</xdr:col>
      <xdr:colOff>101600</xdr:colOff>
      <xdr:row>56</xdr:row>
      <xdr:rowOff>121874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62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113001</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41111" y="971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46134</xdr:rowOff>
    </xdr:from>
    <xdr:to>
      <xdr:col>10</xdr:col>
      <xdr:colOff>165100</xdr:colOff>
      <xdr:row>56</xdr:row>
      <xdr:rowOff>147734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64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138861</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52111" y="974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97376</xdr:rowOff>
    </xdr:from>
    <xdr:to>
      <xdr:col>6</xdr:col>
      <xdr:colOff>38100</xdr:colOff>
      <xdr:row>57</xdr:row>
      <xdr:rowOff>27526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69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18653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63111" y="979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91275</xdr:rowOff>
    </xdr:from>
    <xdr:to>
      <xdr:col>24</xdr:col>
      <xdr:colOff>62865</xdr:colOff>
      <xdr:row>79</xdr:row>
      <xdr:rowOff>21628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4225"/>
          <a:ext cx="1270" cy="130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25455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70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21628</xdr:rowOff>
    </xdr:from>
    <xdr:to>
      <xdr:col>24</xdr:col>
      <xdr:colOff>152400</xdr:colOff>
      <xdr:row>79</xdr:row>
      <xdr:rowOff>21628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6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37952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3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91275</xdr:rowOff>
    </xdr:from>
    <xdr:to>
      <xdr:col>24</xdr:col>
      <xdr:colOff>152400</xdr:colOff>
      <xdr:row>71</xdr:row>
      <xdr:rowOff>91275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128042</xdr:rowOff>
    </xdr:from>
    <xdr:to>
      <xdr:col>24</xdr:col>
      <xdr:colOff>63500</xdr:colOff>
      <xdr:row>78</xdr:row>
      <xdr:rowOff>128270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501142"/>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92042</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22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69165</xdr:rowOff>
    </xdr:from>
    <xdr:to>
      <xdr:col>24</xdr:col>
      <xdr:colOff>114300</xdr:colOff>
      <xdr:row>77</xdr:row>
      <xdr:rowOff>170765</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7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128270</xdr:rowOff>
    </xdr:from>
    <xdr:to>
      <xdr:col>19</xdr:col>
      <xdr:colOff>177800</xdr:colOff>
      <xdr:row>78</xdr:row>
      <xdr:rowOff>144729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501370"/>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75642</xdr:rowOff>
    </xdr:from>
    <xdr:to>
      <xdr:col>20</xdr:col>
      <xdr:colOff>38100</xdr:colOff>
      <xdr:row>78</xdr:row>
      <xdr:rowOff>5792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22319</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5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144729</xdr:rowOff>
    </xdr:from>
    <xdr:to>
      <xdr:col>15</xdr:col>
      <xdr:colOff>50800</xdr:colOff>
      <xdr:row>78</xdr:row>
      <xdr:rowOff>162179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517829"/>
          <a:ext cx="889000" cy="1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107417</xdr:rowOff>
    </xdr:from>
    <xdr:to>
      <xdr:col>15</xdr:col>
      <xdr:colOff>101600</xdr:colOff>
      <xdr:row>78</xdr:row>
      <xdr:rowOff>37567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54094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162179</xdr:rowOff>
    </xdr:from>
    <xdr:to>
      <xdr:col>10</xdr:col>
      <xdr:colOff>114300</xdr:colOff>
      <xdr:row>79</xdr:row>
      <xdr:rowOff>4217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535279"/>
          <a:ext cx="8890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136486</xdr:rowOff>
    </xdr:from>
    <xdr:to>
      <xdr:col>10</xdr:col>
      <xdr:colOff>165100</xdr:colOff>
      <xdr:row>78</xdr:row>
      <xdr:rowOff>66636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83163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142811</xdr:rowOff>
    </xdr:from>
    <xdr:to>
      <xdr:col>6</xdr:col>
      <xdr:colOff>38100</xdr:colOff>
      <xdr:row>78</xdr:row>
      <xdr:rowOff>72961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89488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77242</xdr:rowOff>
    </xdr:from>
    <xdr:to>
      <xdr:col>24</xdr:col>
      <xdr:colOff>114300</xdr:colOff>
      <xdr:row>79</xdr:row>
      <xdr:rowOff>7392</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45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163619</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6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77470</xdr:rowOff>
    </xdr:from>
    <xdr:to>
      <xdr:col>20</xdr:col>
      <xdr:colOff>38100</xdr:colOff>
      <xdr:row>79</xdr:row>
      <xdr:rowOff>7620</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45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170197</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54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93929</xdr:rowOff>
    </xdr:from>
    <xdr:to>
      <xdr:col>15</xdr:col>
      <xdr:colOff>101600</xdr:colOff>
      <xdr:row>79</xdr:row>
      <xdr:rowOff>24079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46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15206</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55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111379</xdr:rowOff>
    </xdr:from>
    <xdr:to>
      <xdr:col>10</xdr:col>
      <xdr:colOff>165100</xdr:colOff>
      <xdr:row>79</xdr:row>
      <xdr:rowOff>41529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8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32656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57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124867</xdr:rowOff>
    </xdr:from>
    <xdr:to>
      <xdr:col>6</xdr:col>
      <xdr:colOff>38100</xdr:colOff>
      <xdr:row>79</xdr:row>
      <xdr:rowOff>55017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9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46144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59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146786</xdr:rowOff>
    </xdr:from>
    <xdr:to>
      <xdr:col>24</xdr:col>
      <xdr:colOff>62865</xdr:colOff>
      <xdr:row>98</xdr:row>
      <xdr:rowOff>115174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77286"/>
          <a:ext cx="1270" cy="133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119001</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2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115174</xdr:rowOff>
    </xdr:from>
    <xdr:to>
      <xdr:col>24</xdr:col>
      <xdr:colOff>152400</xdr:colOff>
      <xdr:row>98</xdr:row>
      <xdr:rowOff>115174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17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93463</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5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146786</xdr:rowOff>
    </xdr:from>
    <xdr:to>
      <xdr:col>24</xdr:col>
      <xdr:colOff>152400</xdr:colOff>
      <xdr:row>90</xdr:row>
      <xdr:rowOff>146786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7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62956</xdr:rowOff>
    </xdr:from>
    <xdr:to>
      <xdr:col>24</xdr:col>
      <xdr:colOff>63500</xdr:colOff>
      <xdr:row>95</xdr:row>
      <xdr:rowOff>58460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3797300" y="16179256"/>
          <a:ext cx="838200" cy="16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86661</xdr:rowOff>
    </xdr:from>
    <xdr:ext cx="534377"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374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108234</xdr:rowOff>
    </xdr:from>
    <xdr:to>
      <xdr:col>24</xdr:col>
      <xdr:colOff>114300</xdr:colOff>
      <xdr:row>96</xdr:row>
      <xdr:rowOff>38384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39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62956</xdr:rowOff>
    </xdr:from>
    <xdr:to>
      <xdr:col>19</xdr:col>
      <xdr:colOff>177800</xdr:colOff>
      <xdr:row>96</xdr:row>
      <xdr:rowOff>1136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179256"/>
          <a:ext cx="889000" cy="28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166864</xdr:rowOff>
    </xdr:from>
    <xdr:to>
      <xdr:col>20</xdr:col>
      <xdr:colOff>38100</xdr:colOff>
      <xdr:row>95</xdr:row>
      <xdr:rowOff>97014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88141</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37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1136</xdr:rowOff>
    </xdr:from>
    <xdr:to>
      <xdr:col>15</xdr:col>
      <xdr:colOff>50800</xdr:colOff>
      <xdr:row>96</xdr:row>
      <xdr:rowOff>76519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460336"/>
          <a:ext cx="889000" cy="7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60913</xdr:rowOff>
    </xdr:from>
    <xdr:to>
      <xdr:col>15</xdr:col>
      <xdr:colOff>101600</xdr:colOff>
      <xdr:row>96</xdr:row>
      <xdr:rowOff>162513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153640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61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76519</xdr:rowOff>
    </xdr:from>
    <xdr:to>
      <xdr:col>10</xdr:col>
      <xdr:colOff>114300</xdr:colOff>
      <xdr:row>96</xdr:row>
      <xdr:rowOff>98334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535719"/>
          <a:ext cx="889000" cy="2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75642</xdr:rowOff>
    </xdr:from>
    <xdr:to>
      <xdr:col>10</xdr:col>
      <xdr:colOff>165100</xdr:colOff>
      <xdr:row>97</xdr:row>
      <xdr:rowOff>5792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168369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62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116016</xdr:rowOff>
    </xdr:from>
    <xdr:to>
      <xdr:col>6</xdr:col>
      <xdr:colOff>38100</xdr:colOff>
      <xdr:row>97</xdr:row>
      <xdr:rowOff>46166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37293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6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7660</xdr:rowOff>
    </xdr:from>
    <xdr:to>
      <xdr:col>24</xdr:col>
      <xdr:colOff>114300</xdr:colOff>
      <xdr:row>95</xdr:row>
      <xdr:rowOff>109260</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29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30537</xdr:rowOff>
    </xdr:from>
    <xdr:ext cx="534377"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14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12156</xdr:rowOff>
    </xdr:from>
    <xdr:to>
      <xdr:col>20</xdr:col>
      <xdr:colOff>38100</xdr:colOff>
      <xdr:row>94</xdr:row>
      <xdr:rowOff>113756</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12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130283</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497795" y="1590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121786</xdr:rowOff>
    </xdr:from>
    <xdr:to>
      <xdr:col>15</xdr:col>
      <xdr:colOff>101600</xdr:colOff>
      <xdr:row>96</xdr:row>
      <xdr:rowOff>51936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40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68463</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18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25719</xdr:rowOff>
    </xdr:from>
    <xdr:to>
      <xdr:col>10</xdr:col>
      <xdr:colOff>165100</xdr:colOff>
      <xdr:row>96</xdr:row>
      <xdr:rowOff>127319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48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143846</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26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47534</xdr:rowOff>
    </xdr:from>
    <xdr:to>
      <xdr:col>6</xdr:col>
      <xdr:colOff>38100</xdr:colOff>
      <xdr:row>96</xdr:row>
      <xdr:rowOff>149134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50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165661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28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62799</xdr:rowOff>
    </xdr:from>
    <xdr:to>
      <xdr:col>54</xdr:col>
      <xdr:colOff>189865</xdr:colOff>
      <xdr:row>37</xdr:row>
      <xdr:rowOff>102123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377749"/>
          <a:ext cx="1270" cy="106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105950</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44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102123</xdr:rowOff>
    </xdr:from>
    <xdr:to>
      <xdr:col>55</xdr:col>
      <xdr:colOff>88900</xdr:colOff>
      <xdr:row>37</xdr:row>
      <xdr:rowOff>102123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44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9476</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15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62799</xdr:rowOff>
    </xdr:from>
    <xdr:to>
      <xdr:col>55</xdr:col>
      <xdr:colOff>88900</xdr:colOff>
      <xdr:row>31</xdr:row>
      <xdr:rowOff>62799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37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107659</xdr:rowOff>
    </xdr:from>
    <xdr:to>
      <xdr:col>55</xdr:col>
      <xdr:colOff>0</xdr:colOff>
      <xdr:row>37</xdr:row>
      <xdr:rowOff>107774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6279859"/>
          <a:ext cx="838200" cy="17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106926</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936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84049</xdr:rowOff>
    </xdr:from>
    <xdr:to>
      <xdr:col>55</xdr:col>
      <xdr:colOff>50800</xdr:colOff>
      <xdr:row>36</xdr:row>
      <xdr:rowOff>14199</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08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137053</xdr:rowOff>
    </xdr:from>
    <xdr:to>
      <xdr:col>50</xdr:col>
      <xdr:colOff>114300</xdr:colOff>
      <xdr:row>37</xdr:row>
      <xdr:rowOff>107774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8750300" y="5966353"/>
          <a:ext cx="889000" cy="48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115797</xdr:rowOff>
    </xdr:from>
    <xdr:to>
      <xdr:col>50</xdr:col>
      <xdr:colOff>165100</xdr:colOff>
      <xdr:row>36</xdr:row>
      <xdr:rowOff>45947</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62474</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795" y="589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137053</xdr:rowOff>
    </xdr:from>
    <xdr:to>
      <xdr:col>45</xdr:col>
      <xdr:colOff>177800</xdr:colOff>
      <xdr:row>37</xdr:row>
      <xdr:rowOff>109003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5966353"/>
          <a:ext cx="889000" cy="48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167287</xdr:rowOff>
    </xdr:from>
    <xdr:to>
      <xdr:col>46</xdr:col>
      <xdr:colOff>38100</xdr:colOff>
      <xdr:row>33</xdr:row>
      <xdr:rowOff>97437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113964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50795" y="542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109003</xdr:rowOff>
    </xdr:from>
    <xdr:to>
      <xdr:col>41</xdr:col>
      <xdr:colOff>50800</xdr:colOff>
      <xdr:row>37</xdr:row>
      <xdr:rowOff>136390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452653"/>
          <a:ext cx="889000" cy="2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28600</xdr:rowOff>
    </xdr:from>
    <xdr:to>
      <xdr:col>41</xdr:col>
      <xdr:colOff>101600</xdr:colOff>
      <xdr:row>36</xdr:row>
      <xdr:rowOff>130200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146727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597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35206</xdr:rowOff>
    </xdr:from>
    <xdr:to>
      <xdr:col>36</xdr:col>
      <xdr:colOff>165100</xdr:colOff>
      <xdr:row>36</xdr:row>
      <xdr:rowOff>136806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153333</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598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56859</xdr:rowOff>
    </xdr:from>
    <xdr:to>
      <xdr:col>55</xdr:col>
      <xdr:colOff>50800</xdr:colOff>
      <xdr:row>36</xdr:row>
      <xdr:rowOff>158459</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622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35286</xdr:rowOff>
    </xdr:from>
    <xdr:ext cx="534377"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620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56974</xdr:rowOff>
    </xdr:from>
    <xdr:to>
      <xdr:col>50</xdr:col>
      <xdr:colOff>165100</xdr:colOff>
      <xdr:row>37</xdr:row>
      <xdr:rowOff>158574</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40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149701</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72111" y="649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86253</xdr:rowOff>
    </xdr:from>
    <xdr:to>
      <xdr:col>46</xdr:col>
      <xdr:colOff>38100</xdr:colOff>
      <xdr:row>35</xdr:row>
      <xdr:rowOff>16403</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591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7530</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50795" y="600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58203</xdr:rowOff>
    </xdr:from>
    <xdr:to>
      <xdr:col>41</xdr:col>
      <xdr:colOff>101600</xdr:colOff>
      <xdr:row>37</xdr:row>
      <xdr:rowOff>159803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40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150930</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49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85590</xdr:rowOff>
    </xdr:from>
    <xdr:to>
      <xdr:col>36</xdr:col>
      <xdr:colOff>165100</xdr:colOff>
      <xdr:row>38</xdr:row>
      <xdr:rowOff>15740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42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6867</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52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154765</xdr:rowOff>
    </xdr:from>
    <xdr:to>
      <xdr:col>54</xdr:col>
      <xdr:colOff>189865</xdr:colOff>
      <xdr:row>58</xdr:row>
      <xdr:rowOff>74572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flipV="1">
          <a:off x="10475595" y="8727265"/>
          <a:ext cx="1270" cy="129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78399</xdr:rowOff>
    </xdr:from>
    <xdr:ext cx="534377" cy="259045"/>
    <xdr:sp macro="" textlink="">
      <xdr:nvSpPr>
        <xdr:cNvPr id="336" name="普通建設事業費最小値テキスト">
          <a:extLst>
            <a:ext uri="{FF2B5EF4-FFF2-40B4-BE49-F238E27FC236}">
              <a16:creationId xmlns:a16="http://schemas.microsoft.com/office/drawing/2014/main" id="{00000000-0008-0000-0600-000050010000}"/>
            </a:ext>
          </a:extLst>
        </xdr:cNvPr>
        <xdr:cNvSpPr txBox="1"/>
      </xdr:nvSpPr>
      <xdr:spPr>
        <a:xfrm>
          <a:off x="10528300" y="1002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74572</xdr:rowOff>
    </xdr:from>
    <xdr:to>
      <xdr:col>55</xdr:col>
      <xdr:colOff>88900</xdr:colOff>
      <xdr:row>58</xdr:row>
      <xdr:rowOff>74572</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10018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101442</xdr:rowOff>
    </xdr:from>
    <xdr:ext cx="599010" cy="259045"/>
    <xdr:sp macro="" textlink="">
      <xdr:nvSpPr>
        <xdr:cNvPr id="338" name="普通建設事業費最大値テキスト">
          <a:extLst>
            <a:ext uri="{FF2B5EF4-FFF2-40B4-BE49-F238E27FC236}">
              <a16:creationId xmlns:a16="http://schemas.microsoft.com/office/drawing/2014/main" id="{00000000-0008-0000-0600-000052010000}"/>
            </a:ext>
          </a:extLst>
        </xdr:cNvPr>
        <xdr:cNvSpPr txBox="1"/>
      </xdr:nvSpPr>
      <xdr:spPr>
        <a:xfrm>
          <a:off x="10528300" y="850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154765</xdr:rowOff>
    </xdr:from>
    <xdr:to>
      <xdr:col>55</xdr:col>
      <xdr:colOff>88900</xdr:colOff>
      <xdr:row>50</xdr:row>
      <xdr:rowOff>154765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872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17211</xdr:rowOff>
    </xdr:from>
    <xdr:to>
      <xdr:col>55</xdr:col>
      <xdr:colOff>0</xdr:colOff>
      <xdr:row>57</xdr:row>
      <xdr:rowOff>97743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9639300" y="9789861"/>
          <a:ext cx="838200" cy="8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37080</xdr:rowOff>
    </xdr:from>
    <xdr:ext cx="534377" cy="259045"/>
    <xdr:sp macro="" textlink="">
      <xdr:nvSpPr>
        <xdr:cNvPr id="341" name="普通建設事業費平均値テキスト">
          <a:extLst>
            <a:ext uri="{FF2B5EF4-FFF2-40B4-BE49-F238E27FC236}">
              <a16:creationId xmlns:a16="http://schemas.microsoft.com/office/drawing/2014/main" id="{00000000-0008-0000-0600-000055010000}"/>
            </a:ext>
          </a:extLst>
        </xdr:cNvPr>
        <xdr:cNvSpPr txBox="1"/>
      </xdr:nvSpPr>
      <xdr:spPr>
        <a:xfrm>
          <a:off x="10528300" y="9466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14203</xdr:rowOff>
    </xdr:from>
    <xdr:to>
      <xdr:col>55</xdr:col>
      <xdr:colOff>50800</xdr:colOff>
      <xdr:row>56</xdr:row>
      <xdr:rowOff>115803</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10426700" y="961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17211</xdr:rowOff>
    </xdr:from>
    <xdr:to>
      <xdr:col>50</xdr:col>
      <xdr:colOff>114300</xdr:colOff>
      <xdr:row>57</xdr:row>
      <xdr:rowOff>97752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8750300" y="9789861"/>
          <a:ext cx="889000" cy="8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156301</xdr:rowOff>
    </xdr:from>
    <xdr:to>
      <xdr:col>50</xdr:col>
      <xdr:colOff>165100</xdr:colOff>
      <xdr:row>56</xdr:row>
      <xdr:rowOff>86451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9588500" y="958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102978</xdr:rowOff>
    </xdr:from>
    <xdr:ext cx="534377"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9372111" y="936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97752</xdr:rowOff>
    </xdr:from>
    <xdr:to>
      <xdr:col>45</xdr:col>
      <xdr:colOff>177800</xdr:colOff>
      <xdr:row>57</xdr:row>
      <xdr:rowOff>166606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7861300" y="9870402"/>
          <a:ext cx="889000" cy="6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67256</xdr:rowOff>
    </xdr:from>
    <xdr:to>
      <xdr:col>46</xdr:col>
      <xdr:colOff>38100</xdr:colOff>
      <xdr:row>55</xdr:row>
      <xdr:rowOff>168856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8699500" y="949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13933</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8450795" y="92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133967</xdr:rowOff>
    </xdr:from>
    <xdr:to>
      <xdr:col>41</xdr:col>
      <xdr:colOff>50800</xdr:colOff>
      <xdr:row>57</xdr:row>
      <xdr:rowOff>166606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972300" y="9906617"/>
          <a:ext cx="889000" cy="3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130551</xdr:rowOff>
    </xdr:from>
    <xdr:to>
      <xdr:col>41</xdr:col>
      <xdr:colOff>101600</xdr:colOff>
      <xdr:row>56</xdr:row>
      <xdr:rowOff>60701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7810500" y="956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77228</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7561795" y="933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27964</xdr:rowOff>
    </xdr:from>
    <xdr:to>
      <xdr:col>36</xdr:col>
      <xdr:colOff>165100</xdr:colOff>
      <xdr:row>56</xdr:row>
      <xdr:rowOff>129564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6921500" y="96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146091</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6705111" y="940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46943</xdr:rowOff>
    </xdr:from>
    <xdr:to>
      <xdr:col>55</xdr:col>
      <xdr:colOff>50800</xdr:colOff>
      <xdr:row>57</xdr:row>
      <xdr:rowOff>148543</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10426700" y="981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25370</xdr:rowOff>
    </xdr:from>
    <xdr:ext cx="534377" cy="259045"/>
    <xdr:sp macro="" textlink="">
      <xdr:nvSpPr>
        <xdr:cNvPr id="360" name="普通建設事業費該当値テキスト">
          <a:extLst>
            <a:ext uri="{FF2B5EF4-FFF2-40B4-BE49-F238E27FC236}">
              <a16:creationId xmlns:a16="http://schemas.microsoft.com/office/drawing/2014/main" id="{00000000-0008-0000-0600-000068010000}"/>
            </a:ext>
          </a:extLst>
        </xdr:cNvPr>
        <xdr:cNvSpPr txBox="1"/>
      </xdr:nvSpPr>
      <xdr:spPr>
        <a:xfrm>
          <a:off x="10528300" y="979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137861</xdr:rowOff>
    </xdr:from>
    <xdr:to>
      <xdr:col>50</xdr:col>
      <xdr:colOff>165100</xdr:colOff>
      <xdr:row>57</xdr:row>
      <xdr:rowOff>68011</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9588500" y="973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59138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72111" y="983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46952</xdr:rowOff>
    </xdr:from>
    <xdr:to>
      <xdr:col>46</xdr:col>
      <xdr:colOff>38100</xdr:colOff>
      <xdr:row>57</xdr:row>
      <xdr:rowOff>148552</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8699500" y="981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139679</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91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115806</xdr:rowOff>
    </xdr:from>
    <xdr:to>
      <xdr:col>41</xdr:col>
      <xdr:colOff>101600</xdr:colOff>
      <xdr:row>58</xdr:row>
      <xdr:rowOff>45956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7810500" y="988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37083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98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83167</xdr:rowOff>
    </xdr:from>
    <xdr:to>
      <xdr:col>36</xdr:col>
      <xdr:colOff>165100</xdr:colOff>
      <xdr:row>58</xdr:row>
      <xdr:rowOff>13317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6921500" y="985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4444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94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89240</xdr:rowOff>
    </xdr:from>
    <xdr:to>
      <xdr:col>54</xdr:col>
      <xdr:colOff>189865</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90740"/>
          <a:ext cx="1270" cy="14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35917</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65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89240</xdr:rowOff>
    </xdr:from>
    <xdr:to>
      <xdr:col>55</xdr:col>
      <xdr:colOff>88900</xdr:colOff>
      <xdr:row>70</xdr:row>
      <xdr:rowOff>89240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88136</xdr:rowOff>
    </xdr:from>
    <xdr:to>
      <xdr:col>55</xdr:col>
      <xdr:colOff>0</xdr:colOff>
      <xdr:row>79</xdr:row>
      <xdr:rowOff>4178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3461236"/>
          <a:ext cx="838200" cy="8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160827</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191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137950</xdr:rowOff>
    </xdr:from>
    <xdr:to>
      <xdr:col>55</xdr:col>
      <xdr:colOff>50800</xdr:colOff>
      <xdr:row>78</xdr:row>
      <xdr:rowOff>68100</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3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146886</xdr:rowOff>
    </xdr:from>
    <xdr:to>
      <xdr:col>50</xdr:col>
      <xdr:colOff>114300</xdr:colOff>
      <xdr:row>79</xdr:row>
      <xdr:rowOff>4178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3519986"/>
          <a:ext cx="889000" cy="2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82248</xdr:rowOff>
    </xdr:from>
    <xdr:to>
      <xdr:col>50</xdr:col>
      <xdr:colOff>165100</xdr:colOff>
      <xdr:row>78</xdr:row>
      <xdr:rowOff>12398</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28925</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05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146886</xdr:rowOff>
    </xdr:from>
    <xdr:to>
      <xdr:col>45</xdr:col>
      <xdr:colOff>177800</xdr:colOff>
      <xdr:row>79</xdr:row>
      <xdr:rowOff>21118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519986"/>
          <a:ext cx="889000" cy="4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166106</xdr:rowOff>
    </xdr:from>
    <xdr:to>
      <xdr:col>46</xdr:col>
      <xdr:colOff>38100</xdr:colOff>
      <xdr:row>77</xdr:row>
      <xdr:rowOff>96256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1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112783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29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21118</xdr:rowOff>
    </xdr:from>
    <xdr:to>
      <xdr:col>41</xdr:col>
      <xdr:colOff>50800</xdr:colOff>
      <xdr:row>79</xdr:row>
      <xdr:rowOff>31046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565668"/>
          <a:ext cx="889000" cy="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49595</xdr:rowOff>
    </xdr:from>
    <xdr:to>
      <xdr:col>41</xdr:col>
      <xdr:colOff>101600</xdr:colOff>
      <xdr:row>77</xdr:row>
      <xdr:rowOff>151195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25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167722</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02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137294</xdr:rowOff>
    </xdr:from>
    <xdr:to>
      <xdr:col>36</xdr:col>
      <xdr:colOff>165100</xdr:colOff>
      <xdr:row>78</xdr:row>
      <xdr:rowOff>67444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83971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1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37336</xdr:rowOff>
    </xdr:from>
    <xdr:to>
      <xdr:col>55</xdr:col>
      <xdr:colOff>50800</xdr:colOff>
      <xdr:row>78</xdr:row>
      <xdr:rowOff>138936</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1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15763</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38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124828</xdr:rowOff>
    </xdr:from>
    <xdr:to>
      <xdr:col>50</xdr:col>
      <xdr:colOff>165100</xdr:colOff>
      <xdr:row>79</xdr:row>
      <xdr:rowOff>54978</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49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46105</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04428" y="1359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96086</xdr:rowOff>
    </xdr:from>
    <xdr:to>
      <xdr:col>46</xdr:col>
      <xdr:colOff>38100</xdr:colOff>
      <xdr:row>79</xdr:row>
      <xdr:rowOff>26236</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46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17363</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15428" y="13561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141768</xdr:rowOff>
    </xdr:from>
    <xdr:to>
      <xdr:col>41</xdr:col>
      <xdr:colOff>101600</xdr:colOff>
      <xdr:row>79</xdr:row>
      <xdr:rowOff>71918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51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63045</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26428" y="1360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151696</xdr:rowOff>
    </xdr:from>
    <xdr:to>
      <xdr:col>36</xdr:col>
      <xdr:colOff>165100</xdr:colOff>
      <xdr:row>79</xdr:row>
      <xdr:rowOff>81846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52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72973</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37428" y="1361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135224</xdr:rowOff>
    </xdr:from>
    <xdr:to>
      <xdr:col>54</xdr:col>
      <xdr:colOff>189865</xdr:colOff>
      <xdr:row>98</xdr:row>
      <xdr:rowOff>125816</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737174"/>
          <a:ext cx="1270" cy="119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129643</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3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125816</xdr:rowOff>
    </xdr:from>
    <xdr:to>
      <xdr:col>55</xdr:col>
      <xdr:colOff>88900</xdr:colOff>
      <xdr:row>98</xdr:row>
      <xdr:rowOff>125816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81901</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51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135224</xdr:rowOff>
    </xdr:from>
    <xdr:to>
      <xdr:col>55</xdr:col>
      <xdr:colOff>88900</xdr:colOff>
      <xdr:row>91</xdr:row>
      <xdr:rowOff>135224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73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112446</xdr:rowOff>
    </xdr:from>
    <xdr:to>
      <xdr:col>55</xdr:col>
      <xdr:colOff>0</xdr:colOff>
      <xdr:row>98</xdr:row>
      <xdr:rowOff>5429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743096"/>
          <a:ext cx="838200" cy="6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32901</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492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10024</xdr:rowOff>
    </xdr:from>
    <xdr:to>
      <xdr:col>55</xdr:col>
      <xdr:colOff>50800</xdr:colOff>
      <xdr:row>97</xdr:row>
      <xdr:rowOff>111624</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4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112446</xdr:rowOff>
    </xdr:from>
    <xdr:to>
      <xdr:col>50</xdr:col>
      <xdr:colOff>114300</xdr:colOff>
      <xdr:row>97</xdr:row>
      <xdr:rowOff>142768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743096"/>
          <a:ext cx="889000" cy="3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11432</xdr:rowOff>
    </xdr:from>
    <xdr:to>
      <xdr:col>50</xdr:col>
      <xdr:colOff>165100</xdr:colOff>
      <xdr:row>97</xdr:row>
      <xdr:rowOff>113032</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4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129559</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41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142768</xdr:rowOff>
    </xdr:from>
    <xdr:to>
      <xdr:col>45</xdr:col>
      <xdr:colOff>177800</xdr:colOff>
      <xdr:row>98</xdr:row>
      <xdr:rowOff>17807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773418"/>
          <a:ext cx="889000" cy="4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148893</xdr:rowOff>
    </xdr:from>
    <xdr:to>
      <xdr:col>46</xdr:col>
      <xdr:colOff>38100</xdr:colOff>
      <xdr:row>97</xdr:row>
      <xdr:rowOff>79043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95570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38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8799</xdr:rowOff>
    </xdr:from>
    <xdr:to>
      <xdr:col>41</xdr:col>
      <xdr:colOff>50800</xdr:colOff>
      <xdr:row>98</xdr:row>
      <xdr:rowOff>17807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972300" y="16810899"/>
          <a:ext cx="889000" cy="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7386</xdr:rowOff>
    </xdr:from>
    <xdr:to>
      <xdr:col>41</xdr:col>
      <xdr:colOff>101600</xdr:colOff>
      <xdr:row>97</xdr:row>
      <xdr:rowOff>108986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125513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33240</xdr:rowOff>
    </xdr:from>
    <xdr:to>
      <xdr:col>36</xdr:col>
      <xdr:colOff>165100</xdr:colOff>
      <xdr:row>97</xdr:row>
      <xdr:rowOff>134840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151367</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126079</xdr:rowOff>
    </xdr:from>
    <xdr:to>
      <xdr:col>55</xdr:col>
      <xdr:colOff>50800</xdr:colOff>
      <xdr:row>98</xdr:row>
      <xdr:rowOff>56229</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75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41006</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67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61646</xdr:rowOff>
    </xdr:from>
    <xdr:to>
      <xdr:col>50</xdr:col>
      <xdr:colOff>165100</xdr:colOff>
      <xdr:row>97</xdr:row>
      <xdr:rowOff>163246</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69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154373</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78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91968</xdr:rowOff>
    </xdr:from>
    <xdr:to>
      <xdr:col>46</xdr:col>
      <xdr:colOff>38100</xdr:colOff>
      <xdr:row>98</xdr:row>
      <xdr:rowOff>22118</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72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13245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81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138457</xdr:rowOff>
    </xdr:from>
    <xdr:to>
      <xdr:col>41</xdr:col>
      <xdr:colOff>101600</xdr:colOff>
      <xdr:row>98</xdr:row>
      <xdr:rowOff>68607</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76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59734</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86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129449</xdr:rowOff>
    </xdr:from>
    <xdr:to>
      <xdr:col>36</xdr:col>
      <xdr:colOff>165100</xdr:colOff>
      <xdr:row>98</xdr:row>
      <xdr:rowOff>59599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76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50726</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85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148844</xdr:rowOff>
    </xdr:from>
    <xdr:to>
      <xdr:col>85</xdr:col>
      <xdr:colOff>126364</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95521</xdr:rowOff>
    </xdr:from>
    <xdr:ext cx="534377"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148844</xdr:rowOff>
    </xdr:from>
    <xdr:to>
      <xdr:col>86</xdr:col>
      <xdr:colOff>25400</xdr:colOff>
      <xdr:row>31</xdr:row>
      <xdr:rowOff>148844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57561</xdr:rowOff>
    </xdr:from>
    <xdr:ext cx="469744"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401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34684</xdr:rowOff>
    </xdr:from>
    <xdr:to>
      <xdr:col>85</xdr:col>
      <xdr:colOff>177800</xdr:colOff>
      <xdr:row>38</xdr:row>
      <xdr:rowOff>136284</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5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33427</xdr:rowOff>
    </xdr:from>
    <xdr:to>
      <xdr:col>81</xdr:col>
      <xdr:colOff>101600</xdr:colOff>
      <xdr:row>38</xdr:row>
      <xdr:rowOff>135027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151553</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3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65125</xdr:rowOff>
    </xdr:from>
    <xdr:to>
      <xdr:col>76</xdr:col>
      <xdr:colOff>165100</xdr:colOff>
      <xdr:row>38</xdr:row>
      <xdr:rowOff>166725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11802</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40589</xdr:rowOff>
    </xdr:from>
    <xdr:to>
      <xdr:col>72</xdr:col>
      <xdr:colOff>38100</xdr:colOff>
      <xdr:row>38</xdr:row>
      <xdr:rowOff>142189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158716</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468428" y="63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75717</xdr:rowOff>
    </xdr:from>
    <xdr:to>
      <xdr:col>67</xdr:col>
      <xdr:colOff>101600</xdr:colOff>
      <xdr:row>39</xdr:row>
      <xdr:rowOff>5867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22394</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579428"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76858</xdr:rowOff>
    </xdr:from>
    <xdr:to>
      <xdr:col>85</xdr:col>
      <xdr:colOff>126364</xdr:colOff>
      <xdr:row>79</xdr:row>
      <xdr:rowOff>11768</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249808"/>
          <a:ext cx="1269" cy="130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15595</xdr:rowOff>
    </xdr:from>
    <xdr:ext cx="469744"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6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11768</xdr:rowOff>
    </xdr:from>
    <xdr:to>
      <xdr:col>86</xdr:col>
      <xdr:colOff>25400</xdr:colOff>
      <xdr:row>79</xdr:row>
      <xdr:rowOff>11768</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5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23535</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202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76858</xdr:rowOff>
    </xdr:from>
    <xdr:to>
      <xdr:col>86</xdr:col>
      <xdr:colOff>25400</xdr:colOff>
      <xdr:row>71</xdr:row>
      <xdr:rowOff>76858</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2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37661</xdr:rowOff>
    </xdr:from>
    <xdr:to>
      <xdr:col>85</xdr:col>
      <xdr:colOff>127000</xdr:colOff>
      <xdr:row>78</xdr:row>
      <xdr:rowOff>50302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5481300" y="13410761"/>
          <a:ext cx="838200" cy="1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49902</xdr:rowOff>
    </xdr:from>
    <xdr:ext cx="534377"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2908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27026</xdr:rowOff>
    </xdr:from>
    <xdr:to>
      <xdr:col>85</xdr:col>
      <xdr:colOff>177800</xdr:colOff>
      <xdr:row>76</xdr:row>
      <xdr:rowOff>128626</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305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37661</xdr:rowOff>
    </xdr:from>
    <xdr:to>
      <xdr:col>81</xdr:col>
      <xdr:colOff>50800</xdr:colOff>
      <xdr:row>78</xdr:row>
      <xdr:rowOff>38491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4592300" y="13410761"/>
          <a:ext cx="889000" cy="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52316</xdr:rowOff>
    </xdr:from>
    <xdr:to>
      <xdr:col>81</xdr:col>
      <xdr:colOff>101600</xdr:colOff>
      <xdr:row>76</xdr:row>
      <xdr:rowOff>153916</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30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170443</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14111" y="128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161539</xdr:rowOff>
    </xdr:from>
    <xdr:to>
      <xdr:col>76</xdr:col>
      <xdr:colOff>114300</xdr:colOff>
      <xdr:row>78</xdr:row>
      <xdr:rowOff>38491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3703300" y="13363189"/>
          <a:ext cx="889000" cy="4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66810</xdr:rowOff>
    </xdr:from>
    <xdr:to>
      <xdr:col>76</xdr:col>
      <xdr:colOff>165100</xdr:colOff>
      <xdr:row>76</xdr:row>
      <xdr:rowOff>168410</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13487</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325111" y="1287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161539</xdr:rowOff>
    </xdr:from>
    <xdr:to>
      <xdr:col>71</xdr:col>
      <xdr:colOff>177800</xdr:colOff>
      <xdr:row>77</xdr:row>
      <xdr:rowOff>166500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2814300" y="13363189"/>
          <a:ext cx="889000" cy="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96101</xdr:rowOff>
    </xdr:from>
    <xdr:to>
      <xdr:col>72</xdr:col>
      <xdr:colOff>38100</xdr:colOff>
      <xdr:row>77</xdr:row>
      <xdr:rowOff>26251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42778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36111" y="129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109048</xdr:rowOff>
    </xdr:from>
    <xdr:to>
      <xdr:col>67</xdr:col>
      <xdr:colOff>101600</xdr:colOff>
      <xdr:row>77</xdr:row>
      <xdr:rowOff>39198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55725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47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170952</xdr:rowOff>
    </xdr:from>
    <xdr:to>
      <xdr:col>85</xdr:col>
      <xdr:colOff>177800</xdr:colOff>
      <xdr:row>78</xdr:row>
      <xdr:rowOff>101102</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337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149379</xdr:rowOff>
    </xdr:from>
    <xdr:ext cx="534377"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335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158311</xdr:rowOff>
    </xdr:from>
    <xdr:to>
      <xdr:col>81</xdr:col>
      <xdr:colOff>101600</xdr:colOff>
      <xdr:row>78</xdr:row>
      <xdr:rowOff>88461</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335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79588</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45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159141</xdr:rowOff>
    </xdr:from>
    <xdr:to>
      <xdr:col>76</xdr:col>
      <xdr:colOff>165100</xdr:colOff>
      <xdr:row>78</xdr:row>
      <xdr:rowOff>89291</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336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80418</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45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110739</xdr:rowOff>
    </xdr:from>
    <xdr:to>
      <xdr:col>72</xdr:col>
      <xdr:colOff>38100</xdr:colOff>
      <xdr:row>78</xdr:row>
      <xdr:rowOff>40889</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331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32016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40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115700</xdr:rowOff>
    </xdr:from>
    <xdr:to>
      <xdr:col>67</xdr:col>
      <xdr:colOff>101600</xdr:colOff>
      <xdr:row>78</xdr:row>
      <xdr:rowOff>45850</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331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36977</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41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28532</xdr:rowOff>
    </xdr:from>
    <xdr:to>
      <xdr:col>85</xdr:col>
      <xdr:colOff>126364</xdr:colOff>
      <xdr:row>98</xdr:row>
      <xdr:rowOff>130652</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801932"/>
          <a:ext cx="1269" cy="1130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134479</xdr:rowOff>
    </xdr:from>
    <xdr:ext cx="469744"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693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130652</xdr:rowOff>
    </xdr:from>
    <xdr:to>
      <xdr:col>86</xdr:col>
      <xdr:colOff>25400</xdr:colOff>
      <xdr:row>98</xdr:row>
      <xdr:rowOff>130652</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693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146659</xdr:rowOff>
    </xdr:from>
    <xdr:ext cx="599010"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57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28532</xdr:rowOff>
    </xdr:from>
    <xdr:to>
      <xdr:col>86</xdr:col>
      <xdr:colOff>25400</xdr:colOff>
      <xdr:row>92</xdr:row>
      <xdr:rowOff>28532</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80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92270</xdr:rowOff>
    </xdr:from>
    <xdr:to>
      <xdr:col>85</xdr:col>
      <xdr:colOff>127000</xdr:colOff>
      <xdr:row>98</xdr:row>
      <xdr:rowOff>4981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5481300" y="16722920"/>
          <a:ext cx="838200" cy="8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46186</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676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67759</xdr:rowOff>
    </xdr:from>
    <xdr:to>
      <xdr:col>85</xdr:col>
      <xdr:colOff>177800</xdr:colOff>
      <xdr:row>97</xdr:row>
      <xdr:rowOff>169359</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69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4981</xdr:rowOff>
    </xdr:from>
    <xdr:to>
      <xdr:col>81</xdr:col>
      <xdr:colOff>50800</xdr:colOff>
      <xdr:row>98</xdr:row>
      <xdr:rowOff>13681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4592300" y="16807081"/>
          <a:ext cx="889000" cy="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49521</xdr:rowOff>
    </xdr:from>
    <xdr:to>
      <xdr:col>81</xdr:col>
      <xdr:colOff>101600</xdr:colOff>
      <xdr:row>97</xdr:row>
      <xdr:rowOff>151121</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6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167648</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14111" y="1645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13681</xdr:rowOff>
    </xdr:from>
    <xdr:to>
      <xdr:col>76</xdr:col>
      <xdr:colOff>114300</xdr:colOff>
      <xdr:row>98</xdr:row>
      <xdr:rowOff>75199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3703300" y="16815781"/>
          <a:ext cx="889000" cy="6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135365</xdr:rowOff>
    </xdr:from>
    <xdr:to>
      <xdr:col>76</xdr:col>
      <xdr:colOff>165100</xdr:colOff>
      <xdr:row>98</xdr:row>
      <xdr:rowOff>65515</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76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56642</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25111" y="1685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75199</xdr:rowOff>
    </xdr:from>
    <xdr:to>
      <xdr:col>71</xdr:col>
      <xdr:colOff>177800</xdr:colOff>
      <xdr:row>98</xdr:row>
      <xdr:rowOff>83131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2814300" y="16877299"/>
          <a:ext cx="889000" cy="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142909</xdr:rowOff>
    </xdr:from>
    <xdr:to>
      <xdr:col>72</xdr:col>
      <xdr:colOff>38100</xdr:colOff>
      <xdr:row>98</xdr:row>
      <xdr:rowOff>73059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77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89586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54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143650</xdr:rowOff>
    </xdr:from>
    <xdr:to>
      <xdr:col>67</xdr:col>
      <xdr:colOff>101600</xdr:colOff>
      <xdr:row>98</xdr:row>
      <xdr:rowOff>73800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7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90327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5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41470</xdr:rowOff>
    </xdr:from>
    <xdr:to>
      <xdr:col>85</xdr:col>
      <xdr:colOff>177800</xdr:colOff>
      <xdr:row>97</xdr:row>
      <xdr:rowOff>143070</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67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64347</xdr:rowOff>
    </xdr:from>
    <xdr:ext cx="534377"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52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125631</xdr:rowOff>
    </xdr:from>
    <xdr:to>
      <xdr:col>81</xdr:col>
      <xdr:colOff>101600</xdr:colOff>
      <xdr:row>98</xdr:row>
      <xdr:rowOff>55781</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75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46908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84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134331</xdr:rowOff>
    </xdr:from>
    <xdr:to>
      <xdr:col>76</xdr:col>
      <xdr:colOff>165100</xdr:colOff>
      <xdr:row>98</xdr:row>
      <xdr:rowOff>64481</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7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81008</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54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24399</xdr:rowOff>
    </xdr:from>
    <xdr:to>
      <xdr:col>72</xdr:col>
      <xdr:colOff>38100</xdr:colOff>
      <xdr:row>98</xdr:row>
      <xdr:rowOff>125999</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82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117126</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91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32331</xdr:rowOff>
    </xdr:from>
    <xdr:to>
      <xdr:col>67</xdr:col>
      <xdr:colOff>101600</xdr:colOff>
      <xdr:row>98</xdr:row>
      <xdr:rowOff>133931</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83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125058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92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141453</xdr:rowOff>
    </xdr:from>
    <xdr:to>
      <xdr:col>116</xdr:col>
      <xdr:colOff>62864</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flipV="1">
          <a:off x="22159595" y="5456403"/>
          <a:ext cx="1269" cy="1274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3" name="投資及び出資金最小値テキスト">
          <a:extLst>
            <a:ext uri="{FF2B5EF4-FFF2-40B4-BE49-F238E27FC236}">
              <a16:creationId xmlns:a16="http://schemas.microsoft.com/office/drawing/2014/main" id="{00000000-0008-0000-0600-0000D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88130</xdr:rowOff>
    </xdr:from>
    <xdr:ext cx="534377" cy="259045"/>
    <xdr:sp macro="" textlink="">
      <xdr:nvSpPr>
        <xdr:cNvPr id="725" name="投資及び出資金最大値テキスト">
          <a:extLst>
            <a:ext uri="{FF2B5EF4-FFF2-40B4-BE49-F238E27FC236}">
              <a16:creationId xmlns:a16="http://schemas.microsoft.com/office/drawing/2014/main" id="{00000000-0008-0000-0600-0000D5020000}"/>
            </a:ext>
          </a:extLst>
        </xdr:cNvPr>
        <xdr:cNvSpPr txBox="1"/>
      </xdr:nvSpPr>
      <xdr:spPr>
        <a:xfrm>
          <a:off x="22212300" y="52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141453</xdr:rowOff>
    </xdr:from>
    <xdr:to>
      <xdr:col>116</xdr:col>
      <xdr:colOff>152400</xdr:colOff>
      <xdr:row>31</xdr:row>
      <xdr:rowOff>141453</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545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59123</xdr:rowOff>
    </xdr:from>
    <xdr:ext cx="469744" cy="259045"/>
    <xdr:sp macro="" textlink="">
      <xdr:nvSpPr>
        <xdr:cNvPr id="728" name="投資及び出資金平均値テキスト">
          <a:extLst>
            <a:ext uri="{FF2B5EF4-FFF2-40B4-BE49-F238E27FC236}">
              <a16:creationId xmlns:a16="http://schemas.microsoft.com/office/drawing/2014/main" id="{00000000-0008-0000-0600-0000D8020000}"/>
            </a:ext>
          </a:extLst>
        </xdr:cNvPr>
        <xdr:cNvSpPr txBox="1"/>
      </xdr:nvSpPr>
      <xdr:spPr>
        <a:xfrm>
          <a:off x="22212300" y="6402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36246</xdr:rowOff>
    </xdr:from>
    <xdr:to>
      <xdr:col>116</xdr:col>
      <xdr:colOff>114300</xdr:colOff>
      <xdr:row>38</xdr:row>
      <xdr:rowOff>137846</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22110700" y="65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16814</xdr:rowOff>
    </xdr:from>
    <xdr:to>
      <xdr:col>112</xdr:col>
      <xdr:colOff>38100</xdr:colOff>
      <xdr:row>38</xdr:row>
      <xdr:rowOff>118414</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1272500" y="653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134942</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088428" y="63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1270</xdr:rowOff>
    </xdr:from>
    <xdr:to>
      <xdr:col>107</xdr:col>
      <xdr:colOff>101600</xdr:colOff>
      <xdr:row>38</xdr:row>
      <xdr:rowOff>102870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0383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119397</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0199428" y="629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162204</xdr:rowOff>
    </xdr:from>
    <xdr:to>
      <xdr:col>102</xdr:col>
      <xdr:colOff>165100</xdr:colOff>
      <xdr:row>38</xdr:row>
      <xdr:rowOff>92354</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9494500" y="65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108881</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310428" y="628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123723</xdr:rowOff>
    </xdr:from>
    <xdr:to>
      <xdr:col>98</xdr:col>
      <xdr:colOff>38100</xdr:colOff>
      <xdr:row>38</xdr:row>
      <xdr:rowOff>53873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8605500" y="646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70400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421428" y="62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7" name="投資及び出資金該当値テキスト">
          <a:extLst>
            <a:ext uri="{FF2B5EF4-FFF2-40B4-BE49-F238E27FC236}">
              <a16:creationId xmlns:a16="http://schemas.microsoft.com/office/drawing/2014/main" id="{00000000-0008-0000-0600-0000EB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121183</xdr:rowOff>
    </xdr:from>
    <xdr:to>
      <xdr:col>116</xdr:col>
      <xdr:colOff>62864</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flipV="1">
          <a:off x="22159595" y="8865133"/>
          <a:ext cx="1269" cy="1218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8" name="貸付金最小値テキスト">
          <a:extLst>
            <a:ext uri="{FF2B5EF4-FFF2-40B4-BE49-F238E27FC236}">
              <a16:creationId xmlns:a16="http://schemas.microsoft.com/office/drawing/2014/main" id="{00000000-0008-0000-0600-00000A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67860</xdr:rowOff>
    </xdr:from>
    <xdr:ext cx="534377" cy="259045"/>
    <xdr:sp macro="" textlink="">
      <xdr:nvSpPr>
        <xdr:cNvPr id="780" name="貸付金最大値テキスト">
          <a:extLst>
            <a:ext uri="{FF2B5EF4-FFF2-40B4-BE49-F238E27FC236}">
              <a16:creationId xmlns:a16="http://schemas.microsoft.com/office/drawing/2014/main" id="{00000000-0008-0000-0600-00000C030000}"/>
            </a:ext>
          </a:extLst>
        </xdr:cNvPr>
        <xdr:cNvSpPr txBox="1"/>
      </xdr:nvSpPr>
      <xdr:spPr>
        <a:xfrm>
          <a:off x="22212300" y="864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121183</xdr:rowOff>
    </xdr:from>
    <xdr:to>
      <xdr:col>116</xdr:col>
      <xdr:colOff>152400</xdr:colOff>
      <xdr:row>51</xdr:row>
      <xdr:rowOff>121183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886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138443</xdr:rowOff>
    </xdr:from>
    <xdr:to>
      <xdr:col>116</xdr:col>
      <xdr:colOff>63500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1323300" y="10082543"/>
          <a:ext cx="8382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46100</xdr:rowOff>
    </xdr:from>
    <xdr:ext cx="469744" cy="259045"/>
    <xdr:sp macro="" textlink="">
      <xdr:nvSpPr>
        <xdr:cNvPr id="783" name="貸付金平均値テキスト">
          <a:extLst>
            <a:ext uri="{FF2B5EF4-FFF2-40B4-BE49-F238E27FC236}">
              <a16:creationId xmlns:a16="http://schemas.microsoft.com/office/drawing/2014/main" id="{00000000-0008-0000-0600-00000F030000}"/>
            </a:ext>
          </a:extLst>
        </xdr:cNvPr>
        <xdr:cNvSpPr txBox="1"/>
      </xdr:nvSpPr>
      <xdr:spPr>
        <a:xfrm>
          <a:off x="22212300" y="981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23223</xdr:rowOff>
    </xdr:from>
    <xdr:to>
      <xdr:col>116</xdr:col>
      <xdr:colOff>114300</xdr:colOff>
      <xdr:row>58</xdr:row>
      <xdr:rowOff>124823</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22110700" y="996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138443</xdr:rowOff>
    </xdr:from>
    <xdr:to>
      <xdr:col>111</xdr:col>
      <xdr:colOff>177800</xdr:colOff>
      <xdr:row>58</xdr:row>
      <xdr:rowOff>138443</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0434300" y="10082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23337</xdr:rowOff>
    </xdr:from>
    <xdr:to>
      <xdr:col>112</xdr:col>
      <xdr:colOff>38100</xdr:colOff>
      <xdr:row>58</xdr:row>
      <xdr:rowOff>124937</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1272500" y="996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141464</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088428" y="974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138443</xdr:rowOff>
    </xdr:from>
    <xdr:to>
      <xdr:col>107</xdr:col>
      <xdr:colOff>50800</xdr:colOff>
      <xdr:row>58</xdr:row>
      <xdr:rowOff>138443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9545300" y="10082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24892</xdr:rowOff>
    </xdr:from>
    <xdr:to>
      <xdr:col>107</xdr:col>
      <xdr:colOff>101600</xdr:colOff>
      <xdr:row>58</xdr:row>
      <xdr:rowOff>126492</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0383500" y="996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143019</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199428" y="974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138443</xdr:rowOff>
    </xdr:from>
    <xdr:to>
      <xdr:col>102</xdr:col>
      <xdr:colOff>114300</xdr:colOff>
      <xdr:row>58</xdr:row>
      <xdr:rowOff>138465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8656300" y="10082543"/>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35042</xdr:rowOff>
    </xdr:from>
    <xdr:to>
      <xdr:col>102</xdr:col>
      <xdr:colOff>165100</xdr:colOff>
      <xdr:row>58</xdr:row>
      <xdr:rowOff>136642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19494500" y="997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153169</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9310428" y="975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39705</xdr:rowOff>
    </xdr:from>
    <xdr:to>
      <xdr:col>98</xdr:col>
      <xdr:colOff>38100</xdr:colOff>
      <xdr:row>58</xdr:row>
      <xdr:rowOff>141305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8605500" y="99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157832</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8421428" y="975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2" name="貸付金該当値テキスト">
          <a:extLst>
            <a:ext uri="{FF2B5EF4-FFF2-40B4-BE49-F238E27FC236}">
              <a16:creationId xmlns:a16="http://schemas.microsoft.com/office/drawing/2014/main" id="{00000000-0008-0000-0600-000022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87643</xdr:rowOff>
    </xdr:from>
    <xdr:to>
      <xdr:col>112</xdr:col>
      <xdr:colOff>38100</xdr:colOff>
      <xdr:row>59</xdr:row>
      <xdr:rowOff>17793</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1272500" y="1003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8920</xdr:rowOff>
    </xdr:from>
    <xdr:ext cx="313932"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66333" y="10124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87643</xdr:rowOff>
    </xdr:from>
    <xdr:to>
      <xdr:col>107</xdr:col>
      <xdr:colOff>101600</xdr:colOff>
      <xdr:row>59</xdr:row>
      <xdr:rowOff>17793</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0383500" y="1003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8920</xdr:rowOff>
    </xdr:from>
    <xdr:ext cx="313932"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77333" y="10124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87643</xdr:rowOff>
    </xdr:from>
    <xdr:to>
      <xdr:col>102</xdr:col>
      <xdr:colOff>165100</xdr:colOff>
      <xdr:row>59</xdr:row>
      <xdr:rowOff>17793</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19494500" y="1003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8920</xdr:rowOff>
    </xdr:from>
    <xdr:ext cx="313932"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88333" y="10124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87665</xdr:rowOff>
    </xdr:from>
    <xdr:to>
      <xdr:col>98</xdr:col>
      <xdr:colOff>38100</xdr:colOff>
      <xdr:row>59</xdr:row>
      <xdr:rowOff>17815</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8605500" y="1003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8942</xdr:rowOff>
    </xdr:from>
    <xdr:ext cx="313932"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99333" y="101244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41293</xdr:rowOff>
    </xdr:from>
    <xdr:to>
      <xdr:col>116</xdr:col>
      <xdr:colOff>62864</xdr:colOff>
      <xdr:row>79</xdr:row>
      <xdr:rowOff>73799</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2159595" y="12214243"/>
          <a:ext cx="1269" cy="1404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77626</xdr:rowOff>
    </xdr:from>
    <xdr:ext cx="469744" cy="259045"/>
    <xdr:sp macro="" textlink="">
      <xdr:nvSpPr>
        <xdr:cNvPr id="837" name="繰出金最小値テキスト">
          <a:extLst>
            <a:ext uri="{FF2B5EF4-FFF2-40B4-BE49-F238E27FC236}">
              <a16:creationId xmlns:a16="http://schemas.microsoft.com/office/drawing/2014/main" id="{00000000-0008-0000-0600-000045030000}"/>
            </a:ext>
          </a:extLst>
        </xdr:cNvPr>
        <xdr:cNvSpPr txBox="1"/>
      </xdr:nvSpPr>
      <xdr:spPr>
        <a:xfrm>
          <a:off x="22212300" y="1362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73799</xdr:rowOff>
    </xdr:from>
    <xdr:to>
      <xdr:col>116</xdr:col>
      <xdr:colOff>152400</xdr:colOff>
      <xdr:row>79</xdr:row>
      <xdr:rowOff>73799</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361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159420</xdr:rowOff>
    </xdr:from>
    <xdr:ext cx="599010" cy="259045"/>
    <xdr:sp macro="" textlink="">
      <xdr:nvSpPr>
        <xdr:cNvPr id="839" name="繰出金最大値テキスト">
          <a:extLst>
            <a:ext uri="{FF2B5EF4-FFF2-40B4-BE49-F238E27FC236}">
              <a16:creationId xmlns:a16="http://schemas.microsoft.com/office/drawing/2014/main" id="{00000000-0008-0000-0600-000047030000}"/>
            </a:ext>
          </a:extLst>
        </xdr:cNvPr>
        <xdr:cNvSpPr txBox="1"/>
      </xdr:nvSpPr>
      <xdr:spPr>
        <a:xfrm>
          <a:off x="22212300" y="1198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41293</xdr:rowOff>
    </xdr:from>
    <xdr:to>
      <xdr:col>116</xdr:col>
      <xdr:colOff>152400</xdr:colOff>
      <xdr:row>71</xdr:row>
      <xdr:rowOff>41293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221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5446</xdr:rowOff>
    </xdr:from>
    <xdr:to>
      <xdr:col>116</xdr:col>
      <xdr:colOff>63500</xdr:colOff>
      <xdr:row>77</xdr:row>
      <xdr:rowOff>62423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1323300" y="13035646"/>
          <a:ext cx="838200" cy="22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92237</xdr:rowOff>
    </xdr:from>
    <xdr:ext cx="534377" cy="259045"/>
    <xdr:sp macro="" textlink="">
      <xdr:nvSpPr>
        <xdr:cNvPr id="842" name="繰出金平均値テキスト">
          <a:extLst>
            <a:ext uri="{FF2B5EF4-FFF2-40B4-BE49-F238E27FC236}">
              <a16:creationId xmlns:a16="http://schemas.microsoft.com/office/drawing/2014/main" id="{00000000-0008-0000-0600-00004A030000}"/>
            </a:ext>
          </a:extLst>
        </xdr:cNvPr>
        <xdr:cNvSpPr txBox="1"/>
      </xdr:nvSpPr>
      <xdr:spPr>
        <a:xfrm>
          <a:off x="22212300" y="12779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69360</xdr:rowOff>
    </xdr:from>
    <xdr:to>
      <xdr:col>116</xdr:col>
      <xdr:colOff>114300</xdr:colOff>
      <xdr:row>75</xdr:row>
      <xdr:rowOff>170960</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2110700" y="129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5446</xdr:rowOff>
    </xdr:from>
    <xdr:to>
      <xdr:col>111</xdr:col>
      <xdr:colOff>177800</xdr:colOff>
      <xdr:row>76</xdr:row>
      <xdr:rowOff>14351</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0434300" y="13035646"/>
          <a:ext cx="889000" cy="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76381</xdr:rowOff>
    </xdr:from>
    <xdr:to>
      <xdr:col>112</xdr:col>
      <xdr:colOff>38100</xdr:colOff>
      <xdr:row>76</xdr:row>
      <xdr:rowOff>6531</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12725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23058</xdr:rowOff>
    </xdr:from>
    <xdr:ext cx="534377"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056111" y="1271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14351</xdr:rowOff>
    </xdr:from>
    <xdr:to>
      <xdr:col>107</xdr:col>
      <xdr:colOff>50800</xdr:colOff>
      <xdr:row>76</xdr:row>
      <xdr:rowOff>40171</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19545300" y="13044551"/>
          <a:ext cx="889000" cy="2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73910</xdr:rowOff>
    </xdr:from>
    <xdr:to>
      <xdr:col>107</xdr:col>
      <xdr:colOff>101600</xdr:colOff>
      <xdr:row>76</xdr:row>
      <xdr:rowOff>4060</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0383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20587</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167111" y="1270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40171</xdr:rowOff>
    </xdr:from>
    <xdr:to>
      <xdr:col>102</xdr:col>
      <xdr:colOff>114300</xdr:colOff>
      <xdr:row>76</xdr:row>
      <xdr:rowOff>77859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8656300" y="13070371"/>
          <a:ext cx="889000" cy="3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103639</xdr:rowOff>
    </xdr:from>
    <xdr:to>
      <xdr:col>102</xdr:col>
      <xdr:colOff>165100</xdr:colOff>
      <xdr:row>76</xdr:row>
      <xdr:rowOff>33790</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9494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50316</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278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97162</xdr:rowOff>
    </xdr:from>
    <xdr:to>
      <xdr:col>98</xdr:col>
      <xdr:colOff>38100</xdr:colOff>
      <xdr:row>76</xdr:row>
      <xdr:rowOff>27313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8605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43839</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389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11623</xdr:rowOff>
    </xdr:from>
    <xdr:to>
      <xdr:col>116</xdr:col>
      <xdr:colOff>114300</xdr:colOff>
      <xdr:row>77</xdr:row>
      <xdr:rowOff>113223</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2110700" y="1321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161500</xdr:rowOff>
    </xdr:from>
    <xdr:ext cx="534377" cy="259045"/>
    <xdr:sp macro="" textlink="">
      <xdr:nvSpPr>
        <xdr:cNvPr id="861" name="繰出金該当値テキスト">
          <a:extLst>
            <a:ext uri="{FF2B5EF4-FFF2-40B4-BE49-F238E27FC236}">
              <a16:creationId xmlns:a16="http://schemas.microsoft.com/office/drawing/2014/main" id="{00000000-0008-0000-0600-00005D030000}"/>
            </a:ext>
          </a:extLst>
        </xdr:cNvPr>
        <xdr:cNvSpPr txBox="1"/>
      </xdr:nvSpPr>
      <xdr:spPr>
        <a:xfrm>
          <a:off x="22212300" y="1319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126096</xdr:rowOff>
    </xdr:from>
    <xdr:to>
      <xdr:col>112</xdr:col>
      <xdr:colOff>38100</xdr:colOff>
      <xdr:row>76</xdr:row>
      <xdr:rowOff>56246</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1272500" y="1298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47373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07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135001</xdr:rowOff>
    </xdr:from>
    <xdr:to>
      <xdr:col>107</xdr:col>
      <xdr:colOff>101600</xdr:colOff>
      <xdr:row>76</xdr:row>
      <xdr:rowOff>65151</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0383500" y="1299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56278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308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160821</xdr:rowOff>
    </xdr:from>
    <xdr:to>
      <xdr:col>102</xdr:col>
      <xdr:colOff>165100</xdr:colOff>
      <xdr:row>76</xdr:row>
      <xdr:rowOff>90971</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9494500" y="1301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82098</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11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27059</xdr:rowOff>
    </xdr:from>
    <xdr:to>
      <xdr:col>98</xdr:col>
      <xdr:colOff>38100</xdr:colOff>
      <xdr:row>76</xdr:row>
      <xdr:rowOff>128659</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8605500" y="1305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119786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14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ysClr val="windowText" lastClr="000000"/>
              </a:solidFill>
              <a:effectLst/>
              <a:latin typeface="+mn-lt"/>
              <a:ea typeface="+mn-ea"/>
              <a:cs typeface="+mn-cs"/>
            </a:rPr>
            <a:t>歳出決算総額は、住民一人当たり</a:t>
          </a:r>
          <a:r>
            <a:rPr kumimoji="1" lang="en-US" altLang="ja-JP" sz="1100" b="0" i="0" baseline="0">
              <a:solidFill>
                <a:sysClr val="windowText" lastClr="000000"/>
              </a:solidFill>
              <a:effectLst/>
              <a:latin typeface="+mn-lt"/>
              <a:ea typeface="+mn-ea"/>
              <a:cs typeface="+mn-cs"/>
            </a:rPr>
            <a:t>490,108</a:t>
          </a:r>
          <a:r>
            <a:rPr kumimoji="1" lang="ja-JP" altLang="ja-JP" sz="1100" b="0" i="0" baseline="0">
              <a:solidFill>
                <a:sysClr val="windowText" lastClr="000000"/>
              </a:solidFill>
              <a:effectLst/>
              <a:latin typeface="+mn-lt"/>
              <a:ea typeface="+mn-ea"/>
              <a:cs typeface="+mn-cs"/>
            </a:rPr>
            <a:t>円となっている。このうち、扶助費については、類似団体平均と比較して一人当たりコストが高い状況となっている。これは、障害福祉費や児童福祉費が増加していることが主な要因であるため、事業の取捨選択を徹底し、事業費の減少を目指していく。人件費は、これまでに実施された定員管理により、類似団体平均を大きく下回っており、今後も同様に適正な管理に努める。また、公債費については、令和元年度に繰上償還を行ったため増加したが、これまでの起債抑制政策により類似団体平均を大きく下回っている。近年、臨時財政対策債の発行が続いており今度も増加が予想される。積立金は</a:t>
          </a:r>
          <a:r>
            <a:rPr kumimoji="1" lang="ja-JP" altLang="en-US" sz="1100" b="0" i="0" baseline="0">
              <a:solidFill>
                <a:sysClr val="windowText" lastClr="000000"/>
              </a:solidFill>
              <a:effectLst/>
              <a:latin typeface="+mn-lt"/>
              <a:ea typeface="+mn-ea"/>
              <a:cs typeface="+mn-cs"/>
            </a:rPr>
            <a:t>応急給食機能</a:t>
          </a:r>
          <a:r>
            <a:rPr kumimoji="1" lang="ja-JP" altLang="ja-JP" sz="1100" b="0" i="0" baseline="0">
              <a:solidFill>
                <a:sysClr val="windowText" lastClr="000000"/>
              </a:solidFill>
              <a:effectLst/>
              <a:latin typeface="+mn-lt"/>
              <a:ea typeface="+mn-ea"/>
              <a:cs typeface="+mn-cs"/>
            </a:rPr>
            <a:t>や公民館</a:t>
          </a:r>
          <a:r>
            <a:rPr kumimoji="1" lang="ja-JP" altLang="en-US" sz="1100" b="0" i="0" baseline="0">
              <a:solidFill>
                <a:sysClr val="windowText" lastClr="000000"/>
              </a:solidFill>
              <a:effectLst/>
              <a:latin typeface="+mn-lt"/>
              <a:ea typeface="+mn-ea"/>
              <a:cs typeface="+mn-cs"/>
            </a:rPr>
            <a:t>機能を備えた防災複合施設建設のため</a:t>
          </a:r>
          <a:r>
            <a:rPr kumimoji="1" lang="ja-JP" altLang="ja-JP" sz="1100" b="0" i="0" baseline="0">
              <a:solidFill>
                <a:sysClr val="windowText" lastClr="000000"/>
              </a:solidFill>
              <a:effectLst/>
              <a:latin typeface="+mn-lt"/>
              <a:ea typeface="+mn-ea"/>
              <a:cs typeface="+mn-cs"/>
            </a:rPr>
            <a:t>大幅</a:t>
          </a:r>
          <a:r>
            <a:rPr kumimoji="1" lang="ja-JP" altLang="en-US" sz="1100" b="0" i="0" baseline="0">
              <a:solidFill>
                <a:sysClr val="windowText" lastClr="000000"/>
              </a:solidFill>
              <a:effectLst/>
              <a:latin typeface="+mn-lt"/>
              <a:ea typeface="+mn-ea"/>
              <a:cs typeface="+mn-cs"/>
            </a:rPr>
            <a:t>に増</a:t>
          </a:r>
          <a:r>
            <a:rPr kumimoji="1" lang="ja-JP" altLang="ja-JP" sz="1100" b="0" i="0" baseline="0">
              <a:solidFill>
                <a:sysClr val="windowText" lastClr="000000"/>
              </a:solidFill>
              <a:effectLst/>
              <a:latin typeface="+mn-lt"/>
              <a:ea typeface="+mn-ea"/>
              <a:cs typeface="+mn-cs"/>
            </a:rPr>
            <a:t>加</a:t>
          </a:r>
          <a:r>
            <a:rPr kumimoji="1" lang="ja-JP" altLang="en-US" sz="1100" b="0" i="0" baseline="0">
              <a:solidFill>
                <a:sysClr val="windowText" lastClr="000000"/>
              </a:solidFill>
              <a:effectLst/>
              <a:latin typeface="+mn-lt"/>
              <a:ea typeface="+mn-ea"/>
              <a:cs typeface="+mn-cs"/>
            </a:rPr>
            <a:t>している。</a:t>
          </a:r>
          <a:endParaRPr kumimoji="1" lang="en-US" altLang="ja-JP" sz="1100" b="0" i="0" baseline="0">
            <a:solidFill>
              <a:sysClr val="windowText" lastClr="000000"/>
            </a:solidFill>
            <a:effectLst/>
            <a:latin typeface="+mn-lt"/>
            <a:ea typeface="+mn-ea"/>
            <a:cs typeface="+mn-cs"/>
          </a:endParaRPr>
        </a:p>
        <a:p>
          <a:pPr eaLnBrk="1" fontAlgn="auto" latinLnBrk="0" hangingPunct="1"/>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群馬県榛東村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14,610
14,376
27.92
7,372,392
7,160,476
177,451
3,720,676
1,943,090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101219</xdr:rowOff>
    </xdr:from>
    <xdr:to>
      <xdr:col>24</xdr:col>
      <xdr:colOff>62865</xdr:colOff>
      <xdr:row>38</xdr:row>
      <xdr:rowOff>162560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16169"/>
          <a:ext cx="1270" cy="126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166387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162560</xdr:rowOff>
    </xdr:from>
    <xdr:to>
      <xdr:col>24</xdr:col>
      <xdr:colOff>152400</xdr:colOff>
      <xdr:row>38</xdr:row>
      <xdr:rowOff>162560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47896</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101219</xdr:rowOff>
    </xdr:from>
    <xdr:to>
      <xdr:col>24</xdr:col>
      <xdr:colOff>152400</xdr:colOff>
      <xdr:row>31</xdr:row>
      <xdr:rowOff>101219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1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92266</xdr:rowOff>
    </xdr:from>
    <xdr:to>
      <xdr:col>24</xdr:col>
      <xdr:colOff>63500</xdr:colOff>
      <xdr:row>38</xdr:row>
      <xdr:rowOff>40831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435916"/>
          <a:ext cx="8382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167593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96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144716</xdr:rowOff>
    </xdr:from>
    <xdr:to>
      <xdr:col>24</xdr:col>
      <xdr:colOff>114300</xdr:colOff>
      <xdr:row>36</xdr:row>
      <xdr:rowOff>74866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4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73597</xdr:rowOff>
    </xdr:from>
    <xdr:to>
      <xdr:col>19</xdr:col>
      <xdr:colOff>177800</xdr:colOff>
      <xdr:row>37</xdr:row>
      <xdr:rowOff>92266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417247"/>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12509</xdr:rowOff>
    </xdr:from>
    <xdr:to>
      <xdr:col>20</xdr:col>
      <xdr:colOff>38100</xdr:colOff>
      <xdr:row>36</xdr:row>
      <xdr:rowOff>114109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130636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5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45403</xdr:rowOff>
    </xdr:from>
    <xdr:to>
      <xdr:col>15</xdr:col>
      <xdr:colOff>50800</xdr:colOff>
      <xdr:row>37</xdr:row>
      <xdr:rowOff>73597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89053"/>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12128</xdr:rowOff>
    </xdr:from>
    <xdr:to>
      <xdr:col>15</xdr:col>
      <xdr:colOff>101600</xdr:colOff>
      <xdr:row>36</xdr:row>
      <xdr:rowOff>113728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8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130255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133604</xdr:rowOff>
    </xdr:from>
    <xdr:to>
      <xdr:col>10</xdr:col>
      <xdr:colOff>114300</xdr:colOff>
      <xdr:row>37</xdr:row>
      <xdr:rowOff>45403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05804"/>
          <a:ext cx="889000" cy="8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81090</xdr:rowOff>
    </xdr:from>
    <xdr:to>
      <xdr:col>10</xdr:col>
      <xdr:colOff>165100</xdr:colOff>
      <xdr:row>36</xdr:row>
      <xdr:rowOff>11240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27767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5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116141</xdr:rowOff>
    </xdr:from>
    <xdr:to>
      <xdr:col>6</xdr:col>
      <xdr:colOff>38100</xdr:colOff>
      <xdr:row>36</xdr:row>
      <xdr:rowOff>46291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62818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9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161481</xdr:rowOff>
    </xdr:from>
    <xdr:to>
      <xdr:col>24</xdr:col>
      <xdr:colOff>114300</xdr:colOff>
      <xdr:row>38</xdr:row>
      <xdr:rowOff>91631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50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76407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2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41466</xdr:rowOff>
    </xdr:from>
    <xdr:to>
      <xdr:col>20</xdr:col>
      <xdr:colOff>38100</xdr:colOff>
      <xdr:row>37</xdr:row>
      <xdr:rowOff>143066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8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134193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7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22797</xdr:rowOff>
    </xdr:from>
    <xdr:to>
      <xdr:col>15</xdr:col>
      <xdr:colOff>101600</xdr:colOff>
      <xdr:row>37</xdr:row>
      <xdr:rowOff>124397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6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115524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5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166053</xdr:rowOff>
    </xdr:from>
    <xdr:to>
      <xdr:col>10</xdr:col>
      <xdr:colOff>165100</xdr:colOff>
      <xdr:row>37</xdr:row>
      <xdr:rowOff>96203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3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87330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3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82804</xdr:rowOff>
    </xdr:from>
    <xdr:to>
      <xdr:col>6</xdr:col>
      <xdr:colOff>38100</xdr:colOff>
      <xdr:row>37</xdr:row>
      <xdr:rowOff>12954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5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4081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4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25452</xdr:rowOff>
    </xdr:from>
    <xdr:to>
      <xdr:col>24</xdr:col>
      <xdr:colOff>62865</xdr:colOff>
      <xdr:row>58</xdr:row>
      <xdr:rowOff>93249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7952"/>
          <a:ext cx="1270" cy="1439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97076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4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93249</xdr:rowOff>
    </xdr:from>
    <xdr:to>
      <xdr:col>24</xdr:col>
      <xdr:colOff>152400</xdr:colOff>
      <xdr:row>58</xdr:row>
      <xdr:rowOff>93249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37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143579</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7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25452</xdr:rowOff>
    </xdr:from>
    <xdr:to>
      <xdr:col>24</xdr:col>
      <xdr:colOff>152400</xdr:colOff>
      <xdr:row>50</xdr:row>
      <xdr:rowOff>25452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35723</xdr:rowOff>
    </xdr:from>
    <xdr:to>
      <xdr:col>24</xdr:col>
      <xdr:colOff>63500</xdr:colOff>
      <xdr:row>58</xdr:row>
      <xdr:rowOff>51682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79823"/>
          <a:ext cx="838200" cy="1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129141</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588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106264</xdr:rowOff>
    </xdr:from>
    <xdr:to>
      <xdr:col>24</xdr:col>
      <xdr:colOff>114300</xdr:colOff>
      <xdr:row>57</xdr:row>
      <xdr:rowOff>36414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0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62959</xdr:rowOff>
    </xdr:from>
    <xdr:to>
      <xdr:col>19</xdr:col>
      <xdr:colOff>177800</xdr:colOff>
      <xdr:row>58</xdr:row>
      <xdr:rowOff>51682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664159"/>
          <a:ext cx="889000" cy="3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100807</xdr:rowOff>
    </xdr:from>
    <xdr:to>
      <xdr:col>20</xdr:col>
      <xdr:colOff>38100</xdr:colOff>
      <xdr:row>57</xdr:row>
      <xdr:rowOff>30957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0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47484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77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62959</xdr:rowOff>
    </xdr:from>
    <xdr:to>
      <xdr:col>15</xdr:col>
      <xdr:colOff>50800</xdr:colOff>
      <xdr:row>58</xdr:row>
      <xdr:rowOff>76907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664159"/>
          <a:ext cx="889000" cy="35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155400</xdr:rowOff>
    </xdr:from>
    <xdr:to>
      <xdr:col>15</xdr:col>
      <xdr:colOff>101600</xdr:colOff>
      <xdr:row>55</xdr:row>
      <xdr:rowOff>85550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4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102077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18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76907</xdr:rowOff>
    </xdr:from>
    <xdr:to>
      <xdr:col>10</xdr:col>
      <xdr:colOff>114300</xdr:colOff>
      <xdr:row>58</xdr:row>
      <xdr:rowOff>116056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21007"/>
          <a:ext cx="889000" cy="3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159570</xdr:rowOff>
    </xdr:from>
    <xdr:to>
      <xdr:col>10</xdr:col>
      <xdr:colOff>165100</xdr:colOff>
      <xdr:row>57</xdr:row>
      <xdr:rowOff>89720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106247</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53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20634</xdr:rowOff>
    </xdr:from>
    <xdr:to>
      <xdr:col>6</xdr:col>
      <xdr:colOff>38100</xdr:colOff>
      <xdr:row>57</xdr:row>
      <xdr:rowOff>122234</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138761</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56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156373</xdr:rowOff>
    </xdr:from>
    <xdr:to>
      <xdr:col>24</xdr:col>
      <xdr:colOff>114300</xdr:colOff>
      <xdr:row>58</xdr:row>
      <xdr:rowOff>86523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2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71300</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4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882</xdr:rowOff>
    </xdr:from>
    <xdr:to>
      <xdr:col>20</xdr:col>
      <xdr:colOff>38100</xdr:colOff>
      <xdr:row>58</xdr:row>
      <xdr:rowOff>102482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4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93609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3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12159</xdr:rowOff>
    </xdr:from>
    <xdr:to>
      <xdr:col>15</xdr:col>
      <xdr:colOff>101600</xdr:colOff>
      <xdr:row>56</xdr:row>
      <xdr:rowOff>113759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61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104886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706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26107</xdr:rowOff>
    </xdr:from>
    <xdr:to>
      <xdr:col>10</xdr:col>
      <xdr:colOff>165100</xdr:colOff>
      <xdr:row>58</xdr:row>
      <xdr:rowOff>127707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7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118834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6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65256</xdr:rowOff>
    </xdr:from>
    <xdr:to>
      <xdr:col>6</xdr:col>
      <xdr:colOff>38100</xdr:colOff>
      <xdr:row>58</xdr:row>
      <xdr:rowOff>166856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0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157983</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143990</xdr:rowOff>
    </xdr:from>
    <xdr:to>
      <xdr:col>24</xdr:col>
      <xdr:colOff>62865</xdr:colOff>
      <xdr:row>78</xdr:row>
      <xdr:rowOff>11257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74040"/>
          <a:ext cx="1270" cy="1410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15084</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38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11257</xdr:rowOff>
    </xdr:from>
    <xdr:to>
      <xdr:col>24</xdr:col>
      <xdr:colOff>152400</xdr:colOff>
      <xdr:row>78</xdr:row>
      <xdr:rowOff>11257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90667</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4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311,937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143990</xdr:rowOff>
    </xdr:from>
    <xdr:to>
      <xdr:col>24</xdr:col>
      <xdr:colOff>152400</xdr:colOff>
      <xdr:row>69</xdr:row>
      <xdr:rowOff>143990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7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9863</xdr:rowOff>
    </xdr:from>
    <xdr:to>
      <xdr:col>24</xdr:col>
      <xdr:colOff>63500</xdr:colOff>
      <xdr:row>76</xdr:row>
      <xdr:rowOff>137520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040063"/>
          <a:ext cx="838200" cy="12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57073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4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34196</xdr:rowOff>
    </xdr:from>
    <xdr:to>
      <xdr:col>24</xdr:col>
      <xdr:colOff>114300</xdr:colOff>
      <xdr:row>75</xdr:row>
      <xdr:rowOff>135796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9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9863</xdr:rowOff>
    </xdr:from>
    <xdr:to>
      <xdr:col>19</xdr:col>
      <xdr:colOff>177800</xdr:colOff>
      <xdr:row>77</xdr:row>
      <xdr:rowOff>53601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040063"/>
          <a:ext cx="889000" cy="21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155780</xdr:rowOff>
    </xdr:from>
    <xdr:to>
      <xdr:col>20</xdr:col>
      <xdr:colOff>38100</xdr:colOff>
      <xdr:row>75</xdr:row>
      <xdr:rowOff>85930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4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102457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1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53601</xdr:rowOff>
    </xdr:from>
    <xdr:to>
      <xdr:col>15</xdr:col>
      <xdr:colOff>50800</xdr:colOff>
      <xdr:row>77</xdr:row>
      <xdr:rowOff>103887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55251"/>
          <a:ext cx="889000" cy="5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8227</xdr:rowOff>
    </xdr:from>
    <xdr:to>
      <xdr:col>15</xdr:col>
      <xdr:colOff>101600</xdr:colOff>
      <xdr:row>76</xdr:row>
      <xdr:rowOff>109827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126354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1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103887</xdr:rowOff>
    </xdr:from>
    <xdr:to>
      <xdr:col>10</xdr:col>
      <xdr:colOff>114300</xdr:colOff>
      <xdr:row>77</xdr:row>
      <xdr:rowOff>168442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05537"/>
          <a:ext cx="889000" cy="6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75222</xdr:rowOff>
    </xdr:from>
    <xdr:to>
      <xdr:col>10</xdr:col>
      <xdr:colOff>165100</xdr:colOff>
      <xdr:row>77</xdr:row>
      <xdr:rowOff>5372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21899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117049</xdr:rowOff>
    </xdr:from>
    <xdr:to>
      <xdr:col>6</xdr:col>
      <xdr:colOff>38100</xdr:colOff>
      <xdr:row>77</xdr:row>
      <xdr:rowOff>47199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63725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86720</xdr:rowOff>
    </xdr:from>
    <xdr:to>
      <xdr:col>24</xdr:col>
      <xdr:colOff>114300</xdr:colOff>
      <xdr:row>77</xdr:row>
      <xdr:rowOff>16870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1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65147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95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130513</xdr:rowOff>
    </xdr:from>
    <xdr:to>
      <xdr:col>20</xdr:col>
      <xdr:colOff>38100</xdr:colOff>
      <xdr:row>76</xdr:row>
      <xdr:rowOff>60663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98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51790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08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2801</xdr:rowOff>
    </xdr:from>
    <xdr:to>
      <xdr:col>15</xdr:col>
      <xdr:colOff>101600</xdr:colOff>
      <xdr:row>77</xdr:row>
      <xdr:rowOff>104401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0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95528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29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53087</xdr:rowOff>
    </xdr:from>
    <xdr:to>
      <xdr:col>10</xdr:col>
      <xdr:colOff>165100</xdr:colOff>
      <xdr:row>77</xdr:row>
      <xdr:rowOff>154687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5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145814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47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117642</xdr:rowOff>
    </xdr:from>
    <xdr:to>
      <xdr:col>6</xdr:col>
      <xdr:colOff>38100</xdr:colOff>
      <xdr:row>78</xdr:row>
      <xdr:rowOff>47792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1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38919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12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22278</xdr:rowOff>
    </xdr:from>
    <xdr:to>
      <xdr:col>24</xdr:col>
      <xdr:colOff>62865</xdr:colOff>
      <xdr:row>98</xdr:row>
      <xdr:rowOff>212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24228"/>
          <a:ext cx="1270" cy="1178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4039</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0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212</xdr:rowOff>
    </xdr:from>
    <xdr:to>
      <xdr:col>24</xdr:col>
      <xdr:colOff>152400</xdr:colOff>
      <xdr:row>98</xdr:row>
      <xdr:rowOff>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0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140405</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9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22278</xdr:rowOff>
    </xdr:from>
    <xdr:to>
      <xdr:col>24</xdr:col>
      <xdr:colOff>152400</xdr:colOff>
      <xdr:row>91</xdr:row>
      <xdr:rowOff>22278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2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156068</xdr:rowOff>
    </xdr:from>
    <xdr:to>
      <xdr:col>24</xdr:col>
      <xdr:colOff>63500</xdr:colOff>
      <xdr:row>98</xdr:row>
      <xdr:rowOff>414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786718"/>
          <a:ext cx="838200" cy="1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138340</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26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115463</xdr:rowOff>
    </xdr:from>
    <xdr:to>
      <xdr:col>24</xdr:col>
      <xdr:colOff>114300</xdr:colOff>
      <xdr:row>97</xdr:row>
      <xdr:rowOff>45613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414</xdr:rowOff>
    </xdr:from>
    <xdr:to>
      <xdr:col>19</xdr:col>
      <xdr:colOff>177800</xdr:colOff>
      <xdr:row>98</xdr:row>
      <xdr:rowOff>31728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802514"/>
          <a:ext cx="889000" cy="3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121041</xdr:rowOff>
    </xdr:from>
    <xdr:to>
      <xdr:col>20</xdr:col>
      <xdr:colOff>38100</xdr:colOff>
      <xdr:row>97</xdr:row>
      <xdr:rowOff>51191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8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67718</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35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31728</xdr:rowOff>
    </xdr:from>
    <xdr:to>
      <xdr:col>15</xdr:col>
      <xdr:colOff>50800</xdr:colOff>
      <xdr:row>98</xdr:row>
      <xdr:rowOff>44904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833828"/>
          <a:ext cx="889000" cy="1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153064</xdr:rowOff>
    </xdr:from>
    <xdr:to>
      <xdr:col>15</xdr:col>
      <xdr:colOff>101600</xdr:colOff>
      <xdr:row>97</xdr:row>
      <xdr:rowOff>83214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1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99741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38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44904</xdr:rowOff>
    </xdr:from>
    <xdr:to>
      <xdr:col>10</xdr:col>
      <xdr:colOff>114300</xdr:colOff>
      <xdr:row>98</xdr:row>
      <xdr:rowOff>45303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847004"/>
          <a:ext cx="889000" cy="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10613</xdr:rowOff>
    </xdr:from>
    <xdr:to>
      <xdr:col>10</xdr:col>
      <xdr:colOff>165100</xdr:colOff>
      <xdr:row>97</xdr:row>
      <xdr:rowOff>112213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128740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41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14990</xdr:rowOff>
    </xdr:from>
    <xdr:to>
      <xdr:col>6</xdr:col>
      <xdr:colOff>38100</xdr:colOff>
      <xdr:row>97</xdr:row>
      <xdr:rowOff>116590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4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133117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4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105268</xdr:rowOff>
    </xdr:from>
    <xdr:to>
      <xdr:col>24</xdr:col>
      <xdr:colOff>114300</xdr:colOff>
      <xdr:row>98</xdr:row>
      <xdr:rowOff>35418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73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20195</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5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121064</xdr:rowOff>
    </xdr:from>
    <xdr:to>
      <xdr:col>20</xdr:col>
      <xdr:colOff>38100</xdr:colOff>
      <xdr:row>98</xdr:row>
      <xdr:rowOff>51214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75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42341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84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152378</xdr:rowOff>
    </xdr:from>
    <xdr:to>
      <xdr:col>15</xdr:col>
      <xdr:colOff>101600</xdr:colOff>
      <xdr:row>98</xdr:row>
      <xdr:rowOff>82528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8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73655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87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165554</xdr:rowOff>
    </xdr:from>
    <xdr:to>
      <xdr:col>10</xdr:col>
      <xdr:colOff>165100</xdr:colOff>
      <xdr:row>98</xdr:row>
      <xdr:rowOff>95704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9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86831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8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165953</xdr:rowOff>
    </xdr:from>
    <xdr:to>
      <xdr:col>6</xdr:col>
      <xdr:colOff>38100</xdr:colOff>
      <xdr:row>98</xdr:row>
      <xdr:rowOff>96103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9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87230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8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76345</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19845"/>
          <a:ext cx="1270" cy="156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23022</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9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76345</xdr:rowOff>
    </xdr:from>
    <xdr:to>
      <xdr:col>55</xdr:col>
      <xdr:colOff>88900</xdr:colOff>
      <xdr:row>30</xdr:row>
      <xdr:rowOff>76345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1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144925</xdr:rowOff>
    </xdr:from>
    <xdr:to>
      <xdr:col>55</xdr:col>
      <xdr:colOff>0</xdr:colOff>
      <xdr:row>39</xdr:row>
      <xdr:rowOff>10704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660025"/>
          <a:ext cx="838200" cy="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54300</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979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144925</xdr:rowOff>
    </xdr:from>
    <xdr:to>
      <xdr:col>50</xdr:col>
      <xdr:colOff>114300</xdr:colOff>
      <xdr:row>38</xdr:row>
      <xdr:rowOff>150151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660025"/>
          <a:ext cx="8890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149969</xdr:rowOff>
    </xdr:from>
    <xdr:to>
      <xdr:col>50</xdr:col>
      <xdr:colOff>165100</xdr:colOff>
      <xdr:row>38</xdr:row>
      <xdr:rowOff>80119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96646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68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148844</xdr:rowOff>
    </xdr:from>
    <xdr:to>
      <xdr:col>45</xdr:col>
      <xdr:colOff>177800</xdr:colOff>
      <xdr:row>38</xdr:row>
      <xdr:rowOff>150151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63944"/>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49058</xdr:rowOff>
    </xdr:from>
    <xdr:to>
      <xdr:col>46</xdr:col>
      <xdr:colOff>38100</xdr:colOff>
      <xdr:row>38</xdr:row>
      <xdr:rowOff>150658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6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167185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39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148844</xdr:rowOff>
    </xdr:from>
    <xdr:to>
      <xdr:col>41</xdr:col>
      <xdr:colOff>50800</xdr:colOff>
      <xdr:row>38</xdr:row>
      <xdr:rowOff>156682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663944"/>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28484</xdr:rowOff>
    </xdr:from>
    <xdr:to>
      <xdr:col>41</xdr:col>
      <xdr:colOff>101600</xdr:colOff>
      <xdr:row>38</xdr:row>
      <xdr:rowOff>130084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4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146611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318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1379</xdr:rowOff>
    </xdr:from>
    <xdr:to>
      <xdr:col>36</xdr:col>
      <xdr:colOff>165100</xdr:colOff>
      <xdr:row>38</xdr:row>
      <xdr:rowOff>102979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1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119506</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91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131354</xdr:rowOff>
    </xdr:from>
    <xdr:to>
      <xdr:col>55</xdr:col>
      <xdr:colOff>50800</xdr:colOff>
      <xdr:row>39</xdr:row>
      <xdr:rowOff>61504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4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46281</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61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94125</xdr:rowOff>
    </xdr:from>
    <xdr:to>
      <xdr:col>50</xdr:col>
      <xdr:colOff>165100</xdr:colOff>
      <xdr:row>39</xdr:row>
      <xdr:rowOff>24275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0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15402</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0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99351</xdr:rowOff>
    </xdr:from>
    <xdr:to>
      <xdr:col>46</xdr:col>
      <xdr:colOff>38100</xdr:colOff>
      <xdr:row>39</xdr:row>
      <xdr:rowOff>29501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1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20628</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07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98044</xdr:rowOff>
    </xdr:from>
    <xdr:to>
      <xdr:col>41</xdr:col>
      <xdr:colOff>101600</xdr:colOff>
      <xdr:row>39</xdr:row>
      <xdr:rowOff>28194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19321</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05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105882</xdr:rowOff>
    </xdr:from>
    <xdr:to>
      <xdr:col>36</xdr:col>
      <xdr:colOff>165100</xdr:colOff>
      <xdr:row>39</xdr:row>
      <xdr:rowOff>36032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2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27159</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13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37965</xdr:rowOff>
    </xdr:from>
    <xdr:to>
      <xdr:col>54</xdr:col>
      <xdr:colOff>189865</xdr:colOff>
      <xdr:row>59</xdr:row>
      <xdr:rowOff>31450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81915"/>
          <a:ext cx="1270" cy="136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35277</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31450</xdr:rowOff>
    </xdr:from>
    <xdr:to>
      <xdr:col>55</xdr:col>
      <xdr:colOff>88900</xdr:colOff>
      <xdr:row>59</xdr:row>
      <xdr:rowOff>31450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156092</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37965</xdr:rowOff>
    </xdr:from>
    <xdr:to>
      <xdr:col>55</xdr:col>
      <xdr:colOff>88900</xdr:colOff>
      <xdr:row>51</xdr:row>
      <xdr:rowOff>37965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8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42438</xdr:rowOff>
    </xdr:from>
    <xdr:to>
      <xdr:col>55</xdr:col>
      <xdr:colOff>0</xdr:colOff>
      <xdr:row>58</xdr:row>
      <xdr:rowOff>75334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986538"/>
          <a:ext cx="838200" cy="3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121051</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22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98174</xdr:rowOff>
    </xdr:from>
    <xdr:to>
      <xdr:col>55</xdr:col>
      <xdr:colOff>50800</xdr:colOff>
      <xdr:row>58</xdr:row>
      <xdr:rowOff>28324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7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15601</xdr:rowOff>
    </xdr:from>
    <xdr:to>
      <xdr:col>50</xdr:col>
      <xdr:colOff>114300</xdr:colOff>
      <xdr:row>58</xdr:row>
      <xdr:rowOff>42438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959701"/>
          <a:ext cx="889000" cy="2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106144</xdr:rowOff>
    </xdr:from>
    <xdr:to>
      <xdr:col>50</xdr:col>
      <xdr:colOff>165100</xdr:colOff>
      <xdr:row>58</xdr:row>
      <xdr:rowOff>36294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52821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5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15601</xdr:rowOff>
    </xdr:from>
    <xdr:to>
      <xdr:col>45</xdr:col>
      <xdr:colOff>177800</xdr:colOff>
      <xdr:row>58</xdr:row>
      <xdr:rowOff>17383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959701"/>
          <a:ext cx="889000" cy="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84076</xdr:rowOff>
    </xdr:from>
    <xdr:to>
      <xdr:col>46</xdr:col>
      <xdr:colOff>38100</xdr:colOff>
      <xdr:row>58</xdr:row>
      <xdr:rowOff>14226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30753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15151</xdr:rowOff>
    </xdr:from>
    <xdr:to>
      <xdr:col>41</xdr:col>
      <xdr:colOff>50800</xdr:colOff>
      <xdr:row>58</xdr:row>
      <xdr:rowOff>17383</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959251"/>
          <a:ext cx="889000" cy="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116416</xdr:rowOff>
    </xdr:from>
    <xdr:to>
      <xdr:col>41</xdr:col>
      <xdr:colOff>101600</xdr:colOff>
      <xdr:row>58</xdr:row>
      <xdr:rowOff>46566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63093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118611</xdr:rowOff>
    </xdr:from>
    <xdr:to>
      <xdr:col>36</xdr:col>
      <xdr:colOff>165100</xdr:colOff>
      <xdr:row>58</xdr:row>
      <xdr:rowOff>48761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65288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6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24534</xdr:rowOff>
    </xdr:from>
    <xdr:to>
      <xdr:col>55</xdr:col>
      <xdr:colOff>50800</xdr:colOff>
      <xdr:row>58</xdr:row>
      <xdr:rowOff>126134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6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2961</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4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163088</xdr:rowOff>
    </xdr:from>
    <xdr:to>
      <xdr:col>50</xdr:col>
      <xdr:colOff>165100</xdr:colOff>
      <xdr:row>58</xdr:row>
      <xdr:rowOff>93238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3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84365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02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136251</xdr:rowOff>
    </xdr:from>
    <xdr:to>
      <xdr:col>46</xdr:col>
      <xdr:colOff>38100</xdr:colOff>
      <xdr:row>58</xdr:row>
      <xdr:rowOff>66401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0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57528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0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138033</xdr:rowOff>
    </xdr:from>
    <xdr:to>
      <xdr:col>41</xdr:col>
      <xdr:colOff>101600</xdr:colOff>
      <xdr:row>58</xdr:row>
      <xdr:rowOff>68183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1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59310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0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135801</xdr:rowOff>
    </xdr:from>
    <xdr:to>
      <xdr:col>36</xdr:col>
      <xdr:colOff>165100</xdr:colOff>
      <xdr:row>58</xdr:row>
      <xdr:rowOff>65951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0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57078</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160033</xdr:rowOff>
    </xdr:from>
    <xdr:to>
      <xdr:col>54</xdr:col>
      <xdr:colOff>189865</xdr:colOff>
      <xdr:row>79</xdr:row>
      <xdr:rowOff>16078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1990083"/>
          <a:ext cx="1270" cy="15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19905</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6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16078</xdr:rowOff>
    </xdr:from>
    <xdr:to>
      <xdr:col>55</xdr:col>
      <xdr:colOff>88900</xdr:colOff>
      <xdr:row>79</xdr:row>
      <xdr:rowOff>16078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60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106710</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160033</xdr:rowOff>
    </xdr:from>
    <xdr:to>
      <xdr:col>55</xdr:col>
      <xdr:colOff>88900</xdr:colOff>
      <xdr:row>69</xdr:row>
      <xdr:rowOff>160033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19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99098</xdr:rowOff>
    </xdr:from>
    <xdr:to>
      <xdr:col>55</xdr:col>
      <xdr:colOff>0</xdr:colOff>
      <xdr:row>78</xdr:row>
      <xdr:rowOff>139548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72198"/>
          <a:ext cx="838200" cy="4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11955</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42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160528</xdr:rowOff>
    </xdr:from>
    <xdr:to>
      <xdr:col>55</xdr:col>
      <xdr:colOff>50800</xdr:colOff>
      <xdr:row>77</xdr:row>
      <xdr:rowOff>90678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9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129082</xdr:rowOff>
    </xdr:from>
    <xdr:to>
      <xdr:col>50</xdr:col>
      <xdr:colOff>114300</xdr:colOff>
      <xdr:row>78</xdr:row>
      <xdr:rowOff>139548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502182"/>
          <a:ext cx="889000" cy="1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1676</xdr:rowOff>
    </xdr:from>
    <xdr:to>
      <xdr:col>50</xdr:col>
      <xdr:colOff>165100</xdr:colOff>
      <xdr:row>77</xdr:row>
      <xdr:rowOff>103276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0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119803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97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129082</xdr:rowOff>
    </xdr:from>
    <xdr:to>
      <xdr:col>45</xdr:col>
      <xdr:colOff>177800</xdr:colOff>
      <xdr:row>79</xdr:row>
      <xdr:rowOff>33770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502182"/>
          <a:ext cx="889000" cy="7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141846</xdr:rowOff>
    </xdr:from>
    <xdr:to>
      <xdr:col>46</xdr:col>
      <xdr:colOff>38100</xdr:colOff>
      <xdr:row>77</xdr:row>
      <xdr:rowOff>71996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88523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9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33668</xdr:rowOff>
    </xdr:from>
    <xdr:to>
      <xdr:col>41</xdr:col>
      <xdr:colOff>50800</xdr:colOff>
      <xdr:row>79</xdr:row>
      <xdr:rowOff>33770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578218"/>
          <a:ext cx="889000" cy="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98146</xdr:rowOff>
    </xdr:from>
    <xdr:to>
      <xdr:col>41</xdr:col>
      <xdr:colOff>101600</xdr:colOff>
      <xdr:row>78</xdr:row>
      <xdr:rowOff>28296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44823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0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141185</xdr:rowOff>
    </xdr:from>
    <xdr:to>
      <xdr:col>36</xdr:col>
      <xdr:colOff>165100</xdr:colOff>
      <xdr:row>78</xdr:row>
      <xdr:rowOff>71335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87862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48298</xdr:rowOff>
    </xdr:from>
    <xdr:to>
      <xdr:col>55</xdr:col>
      <xdr:colOff>50800</xdr:colOff>
      <xdr:row>78</xdr:row>
      <xdr:rowOff>149898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2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134675</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36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88748</xdr:rowOff>
    </xdr:from>
    <xdr:to>
      <xdr:col>50</xdr:col>
      <xdr:colOff>165100</xdr:colOff>
      <xdr:row>79</xdr:row>
      <xdr:rowOff>18898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10025</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5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78282</xdr:rowOff>
    </xdr:from>
    <xdr:to>
      <xdr:col>46</xdr:col>
      <xdr:colOff>38100</xdr:colOff>
      <xdr:row>79</xdr:row>
      <xdr:rowOff>8432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5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171009</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44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154420</xdr:rowOff>
    </xdr:from>
    <xdr:to>
      <xdr:col>41</xdr:col>
      <xdr:colOff>101600</xdr:colOff>
      <xdr:row>79</xdr:row>
      <xdr:rowOff>84570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5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75697</xdr:rowOff>
    </xdr:from>
    <xdr:ext cx="378565"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72017" y="13620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154318</xdr:rowOff>
    </xdr:from>
    <xdr:to>
      <xdr:col>36</xdr:col>
      <xdr:colOff>165100</xdr:colOff>
      <xdr:row>79</xdr:row>
      <xdr:rowOff>84468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52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75595</xdr:rowOff>
    </xdr:from>
    <xdr:ext cx="378565"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83017" y="13620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94421</xdr:rowOff>
    </xdr:from>
    <xdr:to>
      <xdr:col>54</xdr:col>
      <xdr:colOff>189865</xdr:colOff>
      <xdr:row>97</xdr:row>
      <xdr:rowOff>83762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524921"/>
          <a:ext cx="1270" cy="118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87589</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71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83762</xdr:rowOff>
    </xdr:from>
    <xdr:to>
      <xdr:col>55</xdr:col>
      <xdr:colOff>88900</xdr:colOff>
      <xdr:row>97</xdr:row>
      <xdr:rowOff>83762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7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41098</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0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227,923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94421</xdr:rowOff>
    </xdr:from>
    <xdr:to>
      <xdr:col>55</xdr:col>
      <xdr:colOff>88900</xdr:colOff>
      <xdr:row>90</xdr:row>
      <xdr:rowOff>94421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5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82773</xdr:rowOff>
    </xdr:from>
    <xdr:to>
      <xdr:col>55</xdr:col>
      <xdr:colOff>0</xdr:colOff>
      <xdr:row>96</xdr:row>
      <xdr:rowOff>142963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541973"/>
          <a:ext cx="838200" cy="6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147690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263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124813</xdr:rowOff>
    </xdr:from>
    <xdr:to>
      <xdr:col>55</xdr:col>
      <xdr:colOff>50800</xdr:colOff>
      <xdr:row>96</xdr:row>
      <xdr:rowOff>54963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1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142963</xdr:rowOff>
    </xdr:from>
    <xdr:to>
      <xdr:col>50</xdr:col>
      <xdr:colOff>114300</xdr:colOff>
      <xdr:row>96</xdr:row>
      <xdr:rowOff>158502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602163"/>
          <a:ext cx="889000" cy="1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141918</xdr:rowOff>
    </xdr:from>
    <xdr:to>
      <xdr:col>50</xdr:col>
      <xdr:colOff>165100</xdr:colOff>
      <xdr:row>96</xdr:row>
      <xdr:rowOff>72068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88595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158502</xdr:rowOff>
    </xdr:from>
    <xdr:to>
      <xdr:col>45</xdr:col>
      <xdr:colOff>177800</xdr:colOff>
      <xdr:row>97</xdr:row>
      <xdr:rowOff>17463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617702"/>
          <a:ext cx="889000" cy="3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128139</xdr:rowOff>
    </xdr:from>
    <xdr:to>
      <xdr:col>46</xdr:col>
      <xdr:colOff>38100</xdr:colOff>
      <xdr:row>96</xdr:row>
      <xdr:rowOff>58289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74816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19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158583</xdr:rowOff>
    </xdr:from>
    <xdr:to>
      <xdr:col>41</xdr:col>
      <xdr:colOff>50800</xdr:colOff>
      <xdr:row>97</xdr:row>
      <xdr:rowOff>17463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617783"/>
          <a:ext cx="889000" cy="3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162829</xdr:rowOff>
    </xdr:from>
    <xdr:to>
      <xdr:col>41</xdr:col>
      <xdr:colOff>101600</xdr:colOff>
      <xdr:row>96</xdr:row>
      <xdr:rowOff>92979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109506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2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150611</xdr:rowOff>
    </xdr:from>
    <xdr:to>
      <xdr:col>36</xdr:col>
      <xdr:colOff>165100</xdr:colOff>
      <xdr:row>96</xdr:row>
      <xdr:rowOff>80761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97288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1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31973</xdr:rowOff>
    </xdr:from>
    <xdr:to>
      <xdr:col>55</xdr:col>
      <xdr:colOff>50800</xdr:colOff>
      <xdr:row>96</xdr:row>
      <xdr:rowOff>133573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49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10400</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46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92163</xdr:rowOff>
    </xdr:from>
    <xdr:to>
      <xdr:col>50</xdr:col>
      <xdr:colOff>165100</xdr:colOff>
      <xdr:row>97</xdr:row>
      <xdr:rowOff>22313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55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13440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64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107702</xdr:rowOff>
    </xdr:from>
    <xdr:to>
      <xdr:col>46</xdr:col>
      <xdr:colOff>38100</xdr:colOff>
      <xdr:row>97</xdr:row>
      <xdr:rowOff>37852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56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28979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65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138113</xdr:rowOff>
    </xdr:from>
    <xdr:to>
      <xdr:col>41</xdr:col>
      <xdr:colOff>101600</xdr:colOff>
      <xdr:row>97</xdr:row>
      <xdr:rowOff>68263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59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59390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69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107783</xdr:rowOff>
    </xdr:from>
    <xdr:to>
      <xdr:col>36</xdr:col>
      <xdr:colOff>165100</xdr:colOff>
      <xdr:row>97</xdr:row>
      <xdr:rowOff>37933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56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29060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65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169761</xdr:rowOff>
    </xdr:from>
    <xdr:to>
      <xdr:col>85</xdr:col>
      <xdr:colOff>126364</xdr:colOff>
      <xdr:row>38</xdr:row>
      <xdr:rowOff>28421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13261"/>
          <a:ext cx="1269" cy="1230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32248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4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28421</xdr:rowOff>
    </xdr:from>
    <xdr:to>
      <xdr:col>86</xdr:col>
      <xdr:colOff>25400</xdr:colOff>
      <xdr:row>38</xdr:row>
      <xdr:rowOff>28421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4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116438</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8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169761</xdr:rowOff>
    </xdr:from>
    <xdr:to>
      <xdr:col>86</xdr:col>
      <xdr:colOff>25400</xdr:colOff>
      <xdr:row>30</xdr:row>
      <xdr:rowOff>169761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1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122735</xdr:rowOff>
    </xdr:from>
    <xdr:to>
      <xdr:col>85</xdr:col>
      <xdr:colOff>127000</xdr:colOff>
      <xdr:row>37</xdr:row>
      <xdr:rowOff>141839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466385"/>
          <a:ext cx="838200" cy="1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140956</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41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118079</xdr:rowOff>
    </xdr:from>
    <xdr:to>
      <xdr:col>85</xdr:col>
      <xdr:colOff>177800</xdr:colOff>
      <xdr:row>37</xdr:row>
      <xdr:rowOff>48229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90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141839</xdr:rowOff>
    </xdr:from>
    <xdr:to>
      <xdr:col>81</xdr:col>
      <xdr:colOff>50800</xdr:colOff>
      <xdr:row>37</xdr:row>
      <xdr:rowOff>142704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485489"/>
          <a:ext cx="889000" cy="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93635</xdr:rowOff>
    </xdr:from>
    <xdr:to>
      <xdr:col>81</xdr:col>
      <xdr:colOff>101600</xdr:colOff>
      <xdr:row>37</xdr:row>
      <xdr:rowOff>23785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40312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04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106553</xdr:rowOff>
    </xdr:from>
    <xdr:to>
      <xdr:col>76</xdr:col>
      <xdr:colOff>114300</xdr:colOff>
      <xdr:row>37</xdr:row>
      <xdr:rowOff>142704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450203"/>
          <a:ext cx="889000" cy="3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36469</xdr:rowOff>
    </xdr:from>
    <xdr:to>
      <xdr:col>76</xdr:col>
      <xdr:colOff>165100</xdr:colOff>
      <xdr:row>36</xdr:row>
      <xdr:rowOff>138069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154596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59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106553</xdr:rowOff>
    </xdr:from>
    <xdr:to>
      <xdr:col>71</xdr:col>
      <xdr:colOff>177800</xdr:colOff>
      <xdr:row>37</xdr:row>
      <xdr:rowOff>159507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450203"/>
          <a:ext cx="889000" cy="5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107237</xdr:rowOff>
    </xdr:from>
    <xdr:to>
      <xdr:col>72</xdr:col>
      <xdr:colOff>38100</xdr:colOff>
      <xdr:row>37</xdr:row>
      <xdr:rowOff>37387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53914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05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97962</xdr:rowOff>
    </xdr:from>
    <xdr:to>
      <xdr:col>67</xdr:col>
      <xdr:colOff>101600</xdr:colOff>
      <xdr:row>37</xdr:row>
      <xdr:rowOff>28112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44639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04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71935</xdr:rowOff>
    </xdr:from>
    <xdr:to>
      <xdr:col>85</xdr:col>
      <xdr:colOff>177800</xdr:colOff>
      <xdr:row>38</xdr:row>
      <xdr:rowOff>2085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41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158312</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33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91039</xdr:rowOff>
    </xdr:from>
    <xdr:to>
      <xdr:col>81</xdr:col>
      <xdr:colOff>101600</xdr:colOff>
      <xdr:row>38</xdr:row>
      <xdr:rowOff>21189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43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12316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52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91904</xdr:rowOff>
    </xdr:from>
    <xdr:to>
      <xdr:col>76</xdr:col>
      <xdr:colOff>165100</xdr:colOff>
      <xdr:row>38</xdr:row>
      <xdr:rowOff>22054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43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13181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55753</xdr:rowOff>
    </xdr:from>
    <xdr:to>
      <xdr:col>72</xdr:col>
      <xdr:colOff>38100</xdr:colOff>
      <xdr:row>37</xdr:row>
      <xdr:rowOff>157353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39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148480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49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108707</xdr:rowOff>
    </xdr:from>
    <xdr:to>
      <xdr:col>67</xdr:col>
      <xdr:colOff>101600</xdr:colOff>
      <xdr:row>38</xdr:row>
      <xdr:rowOff>38857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5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29984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4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58949</xdr:rowOff>
    </xdr:from>
    <xdr:to>
      <xdr:col>85</xdr:col>
      <xdr:colOff>126364</xdr:colOff>
      <xdr:row>57</xdr:row>
      <xdr:rowOff>166245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802899"/>
          <a:ext cx="1269" cy="113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170072</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4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166245</xdr:rowOff>
    </xdr:from>
    <xdr:to>
      <xdr:col>86</xdr:col>
      <xdr:colOff>25400</xdr:colOff>
      <xdr:row>57</xdr:row>
      <xdr:rowOff>166245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3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5626</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57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58949</xdr:rowOff>
    </xdr:from>
    <xdr:to>
      <xdr:col>86</xdr:col>
      <xdr:colOff>25400</xdr:colOff>
      <xdr:row>51</xdr:row>
      <xdr:rowOff>58949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802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2553</xdr:rowOff>
    </xdr:from>
    <xdr:to>
      <xdr:col>85</xdr:col>
      <xdr:colOff>127000</xdr:colOff>
      <xdr:row>56</xdr:row>
      <xdr:rowOff>26712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603753"/>
          <a:ext cx="838200" cy="2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91015</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692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112588</xdr:rowOff>
    </xdr:from>
    <xdr:to>
      <xdr:col>85</xdr:col>
      <xdr:colOff>177800</xdr:colOff>
      <xdr:row>57</xdr:row>
      <xdr:rowOff>42738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1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26712</xdr:rowOff>
    </xdr:from>
    <xdr:to>
      <xdr:col>81</xdr:col>
      <xdr:colOff>50800</xdr:colOff>
      <xdr:row>56</xdr:row>
      <xdr:rowOff>97779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627912"/>
          <a:ext cx="889000" cy="7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115157</xdr:rowOff>
    </xdr:from>
    <xdr:to>
      <xdr:col>81</xdr:col>
      <xdr:colOff>101600</xdr:colOff>
      <xdr:row>57</xdr:row>
      <xdr:rowOff>45307</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36434</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80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97779</xdr:rowOff>
    </xdr:from>
    <xdr:to>
      <xdr:col>76</xdr:col>
      <xdr:colOff>114300</xdr:colOff>
      <xdr:row>57</xdr:row>
      <xdr:rowOff>68976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698979"/>
          <a:ext cx="889000" cy="14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65610</xdr:rowOff>
    </xdr:from>
    <xdr:to>
      <xdr:col>76</xdr:col>
      <xdr:colOff>165100</xdr:colOff>
      <xdr:row>56</xdr:row>
      <xdr:rowOff>167210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158337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75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64555</xdr:rowOff>
    </xdr:from>
    <xdr:to>
      <xdr:col>71</xdr:col>
      <xdr:colOff>177800</xdr:colOff>
      <xdr:row>57</xdr:row>
      <xdr:rowOff>68976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837205"/>
          <a:ext cx="889000" cy="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98758</xdr:rowOff>
    </xdr:from>
    <xdr:to>
      <xdr:col>72</xdr:col>
      <xdr:colOff>38100</xdr:colOff>
      <xdr:row>57</xdr:row>
      <xdr:rowOff>28908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45435</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4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141715</xdr:rowOff>
    </xdr:from>
    <xdr:to>
      <xdr:col>67</xdr:col>
      <xdr:colOff>101600</xdr:colOff>
      <xdr:row>57</xdr:row>
      <xdr:rowOff>71865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88392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51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123203</xdr:rowOff>
    </xdr:from>
    <xdr:to>
      <xdr:col>85</xdr:col>
      <xdr:colOff>177800</xdr:colOff>
      <xdr:row>56</xdr:row>
      <xdr:rowOff>53353</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55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146080</xdr:rowOff>
    </xdr:from>
    <xdr:ext cx="599010"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404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147362</xdr:rowOff>
    </xdr:from>
    <xdr:to>
      <xdr:col>81</xdr:col>
      <xdr:colOff>101600</xdr:colOff>
      <xdr:row>56</xdr:row>
      <xdr:rowOff>77512</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57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94039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35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46979</xdr:rowOff>
    </xdr:from>
    <xdr:to>
      <xdr:col>76</xdr:col>
      <xdr:colOff>165100</xdr:colOff>
      <xdr:row>56</xdr:row>
      <xdr:rowOff>148579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64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165106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42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18176</xdr:rowOff>
    </xdr:from>
    <xdr:to>
      <xdr:col>72</xdr:col>
      <xdr:colOff>38100</xdr:colOff>
      <xdr:row>57</xdr:row>
      <xdr:rowOff>119776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79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110903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88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13755</xdr:rowOff>
    </xdr:from>
    <xdr:to>
      <xdr:col>67</xdr:col>
      <xdr:colOff>101600</xdr:colOff>
      <xdr:row>57</xdr:row>
      <xdr:rowOff>115355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78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106482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87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148844</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321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95521</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9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148844</xdr:rowOff>
    </xdr:from>
    <xdr:to>
      <xdr:col>86</xdr:col>
      <xdr:colOff>25400</xdr:colOff>
      <xdr:row>71</xdr:row>
      <xdr:rowOff>148844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32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56818</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58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33941</xdr:rowOff>
    </xdr:from>
    <xdr:to>
      <xdr:col>85</xdr:col>
      <xdr:colOff>177800</xdr:colOff>
      <xdr:row>78</xdr:row>
      <xdr:rowOff>135541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0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33407</xdr:rowOff>
    </xdr:from>
    <xdr:to>
      <xdr:col>81</xdr:col>
      <xdr:colOff>101600</xdr:colOff>
      <xdr:row>78</xdr:row>
      <xdr:rowOff>135007</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151534</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18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65106</xdr:rowOff>
    </xdr:from>
    <xdr:to>
      <xdr:col>76</xdr:col>
      <xdr:colOff>165100</xdr:colOff>
      <xdr:row>78</xdr:row>
      <xdr:rowOff>166706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11783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40590</xdr:rowOff>
    </xdr:from>
    <xdr:to>
      <xdr:col>72</xdr:col>
      <xdr:colOff>38100</xdr:colOff>
      <xdr:row>78</xdr:row>
      <xdr:rowOff>142190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158717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18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75718</xdr:rowOff>
    </xdr:from>
    <xdr:to>
      <xdr:col>67</xdr:col>
      <xdr:colOff>101600</xdr:colOff>
      <xdr:row>79</xdr:row>
      <xdr:rowOff>5868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22395</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76857</xdr:rowOff>
    </xdr:from>
    <xdr:to>
      <xdr:col>85</xdr:col>
      <xdr:colOff>126364</xdr:colOff>
      <xdr:row>99</xdr:row>
      <xdr:rowOff>11768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678807"/>
          <a:ext cx="1269" cy="130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15595</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8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11768</xdr:rowOff>
    </xdr:from>
    <xdr:to>
      <xdr:col>86</xdr:col>
      <xdr:colOff>25400</xdr:colOff>
      <xdr:row>99</xdr:row>
      <xdr:rowOff>11768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8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23534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45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76857</xdr:rowOff>
    </xdr:from>
    <xdr:to>
      <xdr:col>86</xdr:col>
      <xdr:colOff>25400</xdr:colOff>
      <xdr:row>91</xdr:row>
      <xdr:rowOff>76857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67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37661</xdr:rowOff>
    </xdr:from>
    <xdr:to>
      <xdr:col>85</xdr:col>
      <xdr:colOff>127000</xdr:colOff>
      <xdr:row>98</xdr:row>
      <xdr:rowOff>50302</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5481300" y="16839761"/>
          <a:ext cx="838200" cy="1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49857</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337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26980</xdr:rowOff>
    </xdr:from>
    <xdr:to>
      <xdr:col>85</xdr:col>
      <xdr:colOff>177800</xdr:colOff>
      <xdr:row>96</xdr:row>
      <xdr:rowOff>128580</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4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37661</xdr:rowOff>
    </xdr:from>
    <xdr:to>
      <xdr:col>81</xdr:col>
      <xdr:colOff>50800</xdr:colOff>
      <xdr:row>98</xdr:row>
      <xdr:rowOff>38491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839761"/>
          <a:ext cx="889000" cy="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52316</xdr:rowOff>
    </xdr:from>
    <xdr:to>
      <xdr:col>81</xdr:col>
      <xdr:colOff>101600</xdr:colOff>
      <xdr:row>96</xdr:row>
      <xdr:rowOff>153916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51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170443</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28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161539</xdr:rowOff>
    </xdr:from>
    <xdr:to>
      <xdr:col>76</xdr:col>
      <xdr:colOff>114300</xdr:colOff>
      <xdr:row>98</xdr:row>
      <xdr:rowOff>38491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792189"/>
          <a:ext cx="889000" cy="4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66810</xdr:rowOff>
    </xdr:from>
    <xdr:to>
      <xdr:col>76</xdr:col>
      <xdr:colOff>165100</xdr:colOff>
      <xdr:row>96</xdr:row>
      <xdr:rowOff>168410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13487</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30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161539</xdr:rowOff>
    </xdr:from>
    <xdr:to>
      <xdr:col>71</xdr:col>
      <xdr:colOff>177800</xdr:colOff>
      <xdr:row>97</xdr:row>
      <xdr:rowOff>166500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792189"/>
          <a:ext cx="889000" cy="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96101</xdr:rowOff>
    </xdr:from>
    <xdr:to>
      <xdr:col>72</xdr:col>
      <xdr:colOff>38100</xdr:colOff>
      <xdr:row>97</xdr:row>
      <xdr:rowOff>26251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42778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33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109048</xdr:rowOff>
    </xdr:from>
    <xdr:to>
      <xdr:col>67</xdr:col>
      <xdr:colOff>101600</xdr:colOff>
      <xdr:row>97</xdr:row>
      <xdr:rowOff>39198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55725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170952</xdr:rowOff>
    </xdr:from>
    <xdr:to>
      <xdr:col>85</xdr:col>
      <xdr:colOff>177800</xdr:colOff>
      <xdr:row>98</xdr:row>
      <xdr:rowOff>101102</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80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149379</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78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158311</xdr:rowOff>
    </xdr:from>
    <xdr:to>
      <xdr:col>81</xdr:col>
      <xdr:colOff>101600</xdr:colOff>
      <xdr:row>98</xdr:row>
      <xdr:rowOff>88461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78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79588</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88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159141</xdr:rowOff>
    </xdr:from>
    <xdr:to>
      <xdr:col>76</xdr:col>
      <xdr:colOff>165100</xdr:colOff>
      <xdr:row>98</xdr:row>
      <xdr:rowOff>89291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78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80418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88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110739</xdr:rowOff>
    </xdr:from>
    <xdr:to>
      <xdr:col>72</xdr:col>
      <xdr:colOff>38100</xdr:colOff>
      <xdr:row>98</xdr:row>
      <xdr:rowOff>40889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74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32016</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83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115700</xdr:rowOff>
    </xdr:from>
    <xdr:to>
      <xdr:col>67</xdr:col>
      <xdr:colOff>101600</xdr:colOff>
      <xdr:row>98</xdr:row>
      <xdr:rowOff>45850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74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36977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83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155702</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299202"/>
          <a:ext cx="1269" cy="1431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51071</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37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102379</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07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155702</xdr:rowOff>
    </xdr:from>
    <xdr:to>
      <xdr:col>116</xdr:col>
      <xdr:colOff>152400</xdr:colOff>
      <xdr:row>30</xdr:row>
      <xdr:rowOff>155702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29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139971</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836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117094</xdr:rowOff>
    </xdr:from>
    <xdr:to>
      <xdr:col>116</xdr:col>
      <xdr:colOff>114300</xdr:colOff>
      <xdr:row>39</xdr:row>
      <xdr:rowOff>47244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77470</xdr:rowOff>
    </xdr:from>
    <xdr:to>
      <xdr:col>112</xdr:col>
      <xdr:colOff>38100</xdr:colOff>
      <xdr:row>39</xdr:row>
      <xdr:rowOff>7620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24147</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67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131572</xdr:rowOff>
    </xdr:from>
    <xdr:to>
      <xdr:col>107</xdr:col>
      <xdr:colOff>101600</xdr:colOff>
      <xdr:row>39</xdr:row>
      <xdr:rowOff>61722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4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78249</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77333" y="64218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21844</xdr:rowOff>
    </xdr:from>
    <xdr:to>
      <xdr:col>102</xdr:col>
      <xdr:colOff>165100</xdr:colOff>
      <xdr:row>36</xdr:row>
      <xdr:rowOff>123444</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1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139971</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59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86614</xdr:rowOff>
    </xdr:from>
    <xdr:to>
      <xdr:col>98</xdr:col>
      <xdr:colOff>38100</xdr:colOff>
      <xdr:row>39</xdr:row>
      <xdr:rowOff>16764</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33291</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3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95521</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10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ysClr val="windowText" lastClr="000000"/>
              </a:solidFill>
              <a:effectLst/>
              <a:latin typeface="+mn-lt"/>
              <a:ea typeface="+mn-ea"/>
              <a:cs typeface="+mn-cs"/>
            </a:rPr>
            <a:t>総務費は、ふるさと納税関連経費が</a:t>
          </a:r>
          <a:r>
            <a:rPr kumimoji="1" lang="ja-JP" altLang="en-US" sz="1100" b="0" i="0" baseline="0">
              <a:solidFill>
                <a:sysClr val="windowText" lastClr="000000"/>
              </a:solidFill>
              <a:effectLst/>
              <a:latin typeface="+mn-lt"/>
              <a:ea typeface="+mn-ea"/>
              <a:cs typeface="+mn-cs"/>
            </a:rPr>
            <a:t>減少傾向で推移しているが新型コロナウイルス感染症対応経費の計上があり平時に比べて高い状況にある。民生費においても</a:t>
          </a:r>
          <a:r>
            <a:rPr kumimoji="1" lang="ja-JP" altLang="ja-JP" sz="1100" b="0" i="0" baseline="0">
              <a:solidFill>
                <a:sysClr val="windowText" lastClr="000000"/>
              </a:solidFill>
              <a:effectLst/>
              <a:latin typeface="+mn-lt"/>
              <a:ea typeface="+mn-ea"/>
              <a:cs typeface="+mn-cs"/>
            </a:rPr>
            <a:t>新型コロナ感染症関連経費</a:t>
          </a:r>
          <a:r>
            <a:rPr kumimoji="1" lang="ja-JP" altLang="en-US" sz="1100" b="0" i="0" baseline="0">
              <a:solidFill>
                <a:sysClr val="windowText" lastClr="000000"/>
              </a:solidFill>
              <a:effectLst/>
              <a:latin typeface="+mn-lt"/>
              <a:ea typeface="+mn-ea"/>
              <a:cs typeface="+mn-cs"/>
            </a:rPr>
            <a:t>の計上により</a:t>
          </a:r>
          <a:r>
            <a:rPr kumimoji="1" lang="ja-JP" altLang="ja-JP" sz="1100" b="0" i="0" baseline="0">
              <a:solidFill>
                <a:sysClr val="windowText" lastClr="000000"/>
              </a:solidFill>
              <a:effectLst/>
              <a:latin typeface="+mn-lt"/>
              <a:ea typeface="+mn-ea"/>
              <a:cs typeface="+mn-cs"/>
            </a:rPr>
            <a:t>令和３年度</a:t>
          </a:r>
          <a:r>
            <a:rPr kumimoji="1" lang="ja-JP" altLang="en-US" sz="1100" b="0" i="0" baseline="0">
              <a:solidFill>
                <a:sysClr val="windowText" lastClr="000000"/>
              </a:solidFill>
              <a:effectLst/>
              <a:latin typeface="+mn-lt"/>
              <a:ea typeface="+mn-ea"/>
              <a:cs typeface="+mn-cs"/>
            </a:rPr>
            <a:t>に比べれば減少したものの依然高い</a:t>
          </a:r>
          <a:r>
            <a:rPr kumimoji="1" lang="ja-JP" altLang="ja-JP" sz="1100" b="0" i="0" baseline="0">
              <a:solidFill>
                <a:sysClr val="windowText" lastClr="000000"/>
              </a:solidFill>
              <a:effectLst/>
              <a:latin typeface="+mn-lt"/>
              <a:ea typeface="+mn-ea"/>
              <a:cs typeface="+mn-cs"/>
            </a:rPr>
            <a:t>状況である。</a:t>
          </a:r>
          <a:r>
            <a:rPr kumimoji="1" lang="ja-JP" altLang="en-US" sz="1100" b="0" i="0" baseline="0">
              <a:solidFill>
                <a:sysClr val="windowText" lastClr="000000"/>
              </a:solidFill>
              <a:effectLst/>
              <a:latin typeface="+mn-lt"/>
              <a:ea typeface="+mn-ea"/>
              <a:cs typeface="+mn-cs"/>
            </a:rPr>
            <a:t>また、</a:t>
          </a:r>
          <a:r>
            <a:rPr kumimoji="1" lang="ja-JP" altLang="ja-JP" sz="1100" b="0" i="0" baseline="0">
              <a:solidFill>
                <a:sysClr val="windowText" lastClr="000000"/>
              </a:solidFill>
              <a:effectLst/>
              <a:latin typeface="+mn-lt"/>
              <a:ea typeface="+mn-ea"/>
              <a:cs typeface="+mn-cs"/>
            </a:rPr>
            <a:t>教育費が高い傾向にあるが、これは榛東村が子育て環境の整備に重点的に取り組んできた</a:t>
          </a:r>
          <a:r>
            <a:rPr kumimoji="1" lang="ja-JP" altLang="en-US" sz="1100" b="0" i="0" baseline="0">
              <a:solidFill>
                <a:sysClr val="windowText" lastClr="000000"/>
              </a:solidFill>
              <a:effectLst/>
              <a:latin typeface="+mn-lt"/>
              <a:ea typeface="+mn-ea"/>
              <a:cs typeface="+mn-cs"/>
            </a:rPr>
            <a:t>ためで、</a:t>
          </a:r>
          <a:r>
            <a:rPr kumimoji="1" lang="ja-JP" altLang="ja-JP" sz="1100" b="0" i="0" baseline="0">
              <a:solidFill>
                <a:sysClr val="windowText" lastClr="000000"/>
              </a:solidFill>
              <a:effectLst/>
              <a:latin typeface="+mn-lt"/>
              <a:ea typeface="+mn-ea"/>
              <a:cs typeface="+mn-cs"/>
            </a:rPr>
            <a:t>今後、</a:t>
          </a:r>
          <a:r>
            <a:rPr kumimoji="1" lang="ja-JP" altLang="en-US" sz="1100" b="0" i="0" baseline="0">
              <a:solidFill>
                <a:sysClr val="windowText" lastClr="000000"/>
              </a:solidFill>
              <a:effectLst/>
              <a:latin typeface="+mn-lt"/>
              <a:ea typeface="+mn-ea"/>
              <a:cs typeface="+mn-cs"/>
            </a:rPr>
            <a:t>応急給食機能や</a:t>
          </a:r>
          <a:r>
            <a:rPr kumimoji="1" lang="ja-JP" altLang="ja-JP" sz="1100" b="0" i="0" baseline="0">
              <a:solidFill>
                <a:sysClr val="windowText" lastClr="000000"/>
              </a:solidFill>
              <a:effectLst/>
              <a:latin typeface="+mn-lt"/>
              <a:ea typeface="+mn-ea"/>
              <a:cs typeface="+mn-cs"/>
            </a:rPr>
            <a:t>公民館</a:t>
          </a:r>
          <a:r>
            <a:rPr kumimoji="1" lang="ja-JP" altLang="en-US" sz="1100" b="0" i="0" baseline="0">
              <a:solidFill>
                <a:sysClr val="windowText" lastClr="000000"/>
              </a:solidFill>
              <a:effectLst/>
              <a:latin typeface="+mn-lt"/>
              <a:ea typeface="+mn-ea"/>
              <a:cs typeface="+mn-cs"/>
            </a:rPr>
            <a:t>機能を備えた防災複合施設の</a:t>
          </a:r>
          <a:r>
            <a:rPr kumimoji="1" lang="ja-JP" altLang="ja-JP" sz="1100" b="0" i="0" baseline="0">
              <a:solidFill>
                <a:sysClr val="windowText" lastClr="000000"/>
              </a:solidFill>
              <a:effectLst/>
              <a:latin typeface="+mn-lt"/>
              <a:ea typeface="+mn-ea"/>
              <a:cs typeface="+mn-cs"/>
            </a:rPr>
            <a:t>整備</a:t>
          </a:r>
          <a:r>
            <a:rPr kumimoji="1" lang="ja-JP" altLang="en-US" sz="1100" b="0" i="0" baseline="0">
              <a:solidFill>
                <a:sysClr val="windowText" lastClr="000000"/>
              </a:solidFill>
              <a:effectLst/>
              <a:latin typeface="+mn-lt"/>
              <a:ea typeface="+mn-ea"/>
              <a:cs typeface="+mn-cs"/>
            </a:rPr>
            <a:t>も開始されると更なる</a:t>
          </a:r>
          <a:r>
            <a:rPr kumimoji="1" lang="ja-JP" altLang="ja-JP" sz="1100" b="0" i="0" baseline="0">
              <a:solidFill>
                <a:sysClr val="windowText" lastClr="000000"/>
              </a:solidFill>
              <a:effectLst/>
              <a:latin typeface="+mn-lt"/>
              <a:ea typeface="+mn-ea"/>
              <a:cs typeface="+mn-cs"/>
            </a:rPr>
            <a:t>増加が見込まれる</a:t>
          </a:r>
          <a:r>
            <a:rPr kumimoji="1" lang="ja-JP" altLang="en-US" sz="1100" b="0" i="0" baseline="0">
              <a:solidFill>
                <a:sysClr val="windowText" lastClr="000000"/>
              </a:solidFill>
              <a:effectLst/>
              <a:latin typeface="+mn-lt"/>
              <a:ea typeface="+mn-ea"/>
              <a:cs typeface="+mn-cs"/>
            </a:rPr>
            <a:t>。事</a:t>
          </a:r>
          <a:r>
            <a:rPr kumimoji="1" lang="ja-JP" altLang="ja-JP" sz="1100" b="0" i="0" baseline="0">
              <a:solidFill>
                <a:sysClr val="windowText" lastClr="000000"/>
              </a:solidFill>
              <a:effectLst/>
              <a:latin typeface="+mn-lt"/>
              <a:ea typeface="+mn-ea"/>
              <a:cs typeface="+mn-cs"/>
            </a:rPr>
            <a:t>業の取捨選択により、事業費の削減に努めていく。</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群馬県榛東村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en-US" sz="1100">
              <a:solidFill>
                <a:sysClr val="windowText" lastClr="000000"/>
              </a:solidFill>
              <a:effectLst/>
              <a:latin typeface="+mn-lt"/>
              <a:ea typeface="+mn-ea"/>
              <a:cs typeface="+mn-cs"/>
            </a:rPr>
            <a:t>令</a:t>
          </a:r>
          <a:r>
            <a:rPr lang="ja-JP" altLang="ja-JP" sz="1100">
              <a:solidFill>
                <a:sysClr val="windowText" lastClr="000000"/>
              </a:solidFill>
              <a:effectLst/>
              <a:latin typeface="+mn-lt"/>
              <a:ea typeface="+mn-ea"/>
              <a:cs typeface="+mn-cs"/>
            </a:rPr>
            <a:t>和元年度の実質単年度収支が大きく黒字だったため令和２年度は</a:t>
          </a:r>
          <a:r>
            <a:rPr kumimoji="1" lang="ja-JP" altLang="ja-JP" sz="1100">
              <a:solidFill>
                <a:sysClr val="windowText" lastClr="000000"/>
              </a:solidFill>
              <a:effectLst/>
              <a:latin typeface="+mn-lt"/>
              <a:ea typeface="+mn-ea"/>
              <a:cs typeface="+mn-cs"/>
            </a:rPr>
            <a:t>実質単年度収支は赤字となった</a:t>
          </a:r>
          <a:r>
            <a:rPr kumimoji="1" lang="ja-JP" altLang="en-US" sz="1100">
              <a:solidFill>
                <a:sysClr val="windowText" lastClr="000000"/>
              </a:solidFill>
              <a:effectLst/>
              <a:latin typeface="+mn-lt"/>
              <a:ea typeface="+mn-ea"/>
              <a:cs typeface="+mn-cs"/>
            </a:rPr>
            <a:t>。また、</a:t>
          </a:r>
          <a:r>
            <a:rPr kumimoji="1" lang="ja-JP" altLang="ja-JP" sz="1100">
              <a:solidFill>
                <a:sysClr val="windowText" lastClr="000000"/>
              </a:solidFill>
              <a:effectLst/>
              <a:latin typeface="+mn-lt"/>
              <a:ea typeface="+mn-ea"/>
              <a:cs typeface="+mn-cs"/>
            </a:rPr>
            <a:t>令和３年度</a:t>
          </a:r>
          <a:r>
            <a:rPr kumimoji="1" lang="ja-JP" altLang="en-US" sz="1100">
              <a:solidFill>
                <a:sysClr val="windowText" lastClr="000000"/>
              </a:solidFill>
              <a:effectLst/>
              <a:latin typeface="+mn-lt"/>
              <a:ea typeface="+mn-ea"/>
              <a:cs typeface="+mn-cs"/>
            </a:rPr>
            <a:t>も新型コロナウイルス関連の交付金等により実質単年度収支が大きく黒字であったため令和</a:t>
          </a:r>
          <a:r>
            <a:rPr kumimoji="1" lang="en-US" altLang="ja-JP" sz="1100">
              <a:solidFill>
                <a:sysClr val="windowText" lastClr="000000"/>
              </a:solidFill>
              <a:effectLst/>
              <a:latin typeface="+mn-lt"/>
              <a:ea typeface="+mn-ea"/>
              <a:cs typeface="+mn-cs"/>
            </a:rPr>
            <a:t>4</a:t>
          </a:r>
          <a:r>
            <a:rPr kumimoji="1" lang="ja-JP" altLang="en-US" sz="1100">
              <a:solidFill>
                <a:sysClr val="windowText" lastClr="000000"/>
              </a:solidFill>
              <a:effectLst/>
              <a:latin typeface="+mn-lt"/>
              <a:ea typeface="+mn-ea"/>
              <a:cs typeface="+mn-cs"/>
            </a:rPr>
            <a:t>年度は赤字となった。その他、防災複合施設建設のための積立金、下水道事業会計の法適用公営企業化による補助金の増加も赤字の要因となっている。</a:t>
          </a:r>
          <a:r>
            <a:rPr kumimoji="1" lang="ja-JP" altLang="ja-JP" sz="1100">
              <a:solidFill>
                <a:sysClr val="windowText" lastClr="000000"/>
              </a:solidFill>
              <a:effectLst/>
              <a:latin typeface="+mn-lt"/>
              <a:ea typeface="+mn-ea"/>
              <a:cs typeface="+mn-cs"/>
            </a:rPr>
            <a:t>今後も引き続き、慎重な財政運営に努めていく。</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群馬県榛東村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ysClr val="windowText" lastClr="000000"/>
              </a:solidFill>
              <a:effectLst/>
              <a:latin typeface="+mn-lt"/>
              <a:ea typeface="+mn-ea"/>
              <a:cs typeface="+mn-cs"/>
            </a:rPr>
            <a:t>一般会計の実質収支は黒字である。その他全ての会計においても資金不足が生じていないため、連結赤字比率は該当がない。</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a:t>
          </a:r>
          <a:r>
            <a:rPr kumimoji="1" lang="ja-JP" altLang="en-US" sz="1100" b="0" i="0" baseline="0">
              <a:solidFill>
                <a:sysClr val="windowText" lastClr="000000"/>
              </a:solidFill>
              <a:effectLst/>
              <a:latin typeface="+mn-lt"/>
              <a:ea typeface="+mn-ea"/>
              <a:cs typeface="+mn-cs"/>
            </a:rPr>
            <a:t>一般会計の黒字額が減少し下水道事業会計の黒字額が増加した要因は、令和</a:t>
          </a:r>
          <a:r>
            <a:rPr kumimoji="1" lang="en-US" altLang="ja-JP" sz="1100" b="0" i="0" baseline="0">
              <a:solidFill>
                <a:sysClr val="windowText" lastClr="000000"/>
              </a:solidFill>
              <a:effectLst/>
              <a:latin typeface="+mn-lt"/>
              <a:ea typeface="+mn-ea"/>
              <a:cs typeface="+mn-cs"/>
            </a:rPr>
            <a:t>4</a:t>
          </a:r>
          <a:r>
            <a:rPr kumimoji="1" lang="ja-JP" altLang="en-US" sz="1100" b="0" i="0" baseline="0">
              <a:solidFill>
                <a:sysClr val="windowText" lastClr="000000"/>
              </a:solidFill>
              <a:effectLst/>
              <a:latin typeface="+mn-lt"/>
              <a:ea typeface="+mn-ea"/>
              <a:cs typeface="+mn-cs"/>
            </a:rPr>
            <a:t>年度から下水道事業会計が法適用公営企業化したことにより一般会計から下水道事業会計への補助金が増加したためである。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7372392</v>
      </c>
      <c r="BO4" s="449"/>
      <c r="BP4" s="449"/>
      <c r="BQ4" s="449"/>
      <c r="BR4" s="449"/>
      <c r="BS4" s="449"/>
      <c r="BT4" s="449"/>
      <c r="BU4" s="450"/>
      <c r="BV4" s="448">
        <v>7606691</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4.8</v>
      </c>
      <c r="CU4" s="589"/>
      <c r="CV4" s="589"/>
      <c r="CW4" s="589"/>
      <c r="CX4" s="589"/>
      <c r="CY4" s="589"/>
      <c r="CZ4" s="589"/>
      <c r="DA4" s="590"/>
      <c r="DB4" s="588">
        <v>9.5</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7160476</v>
      </c>
      <c r="BO5" s="420"/>
      <c r="BP5" s="420"/>
      <c r="BQ5" s="420"/>
      <c r="BR5" s="420"/>
      <c r="BS5" s="420"/>
      <c r="BT5" s="420"/>
      <c r="BU5" s="421"/>
      <c r="BV5" s="419">
        <v>7070806</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91.5</v>
      </c>
      <c r="CU5" s="417"/>
      <c r="CV5" s="417"/>
      <c r="CW5" s="417"/>
      <c r="CX5" s="417"/>
      <c r="CY5" s="417"/>
      <c r="CZ5" s="417"/>
      <c r="DA5" s="418"/>
      <c r="DB5" s="416">
        <v>87.2</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211916</v>
      </c>
      <c r="BO6" s="420"/>
      <c r="BP6" s="420"/>
      <c r="BQ6" s="420"/>
      <c r="BR6" s="420"/>
      <c r="BS6" s="420"/>
      <c r="BT6" s="420"/>
      <c r="BU6" s="421"/>
      <c r="BV6" s="419">
        <v>535885</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93.1</v>
      </c>
      <c r="CU6" s="563"/>
      <c r="CV6" s="563"/>
      <c r="CW6" s="563"/>
      <c r="CX6" s="563"/>
      <c r="CY6" s="563"/>
      <c r="CZ6" s="563"/>
      <c r="DA6" s="564"/>
      <c r="DB6" s="562">
        <v>92.4</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34465</v>
      </c>
      <c r="BO7" s="420"/>
      <c r="BP7" s="420"/>
      <c r="BQ7" s="420"/>
      <c r="BR7" s="420"/>
      <c r="BS7" s="420"/>
      <c r="BT7" s="420"/>
      <c r="BU7" s="421"/>
      <c r="BV7" s="419">
        <v>176882</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3720676</v>
      </c>
      <c r="CU7" s="420"/>
      <c r="CV7" s="420"/>
      <c r="CW7" s="420"/>
      <c r="CX7" s="420"/>
      <c r="CY7" s="420"/>
      <c r="CZ7" s="420"/>
      <c r="DA7" s="421"/>
      <c r="DB7" s="419">
        <v>3769847</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96</v>
      </c>
      <c r="AV8" s="478"/>
      <c r="AW8" s="478"/>
      <c r="AX8" s="478"/>
      <c r="AY8" s="433" t="s">
        <v>112</v>
      </c>
      <c r="AZ8" s="434"/>
      <c r="BA8" s="434"/>
      <c r="BB8" s="434"/>
      <c r="BC8" s="434"/>
      <c r="BD8" s="434"/>
      <c r="BE8" s="434"/>
      <c r="BF8" s="434"/>
      <c r="BG8" s="434"/>
      <c r="BH8" s="434"/>
      <c r="BI8" s="434"/>
      <c r="BJ8" s="434"/>
      <c r="BK8" s="434"/>
      <c r="BL8" s="434"/>
      <c r="BM8" s="435"/>
      <c r="BN8" s="419">
        <v>177451</v>
      </c>
      <c r="BO8" s="420"/>
      <c r="BP8" s="420"/>
      <c r="BQ8" s="420"/>
      <c r="BR8" s="420"/>
      <c r="BS8" s="420"/>
      <c r="BT8" s="420"/>
      <c r="BU8" s="421"/>
      <c r="BV8" s="419">
        <v>359003</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0.53</v>
      </c>
      <c r="CU8" s="523"/>
      <c r="CV8" s="523"/>
      <c r="CW8" s="523"/>
      <c r="CX8" s="523"/>
      <c r="CY8" s="523"/>
      <c r="CZ8" s="523"/>
      <c r="DA8" s="524"/>
      <c r="DB8" s="522">
        <v>0.55000000000000004</v>
      </c>
      <c r="DC8" s="523"/>
      <c r="DD8" s="523"/>
      <c r="DE8" s="523"/>
      <c r="DF8" s="523"/>
      <c r="DG8" s="523"/>
      <c r="DH8" s="523"/>
      <c r="DI8" s="524"/>
    </row>
    <row r="9" spans="1:119" ht="18.75" customHeight="1" thickBot="1" x14ac:dyDescent="0.25">
      <c r="A9" s="181"/>
      <c r="B9" s="551" t="s">
        <v>114</v>
      </c>
      <c r="C9" s="552"/>
      <c r="D9" s="552"/>
      <c r="E9" s="552"/>
      <c r="F9" s="552"/>
      <c r="G9" s="552"/>
      <c r="H9" s="552"/>
      <c r="I9" s="552"/>
      <c r="J9" s="552"/>
      <c r="K9" s="470"/>
      <c r="L9" s="553" t="s">
        <v>115</v>
      </c>
      <c r="M9" s="554"/>
      <c r="N9" s="554"/>
      <c r="O9" s="554"/>
      <c r="P9" s="554"/>
      <c r="Q9" s="555"/>
      <c r="R9" s="556">
        <v>14216</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118</v>
      </c>
      <c r="AV9" s="478"/>
      <c r="AW9" s="478"/>
      <c r="AX9" s="478"/>
      <c r="AY9" s="433" t="s">
        <v>119</v>
      </c>
      <c r="AZ9" s="434"/>
      <c r="BA9" s="434"/>
      <c r="BB9" s="434"/>
      <c r="BC9" s="434"/>
      <c r="BD9" s="434"/>
      <c r="BE9" s="434"/>
      <c r="BF9" s="434"/>
      <c r="BG9" s="434"/>
      <c r="BH9" s="434"/>
      <c r="BI9" s="434"/>
      <c r="BJ9" s="434"/>
      <c r="BK9" s="434"/>
      <c r="BL9" s="434"/>
      <c r="BM9" s="435"/>
      <c r="BN9" s="419">
        <v>-181552</v>
      </c>
      <c r="BO9" s="420"/>
      <c r="BP9" s="420"/>
      <c r="BQ9" s="420"/>
      <c r="BR9" s="420"/>
      <c r="BS9" s="420"/>
      <c r="BT9" s="420"/>
      <c r="BU9" s="421"/>
      <c r="BV9" s="419">
        <v>153103</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6</v>
      </c>
      <c r="CU9" s="417"/>
      <c r="CV9" s="417"/>
      <c r="CW9" s="417"/>
      <c r="CX9" s="417"/>
      <c r="CY9" s="417"/>
      <c r="CZ9" s="417"/>
      <c r="DA9" s="418"/>
      <c r="DB9" s="416">
        <v>6.6</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121</v>
      </c>
      <c r="M10" s="376"/>
      <c r="N10" s="376"/>
      <c r="O10" s="376"/>
      <c r="P10" s="376"/>
      <c r="Q10" s="377"/>
      <c r="R10" s="372">
        <v>14329</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123</v>
      </c>
      <c r="AV10" s="478"/>
      <c r="AW10" s="478"/>
      <c r="AX10" s="478"/>
      <c r="AY10" s="433" t="s">
        <v>124</v>
      </c>
      <c r="AZ10" s="434"/>
      <c r="BA10" s="434"/>
      <c r="BB10" s="434"/>
      <c r="BC10" s="434"/>
      <c r="BD10" s="434"/>
      <c r="BE10" s="434"/>
      <c r="BF10" s="434"/>
      <c r="BG10" s="434"/>
      <c r="BH10" s="434"/>
      <c r="BI10" s="434"/>
      <c r="BJ10" s="434"/>
      <c r="BK10" s="434"/>
      <c r="BL10" s="434"/>
      <c r="BM10" s="435"/>
      <c r="BN10" s="419">
        <v>100579</v>
      </c>
      <c r="BO10" s="420"/>
      <c r="BP10" s="420"/>
      <c r="BQ10" s="420"/>
      <c r="BR10" s="420"/>
      <c r="BS10" s="420"/>
      <c r="BT10" s="420"/>
      <c r="BU10" s="421"/>
      <c r="BV10" s="419">
        <v>1307</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126</v>
      </c>
      <c r="M11" s="381"/>
      <c r="N11" s="381"/>
      <c r="O11" s="381"/>
      <c r="P11" s="381"/>
      <c r="Q11" s="382"/>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6" t="s">
        <v>128</v>
      </c>
      <c r="AN11" s="376"/>
      <c r="AO11" s="376"/>
      <c r="AP11" s="376"/>
      <c r="AQ11" s="376"/>
      <c r="AR11" s="376"/>
      <c r="AS11" s="376"/>
      <c r="AT11" s="377"/>
      <c r="AU11" s="477" t="s">
        <v>129</v>
      </c>
      <c r="AV11" s="478"/>
      <c r="AW11" s="478"/>
      <c r="AX11" s="478"/>
      <c r="AY11" s="433" t="s">
        <v>130</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131</v>
      </c>
      <c r="CE11" s="379"/>
      <c r="CF11" s="379"/>
      <c r="CG11" s="379"/>
      <c r="CH11" s="379"/>
      <c r="CI11" s="379"/>
      <c r="CJ11" s="379"/>
      <c r="CK11" s="379"/>
      <c r="CL11" s="379"/>
      <c r="CM11" s="379"/>
      <c r="CN11" s="379"/>
      <c r="CO11" s="379"/>
      <c r="CP11" s="379"/>
      <c r="CQ11" s="379"/>
      <c r="CR11" s="379"/>
      <c r="CS11" s="460"/>
      <c r="CT11" s="522" t="s">
        <v>132</v>
      </c>
      <c r="CU11" s="523"/>
      <c r="CV11" s="523"/>
      <c r="CW11" s="523"/>
      <c r="CX11" s="523"/>
      <c r="CY11" s="523"/>
      <c r="CZ11" s="523"/>
      <c r="DA11" s="524"/>
      <c r="DB11" s="522" t="s">
        <v>133</v>
      </c>
      <c r="DC11" s="523"/>
      <c r="DD11" s="523"/>
      <c r="DE11" s="523"/>
      <c r="DF11" s="523"/>
      <c r="DG11" s="523"/>
      <c r="DH11" s="523"/>
      <c r="DI11" s="524"/>
    </row>
    <row r="12" spans="1:119" ht="18.75" customHeight="1" x14ac:dyDescent="0.2">
      <c r="A12" s="181"/>
      <c r="B12" s="525" t="s">
        <v>134</v>
      </c>
      <c r="C12" s="526"/>
      <c r="D12" s="526"/>
      <c r="E12" s="526"/>
      <c r="F12" s="526"/>
      <c r="G12" s="526"/>
      <c r="H12" s="526"/>
      <c r="I12" s="526"/>
      <c r="J12" s="526"/>
      <c r="K12" s="527"/>
      <c r="L12" s="534" t="s">
        <v>135</v>
      </c>
      <c r="M12" s="535"/>
      <c r="N12" s="535"/>
      <c r="O12" s="535"/>
      <c r="P12" s="535"/>
      <c r="Q12" s="536"/>
      <c r="R12" s="537">
        <v>14610</v>
      </c>
      <c r="S12" s="538"/>
      <c r="T12" s="538"/>
      <c r="U12" s="538"/>
      <c r="V12" s="539"/>
      <c r="W12" s="540" t="s">
        <v>1</v>
      </c>
      <c r="X12" s="478"/>
      <c r="Y12" s="478"/>
      <c r="Z12" s="478"/>
      <c r="AA12" s="478"/>
      <c r="AB12" s="541"/>
      <c r="AC12" s="542" t="s">
        <v>136</v>
      </c>
      <c r="AD12" s="543"/>
      <c r="AE12" s="543"/>
      <c r="AF12" s="543"/>
      <c r="AG12" s="544"/>
      <c r="AH12" s="542" t="s">
        <v>137</v>
      </c>
      <c r="AI12" s="543"/>
      <c r="AJ12" s="543"/>
      <c r="AK12" s="543"/>
      <c r="AL12" s="545"/>
      <c r="AM12" s="476" t="s">
        <v>138</v>
      </c>
      <c r="AN12" s="376"/>
      <c r="AO12" s="376"/>
      <c r="AP12" s="376"/>
      <c r="AQ12" s="376"/>
      <c r="AR12" s="376"/>
      <c r="AS12" s="376"/>
      <c r="AT12" s="377"/>
      <c r="AU12" s="477" t="s">
        <v>96</v>
      </c>
      <c r="AV12" s="478"/>
      <c r="AW12" s="478"/>
      <c r="AX12" s="478"/>
      <c r="AY12" s="433" t="s">
        <v>139</v>
      </c>
      <c r="AZ12" s="434"/>
      <c r="BA12" s="434"/>
      <c r="BB12" s="434"/>
      <c r="BC12" s="434"/>
      <c r="BD12" s="434"/>
      <c r="BE12" s="434"/>
      <c r="BF12" s="434"/>
      <c r="BG12" s="434"/>
      <c r="BH12" s="434"/>
      <c r="BI12" s="434"/>
      <c r="BJ12" s="434"/>
      <c r="BK12" s="434"/>
      <c r="BL12" s="434"/>
      <c r="BM12" s="435"/>
      <c r="BN12" s="419">
        <v>200000</v>
      </c>
      <c r="BO12" s="420"/>
      <c r="BP12" s="420"/>
      <c r="BQ12" s="420"/>
      <c r="BR12" s="420"/>
      <c r="BS12" s="420"/>
      <c r="BT12" s="420"/>
      <c r="BU12" s="421"/>
      <c r="BV12" s="419">
        <v>0</v>
      </c>
      <c r="BW12" s="420"/>
      <c r="BX12" s="420"/>
      <c r="BY12" s="420"/>
      <c r="BZ12" s="420"/>
      <c r="CA12" s="420"/>
      <c r="CB12" s="420"/>
      <c r="CC12" s="421"/>
      <c r="CD12" s="459" t="s">
        <v>140</v>
      </c>
      <c r="CE12" s="379"/>
      <c r="CF12" s="379"/>
      <c r="CG12" s="379"/>
      <c r="CH12" s="379"/>
      <c r="CI12" s="379"/>
      <c r="CJ12" s="379"/>
      <c r="CK12" s="379"/>
      <c r="CL12" s="379"/>
      <c r="CM12" s="379"/>
      <c r="CN12" s="379"/>
      <c r="CO12" s="379"/>
      <c r="CP12" s="379"/>
      <c r="CQ12" s="379"/>
      <c r="CR12" s="379"/>
      <c r="CS12" s="460"/>
      <c r="CT12" s="522" t="s">
        <v>133</v>
      </c>
      <c r="CU12" s="523"/>
      <c r="CV12" s="523"/>
      <c r="CW12" s="523"/>
      <c r="CX12" s="523"/>
      <c r="CY12" s="523"/>
      <c r="CZ12" s="523"/>
      <c r="DA12" s="524"/>
      <c r="DB12" s="522" t="s">
        <v>141</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142</v>
      </c>
      <c r="N13" s="504"/>
      <c r="O13" s="504"/>
      <c r="P13" s="504"/>
      <c r="Q13" s="505"/>
      <c r="R13" s="506">
        <v>14376</v>
      </c>
      <c r="S13" s="507"/>
      <c r="T13" s="507"/>
      <c r="U13" s="507"/>
      <c r="V13" s="508"/>
      <c r="W13" s="509" t="s">
        <v>143</v>
      </c>
      <c r="X13" s="405"/>
      <c r="Y13" s="405"/>
      <c r="Z13" s="405"/>
      <c r="AA13" s="405"/>
      <c r="AB13" s="406"/>
      <c r="AC13" s="372">
        <v>389</v>
      </c>
      <c r="AD13" s="373"/>
      <c r="AE13" s="373"/>
      <c r="AF13" s="373"/>
      <c r="AG13" s="374"/>
      <c r="AH13" s="372">
        <v>482</v>
      </c>
      <c r="AI13" s="373"/>
      <c r="AJ13" s="373"/>
      <c r="AK13" s="373"/>
      <c r="AL13" s="432"/>
      <c r="AM13" s="476" t="s">
        <v>144</v>
      </c>
      <c r="AN13" s="376"/>
      <c r="AO13" s="376"/>
      <c r="AP13" s="376"/>
      <c r="AQ13" s="376"/>
      <c r="AR13" s="376"/>
      <c r="AS13" s="376"/>
      <c r="AT13" s="377"/>
      <c r="AU13" s="477" t="s">
        <v>145</v>
      </c>
      <c r="AV13" s="478"/>
      <c r="AW13" s="478"/>
      <c r="AX13" s="478"/>
      <c r="AY13" s="433" t="s">
        <v>146</v>
      </c>
      <c r="AZ13" s="434"/>
      <c r="BA13" s="434"/>
      <c r="BB13" s="434"/>
      <c r="BC13" s="434"/>
      <c r="BD13" s="434"/>
      <c r="BE13" s="434"/>
      <c r="BF13" s="434"/>
      <c r="BG13" s="434"/>
      <c r="BH13" s="434"/>
      <c r="BI13" s="434"/>
      <c r="BJ13" s="434"/>
      <c r="BK13" s="434"/>
      <c r="BL13" s="434"/>
      <c r="BM13" s="435"/>
      <c r="BN13" s="419">
        <v>-280973</v>
      </c>
      <c r="BO13" s="420"/>
      <c r="BP13" s="420"/>
      <c r="BQ13" s="420"/>
      <c r="BR13" s="420"/>
      <c r="BS13" s="420"/>
      <c r="BT13" s="420"/>
      <c r="BU13" s="421"/>
      <c r="BV13" s="419">
        <v>154410</v>
      </c>
      <c r="BW13" s="420"/>
      <c r="BX13" s="420"/>
      <c r="BY13" s="420"/>
      <c r="BZ13" s="420"/>
      <c r="CA13" s="420"/>
      <c r="CB13" s="420"/>
      <c r="CC13" s="421"/>
      <c r="CD13" s="459" t="s">
        <v>147</v>
      </c>
      <c r="CE13" s="379"/>
      <c r="CF13" s="379"/>
      <c r="CG13" s="379"/>
      <c r="CH13" s="379"/>
      <c r="CI13" s="379"/>
      <c r="CJ13" s="379"/>
      <c r="CK13" s="379"/>
      <c r="CL13" s="379"/>
      <c r="CM13" s="379"/>
      <c r="CN13" s="379"/>
      <c r="CO13" s="379"/>
      <c r="CP13" s="379"/>
      <c r="CQ13" s="379"/>
      <c r="CR13" s="379"/>
      <c r="CS13" s="460"/>
      <c r="CT13" s="416">
        <v>7.7</v>
      </c>
      <c r="CU13" s="417"/>
      <c r="CV13" s="417"/>
      <c r="CW13" s="417"/>
      <c r="CX13" s="417"/>
      <c r="CY13" s="417"/>
      <c r="CZ13" s="417"/>
      <c r="DA13" s="418"/>
      <c r="DB13" s="416">
        <v>8.1999999999999993</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148</v>
      </c>
      <c r="M14" s="546"/>
      <c r="N14" s="546"/>
      <c r="O14" s="546"/>
      <c r="P14" s="546"/>
      <c r="Q14" s="547"/>
      <c r="R14" s="506">
        <v>14577</v>
      </c>
      <c r="S14" s="507"/>
      <c r="T14" s="507"/>
      <c r="U14" s="507"/>
      <c r="V14" s="508"/>
      <c r="W14" s="510"/>
      <c r="X14" s="408"/>
      <c r="Y14" s="408"/>
      <c r="Z14" s="408"/>
      <c r="AA14" s="408"/>
      <c r="AB14" s="409"/>
      <c r="AC14" s="499">
        <v>5.0999999999999996</v>
      </c>
      <c r="AD14" s="500"/>
      <c r="AE14" s="500"/>
      <c r="AF14" s="500"/>
      <c r="AG14" s="501"/>
      <c r="AH14" s="499">
        <v>6.4</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149</v>
      </c>
      <c r="CE14" s="457"/>
      <c r="CF14" s="457"/>
      <c r="CG14" s="457"/>
      <c r="CH14" s="457"/>
      <c r="CI14" s="457"/>
      <c r="CJ14" s="457"/>
      <c r="CK14" s="457"/>
      <c r="CL14" s="457"/>
      <c r="CM14" s="457"/>
      <c r="CN14" s="457"/>
      <c r="CO14" s="457"/>
      <c r="CP14" s="457"/>
      <c r="CQ14" s="457"/>
      <c r="CR14" s="457"/>
      <c r="CS14" s="458"/>
      <c r="CT14" s="516" t="s">
        <v>150</v>
      </c>
      <c r="CU14" s="517"/>
      <c r="CV14" s="517"/>
      <c r="CW14" s="517"/>
      <c r="CX14" s="517"/>
      <c r="CY14" s="517"/>
      <c r="CZ14" s="517"/>
      <c r="DA14" s="518"/>
      <c r="DB14" s="516" t="s">
        <v>151</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152</v>
      </c>
      <c r="N15" s="504"/>
      <c r="O15" s="504"/>
      <c r="P15" s="504"/>
      <c r="Q15" s="505"/>
      <c r="R15" s="506">
        <v>14405</v>
      </c>
      <c r="S15" s="507"/>
      <c r="T15" s="507"/>
      <c r="U15" s="507"/>
      <c r="V15" s="508"/>
      <c r="W15" s="509" t="s">
        <v>153</v>
      </c>
      <c r="X15" s="405"/>
      <c r="Y15" s="405"/>
      <c r="Z15" s="405"/>
      <c r="AA15" s="405"/>
      <c r="AB15" s="406"/>
      <c r="AC15" s="372">
        <v>2086</v>
      </c>
      <c r="AD15" s="373"/>
      <c r="AE15" s="373"/>
      <c r="AF15" s="373"/>
      <c r="AG15" s="374"/>
      <c r="AH15" s="372">
        <v>2104</v>
      </c>
      <c r="AI15" s="373"/>
      <c r="AJ15" s="373"/>
      <c r="AK15" s="373"/>
      <c r="AL15" s="432"/>
      <c r="AM15" s="476"/>
      <c r="AN15" s="376"/>
      <c r="AO15" s="376"/>
      <c r="AP15" s="376"/>
      <c r="AQ15" s="376"/>
      <c r="AR15" s="376"/>
      <c r="AS15" s="376"/>
      <c r="AT15" s="377"/>
      <c r="AU15" s="477"/>
      <c r="AV15" s="478"/>
      <c r="AW15" s="478"/>
      <c r="AX15" s="478"/>
      <c r="AY15" s="445" t="s">
        <v>154</v>
      </c>
      <c r="AZ15" s="446"/>
      <c r="BA15" s="446"/>
      <c r="BB15" s="446"/>
      <c r="BC15" s="446"/>
      <c r="BD15" s="446"/>
      <c r="BE15" s="446"/>
      <c r="BF15" s="446"/>
      <c r="BG15" s="446"/>
      <c r="BH15" s="446"/>
      <c r="BI15" s="446"/>
      <c r="BJ15" s="446"/>
      <c r="BK15" s="446"/>
      <c r="BL15" s="446"/>
      <c r="BM15" s="447"/>
      <c r="BN15" s="448">
        <v>1695594</v>
      </c>
      <c r="BO15" s="449"/>
      <c r="BP15" s="449"/>
      <c r="BQ15" s="449"/>
      <c r="BR15" s="449"/>
      <c r="BS15" s="449"/>
      <c r="BT15" s="449"/>
      <c r="BU15" s="450"/>
      <c r="BV15" s="448">
        <v>1633970</v>
      </c>
      <c r="BW15" s="449"/>
      <c r="BX15" s="449"/>
      <c r="BY15" s="449"/>
      <c r="BZ15" s="449"/>
      <c r="CA15" s="449"/>
      <c r="CB15" s="449"/>
      <c r="CC15" s="450"/>
      <c r="CD15" s="519" t="s">
        <v>155</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156</v>
      </c>
      <c r="M16" s="494"/>
      <c r="N16" s="494"/>
      <c r="O16" s="494"/>
      <c r="P16" s="494"/>
      <c r="Q16" s="495"/>
      <c r="R16" s="496" t="s">
        <v>157</v>
      </c>
      <c r="S16" s="497"/>
      <c r="T16" s="497"/>
      <c r="U16" s="497"/>
      <c r="V16" s="498"/>
      <c r="W16" s="510"/>
      <c r="X16" s="408"/>
      <c r="Y16" s="408"/>
      <c r="Z16" s="408"/>
      <c r="AA16" s="408"/>
      <c r="AB16" s="409"/>
      <c r="AC16" s="499">
        <v>27.5</v>
      </c>
      <c r="AD16" s="500"/>
      <c r="AE16" s="500"/>
      <c r="AF16" s="500"/>
      <c r="AG16" s="501"/>
      <c r="AH16" s="499">
        <v>28</v>
      </c>
      <c r="AI16" s="500"/>
      <c r="AJ16" s="500"/>
      <c r="AK16" s="500"/>
      <c r="AL16" s="502"/>
      <c r="AM16" s="476"/>
      <c r="AN16" s="376"/>
      <c r="AO16" s="376"/>
      <c r="AP16" s="376"/>
      <c r="AQ16" s="376"/>
      <c r="AR16" s="376"/>
      <c r="AS16" s="376"/>
      <c r="AT16" s="377"/>
      <c r="AU16" s="477"/>
      <c r="AV16" s="478"/>
      <c r="AW16" s="478"/>
      <c r="AX16" s="478"/>
      <c r="AY16" s="433" t="s">
        <v>158</v>
      </c>
      <c r="AZ16" s="434"/>
      <c r="BA16" s="434"/>
      <c r="BB16" s="434"/>
      <c r="BC16" s="434"/>
      <c r="BD16" s="434"/>
      <c r="BE16" s="434"/>
      <c r="BF16" s="434"/>
      <c r="BG16" s="434"/>
      <c r="BH16" s="434"/>
      <c r="BI16" s="434"/>
      <c r="BJ16" s="434"/>
      <c r="BK16" s="434"/>
      <c r="BL16" s="434"/>
      <c r="BM16" s="435"/>
      <c r="BN16" s="419">
        <v>3234243</v>
      </c>
      <c r="BO16" s="420"/>
      <c r="BP16" s="420"/>
      <c r="BQ16" s="420"/>
      <c r="BR16" s="420"/>
      <c r="BS16" s="420"/>
      <c r="BT16" s="420"/>
      <c r="BU16" s="421"/>
      <c r="BV16" s="419">
        <v>3147860</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159</v>
      </c>
      <c r="N17" s="513"/>
      <c r="O17" s="513"/>
      <c r="P17" s="513"/>
      <c r="Q17" s="514"/>
      <c r="R17" s="496" t="s">
        <v>160</v>
      </c>
      <c r="S17" s="497"/>
      <c r="T17" s="497"/>
      <c r="U17" s="497"/>
      <c r="V17" s="498"/>
      <c r="W17" s="509" t="s">
        <v>161</v>
      </c>
      <c r="X17" s="405"/>
      <c r="Y17" s="405"/>
      <c r="Z17" s="405"/>
      <c r="AA17" s="405"/>
      <c r="AB17" s="406"/>
      <c r="AC17" s="372">
        <v>5107</v>
      </c>
      <c r="AD17" s="373"/>
      <c r="AE17" s="373"/>
      <c r="AF17" s="373"/>
      <c r="AG17" s="374"/>
      <c r="AH17" s="372">
        <v>4919</v>
      </c>
      <c r="AI17" s="373"/>
      <c r="AJ17" s="373"/>
      <c r="AK17" s="373"/>
      <c r="AL17" s="432"/>
      <c r="AM17" s="476"/>
      <c r="AN17" s="376"/>
      <c r="AO17" s="376"/>
      <c r="AP17" s="376"/>
      <c r="AQ17" s="376"/>
      <c r="AR17" s="376"/>
      <c r="AS17" s="376"/>
      <c r="AT17" s="377"/>
      <c r="AU17" s="477"/>
      <c r="AV17" s="478"/>
      <c r="AW17" s="478"/>
      <c r="AX17" s="478"/>
      <c r="AY17" s="433" t="s">
        <v>162</v>
      </c>
      <c r="AZ17" s="434"/>
      <c r="BA17" s="434"/>
      <c r="BB17" s="434"/>
      <c r="BC17" s="434"/>
      <c r="BD17" s="434"/>
      <c r="BE17" s="434"/>
      <c r="BF17" s="434"/>
      <c r="BG17" s="434"/>
      <c r="BH17" s="434"/>
      <c r="BI17" s="434"/>
      <c r="BJ17" s="434"/>
      <c r="BK17" s="434"/>
      <c r="BL17" s="434"/>
      <c r="BM17" s="435"/>
      <c r="BN17" s="419">
        <v>2115729</v>
      </c>
      <c r="BO17" s="420"/>
      <c r="BP17" s="420"/>
      <c r="BQ17" s="420"/>
      <c r="BR17" s="420"/>
      <c r="BS17" s="420"/>
      <c r="BT17" s="420"/>
      <c r="BU17" s="421"/>
      <c r="BV17" s="419">
        <v>2032975</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163</v>
      </c>
      <c r="C18" s="470"/>
      <c r="D18" s="470"/>
      <c r="E18" s="471"/>
      <c r="F18" s="471"/>
      <c r="G18" s="471"/>
      <c r="H18" s="471"/>
      <c r="I18" s="471"/>
      <c r="J18" s="471"/>
      <c r="K18" s="471"/>
      <c r="L18" s="472">
        <v>27.92</v>
      </c>
      <c r="M18" s="472"/>
      <c r="N18" s="472"/>
      <c r="O18" s="472"/>
      <c r="P18" s="472"/>
      <c r="Q18" s="472"/>
      <c r="R18" s="473"/>
      <c r="S18" s="473"/>
      <c r="T18" s="473"/>
      <c r="U18" s="473"/>
      <c r="V18" s="474"/>
      <c r="W18" s="490"/>
      <c r="X18" s="491"/>
      <c r="Y18" s="491"/>
      <c r="Z18" s="491"/>
      <c r="AA18" s="491"/>
      <c r="AB18" s="515"/>
      <c r="AC18" s="389">
        <v>67.400000000000006</v>
      </c>
      <c r="AD18" s="390"/>
      <c r="AE18" s="390"/>
      <c r="AF18" s="390"/>
      <c r="AG18" s="475"/>
      <c r="AH18" s="389">
        <v>65.5</v>
      </c>
      <c r="AI18" s="390"/>
      <c r="AJ18" s="390"/>
      <c r="AK18" s="390"/>
      <c r="AL18" s="391"/>
      <c r="AM18" s="476"/>
      <c r="AN18" s="376"/>
      <c r="AO18" s="376"/>
      <c r="AP18" s="376"/>
      <c r="AQ18" s="376"/>
      <c r="AR18" s="376"/>
      <c r="AS18" s="376"/>
      <c r="AT18" s="377"/>
      <c r="AU18" s="477"/>
      <c r="AV18" s="478"/>
      <c r="AW18" s="478"/>
      <c r="AX18" s="478"/>
      <c r="AY18" s="433" t="s">
        <v>164</v>
      </c>
      <c r="AZ18" s="434"/>
      <c r="BA18" s="434"/>
      <c r="BB18" s="434"/>
      <c r="BC18" s="434"/>
      <c r="BD18" s="434"/>
      <c r="BE18" s="434"/>
      <c r="BF18" s="434"/>
      <c r="BG18" s="434"/>
      <c r="BH18" s="434"/>
      <c r="BI18" s="434"/>
      <c r="BJ18" s="434"/>
      <c r="BK18" s="434"/>
      <c r="BL18" s="434"/>
      <c r="BM18" s="435"/>
      <c r="BN18" s="419">
        <v>3507028</v>
      </c>
      <c r="BO18" s="420"/>
      <c r="BP18" s="420"/>
      <c r="BQ18" s="420"/>
      <c r="BR18" s="420"/>
      <c r="BS18" s="420"/>
      <c r="BT18" s="420"/>
      <c r="BU18" s="421"/>
      <c r="BV18" s="419">
        <v>3438852</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165</v>
      </c>
      <c r="C19" s="470"/>
      <c r="D19" s="470"/>
      <c r="E19" s="471"/>
      <c r="F19" s="471"/>
      <c r="G19" s="471"/>
      <c r="H19" s="471"/>
      <c r="I19" s="471"/>
      <c r="J19" s="471"/>
      <c r="K19" s="471"/>
      <c r="L19" s="479">
        <v>509</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166</v>
      </c>
      <c r="AZ19" s="434"/>
      <c r="BA19" s="434"/>
      <c r="BB19" s="434"/>
      <c r="BC19" s="434"/>
      <c r="BD19" s="434"/>
      <c r="BE19" s="434"/>
      <c r="BF19" s="434"/>
      <c r="BG19" s="434"/>
      <c r="BH19" s="434"/>
      <c r="BI19" s="434"/>
      <c r="BJ19" s="434"/>
      <c r="BK19" s="434"/>
      <c r="BL19" s="434"/>
      <c r="BM19" s="435"/>
      <c r="BN19" s="419">
        <v>5291113</v>
      </c>
      <c r="BO19" s="420"/>
      <c r="BP19" s="420"/>
      <c r="BQ19" s="420"/>
      <c r="BR19" s="420"/>
      <c r="BS19" s="420"/>
      <c r="BT19" s="420"/>
      <c r="BU19" s="421"/>
      <c r="BV19" s="419">
        <v>5125801</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167</v>
      </c>
      <c r="C20" s="470"/>
      <c r="D20" s="470"/>
      <c r="E20" s="471"/>
      <c r="F20" s="471"/>
      <c r="G20" s="471"/>
      <c r="H20" s="471"/>
      <c r="I20" s="471"/>
      <c r="J20" s="471"/>
      <c r="K20" s="471"/>
      <c r="L20" s="479">
        <v>5116</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168</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169</v>
      </c>
      <c r="C22" s="396"/>
      <c r="D22" s="397"/>
      <c r="E22" s="404" t="s">
        <v>1</v>
      </c>
      <c r="F22" s="405"/>
      <c r="G22" s="405"/>
      <c r="H22" s="405"/>
      <c r="I22" s="405"/>
      <c r="J22" s="405"/>
      <c r="K22" s="406"/>
      <c r="L22" s="404" t="s">
        <v>170</v>
      </c>
      <c r="M22" s="405"/>
      <c r="N22" s="405"/>
      <c r="O22" s="405"/>
      <c r="P22" s="406"/>
      <c r="Q22" s="410" t="s">
        <v>171</v>
      </c>
      <c r="R22" s="411"/>
      <c r="S22" s="411"/>
      <c r="T22" s="411"/>
      <c r="U22" s="411"/>
      <c r="V22" s="412"/>
      <c r="W22" s="461" t="s">
        <v>172</v>
      </c>
      <c r="X22" s="396"/>
      <c r="Y22" s="397"/>
      <c r="Z22" s="404" t="s">
        <v>1</v>
      </c>
      <c r="AA22" s="405"/>
      <c r="AB22" s="405"/>
      <c r="AC22" s="405"/>
      <c r="AD22" s="405"/>
      <c r="AE22" s="405"/>
      <c r="AF22" s="405"/>
      <c r="AG22" s="406"/>
      <c r="AH22" s="422" t="s">
        <v>173</v>
      </c>
      <c r="AI22" s="405"/>
      <c r="AJ22" s="405"/>
      <c r="AK22" s="405"/>
      <c r="AL22" s="406"/>
      <c r="AM22" s="422" t="s">
        <v>174</v>
      </c>
      <c r="AN22" s="423"/>
      <c r="AO22" s="423"/>
      <c r="AP22" s="423"/>
      <c r="AQ22" s="423"/>
      <c r="AR22" s="424"/>
      <c r="AS22" s="410" t="s">
        <v>171</v>
      </c>
      <c r="AT22" s="411"/>
      <c r="AU22" s="411"/>
      <c r="AV22" s="411"/>
      <c r="AW22" s="411"/>
      <c r="AX22" s="428"/>
      <c r="AY22" s="445" t="s">
        <v>175</v>
      </c>
      <c r="AZ22" s="446"/>
      <c r="BA22" s="446"/>
      <c r="BB22" s="446"/>
      <c r="BC22" s="446"/>
      <c r="BD22" s="446"/>
      <c r="BE22" s="446"/>
      <c r="BF22" s="446"/>
      <c r="BG22" s="446"/>
      <c r="BH22" s="446"/>
      <c r="BI22" s="446"/>
      <c r="BJ22" s="446"/>
      <c r="BK22" s="446"/>
      <c r="BL22" s="446"/>
      <c r="BM22" s="447"/>
      <c r="BN22" s="448">
        <v>1943090</v>
      </c>
      <c r="BO22" s="449"/>
      <c r="BP22" s="449"/>
      <c r="BQ22" s="449"/>
      <c r="BR22" s="449"/>
      <c r="BS22" s="449"/>
      <c r="BT22" s="449"/>
      <c r="BU22" s="450"/>
      <c r="BV22" s="448">
        <v>2148469</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176</v>
      </c>
      <c r="AZ23" s="434"/>
      <c r="BA23" s="434"/>
      <c r="BB23" s="434"/>
      <c r="BC23" s="434"/>
      <c r="BD23" s="434"/>
      <c r="BE23" s="434"/>
      <c r="BF23" s="434"/>
      <c r="BG23" s="434"/>
      <c r="BH23" s="434"/>
      <c r="BI23" s="434"/>
      <c r="BJ23" s="434"/>
      <c r="BK23" s="434"/>
      <c r="BL23" s="434"/>
      <c r="BM23" s="435"/>
      <c r="BN23" s="419">
        <v>1111579</v>
      </c>
      <c r="BO23" s="420"/>
      <c r="BP23" s="420"/>
      <c r="BQ23" s="420"/>
      <c r="BR23" s="420"/>
      <c r="BS23" s="420"/>
      <c r="BT23" s="420"/>
      <c r="BU23" s="421"/>
      <c r="BV23" s="419">
        <v>1129039</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177</v>
      </c>
      <c r="F24" s="376"/>
      <c r="G24" s="376"/>
      <c r="H24" s="376"/>
      <c r="I24" s="376"/>
      <c r="J24" s="376"/>
      <c r="K24" s="377"/>
      <c r="L24" s="372">
        <v>1</v>
      </c>
      <c r="M24" s="373"/>
      <c r="N24" s="373"/>
      <c r="O24" s="373"/>
      <c r="P24" s="374"/>
      <c r="Q24" s="372">
        <v>7250</v>
      </c>
      <c r="R24" s="373"/>
      <c r="S24" s="373"/>
      <c r="T24" s="373"/>
      <c r="U24" s="373"/>
      <c r="V24" s="374"/>
      <c r="W24" s="462"/>
      <c r="X24" s="399"/>
      <c r="Y24" s="400"/>
      <c r="Z24" s="375" t="s">
        <v>178</v>
      </c>
      <c r="AA24" s="376"/>
      <c r="AB24" s="376"/>
      <c r="AC24" s="376"/>
      <c r="AD24" s="376"/>
      <c r="AE24" s="376"/>
      <c r="AF24" s="376"/>
      <c r="AG24" s="377"/>
      <c r="AH24" s="372">
        <v>78</v>
      </c>
      <c r="AI24" s="373"/>
      <c r="AJ24" s="373"/>
      <c r="AK24" s="373"/>
      <c r="AL24" s="374"/>
      <c r="AM24" s="372">
        <v>224250</v>
      </c>
      <c r="AN24" s="373"/>
      <c r="AO24" s="373"/>
      <c r="AP24" s="373"/>
      <c r="AQ24" s="373"/>
      <c r="AR24" s="374"/>
      <c r="AS24" s="372">
        <v>2875</v>
      </c>
      <c r="AT24" s="373"/>
      <c r="AU24" s="373"/>
      <c r="AV24" s="373"/>
      <c r="AW24" s="373"/>
      <c r="AX24" s="432"/>
      <c r="AY24" s="392" t="s">
        <v>179</v>
      </c>
      <c r="AZ24" s="393"/>
      <c r="BA24" s="393"/>
      <c r="BB24" s="393"/>
      <c r="BC24" s="393"/>
      <c r="BD24" s="393"/>
      <c r="BE24" s="393"/>
      <c r="BF24" s="393"/>
      <c r="BG24" s="393"/>
      <c r="BH24" s="393"/>
      <c r="BI24" s="393"/>
      <c r="BJ24" s="393"/>
      <c r="BK24" s="393"/>
      <c r="BL24" s="393"/>
      <c r="BM24" s="394"/>
      <c r="BN24" s="419">
        <v>343434</v>
      </c>
      <c r="BO24" s="420"/>
      <c r="BP24" s="420"/>
      <c r="BQ24" s="420"/>
      <c r="BR24" s="420"/>
      <c r="BS24" s="420"/>
      <c r="BT24" s="420"/>
      <c r="BU24" s="421"/>
      <c r="BV24" s="419">
        <v>365286</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180</v>
      </c>
      <c r="F25" s="376"/>
      <c r="G25" s="376"/>
      <c r="H25" s="376"/>
      <c r="I25" s="376"/>
      <c r="J25" s="376"/>
      <c r="K25" s="377"/>
      <c r="L25" s="372">
        <v>1</v>
      </c>
      <c r="M25" s="373"/>
      <c r="N25" s="373"/>
      <c r="O25" s="373"/>
      <c r="P25" s="374"/>
      <c r="Q25" s="372">
        <v>5780</v>
      </c>
      <c r="R25" s="373"/>
      <c r="S25" s="373"/>
      <c r="T25" s="373"/>
      <c r="U25" s="373"/>
      <c r="V25" s="374"/>
      <c r="W25" s="462"/>
      <c r="X25" s="399"/>
      <c r="Y25" s="400"/>
      <c r="Z25" s="375" t="s">
        <v>181</v>
      </c>
      <c r="AA25" s="376"/>
      <c r="AB25" s="376"/>
      <c r="AC25" s="376"/>
      <c r="AD25" s="376"/>
      <c r="AE25" s="376"/>
      <c r="AF25" s="376"/>
      <c r="AG25" s="377"/>
      <c r="AH25" s="372" t="s">
        <v>132</v>
      </c>
      <c r="AI25" s="373"/>
      <c r="AJ25" s="373"/>
      <c r="AK25" s="373"/>
      <c r="AL25" s="374"/>
      <c r="AM25" s="372" t="s">
        <v>132</v>
      </c>
      <c r="AN25" s="373"/>
      <c r="AO25" s="373"/>
      <c r="AP25" s="373"/>
      <c r="AQ25" s="373"/>
      <c r="AR25" s="374"/>
      <c r="AS25" s="372" t="s">
        <v>132</v>
      </c>
      <c r="AT25" s="373"/>
      <c r="AU25" s="373"/>
      <c r="AV25" s="373"/>
      <c r="AW25" s="373"/>
      <c r="AX25" s="432"/>
      <c r="AY25" s="445" t="s">
        <v>182</v>
      </c>
      <c r="AZ25" s="446"/>
      <c r="BA25" s="446"/>
      <c r="BB25" s="446"/>
      <c r="BC25" s="446"/>
      <c r="BD25" s="446"/>
      <c r="BE25" s="446"/>
      <c r="BF25" s="446"/>
      <c r="BG25" s="446"/>
      <c r="BH25" s="446"/>
      <c r="BI25" s="446"/>
      <c r="BJ25" s="446"/>
      <c r="BK25" s="446"/>
      <c r="BL25" s="446"/>
      <c r="BM25" s="447"/>
      <c r="BN25" s="448">
        <v>528184</v>
      </c>
      <c r="BO25" s="449"/>
      <c r="BP25" s="449"/>
      <c r="BQ25" s="449"/>
      <c r="BR25" s="449"/>
      <c r="BS25" s="449"/>
      <c r="BT25" s="449"/>
      <c r="BU25" s="450"/>
      <c r="BV25" s="448">
        <v>605505</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183</v>
      </c>
      <c r="F26" s="376"/>
      <c r="G26" s="376"/>
      <c r="H26" s="376"/>
      <c r="I26" s="376"/>
      <c r="J26" s="376"/>
      <c r="K26" s="377"/>
      <c r="L26" s="372">
        <v>1</v>
      </c>
      <c r="M26" s="373"/>
      <c r="N26" s="373"/>
      <c r="O26" s="373"/>
      <c r="P26" s="374"/>
      <c r="Q26" s="372">
        <v>5420</v>
      </c>
      <c r="R26" s="373"/>
      <c r="S26" s="373"/>
      <c r="T26" s="373"/>
      <c r="U26" s="373"/>
      <c r="V26" s="374"/>
      <c r="W26" s="462"/>
      <c r="X26" s="399"/>
      <c r="Y26" s="400"/>
      <c r="Z26" s="375" t="s">
        <v>184</v>
      </c>
      <c r="AA26" s="430"/>
      <c r="AB26" s="430"/>
      <c r="AC26" s="430"/>
      <c r="AD26" s="430"/>
      <c r="AE26" s="430"/>
      <c r="AF26" s="430"/>
      <c r="AG26" s="431"/>
      <c r="AH26" s="372" t="s">
        <v>132</v>
      </c>
      <c r="AI26" s="373"/>
      <c r="AJ26" s="373"/>
      <c r="AK26" s="373"/>
      <c r="AL26" s="374"/>
      <c r="AM26" s="372" t="s">
        <v>132</v>
      </c>
      <c r="AN26" s="373"/>
      <c r="AO26" s="373"/>
      <c r="AP26" s="373"/>
      <c r="AQ26" s="373"/>
      <c r="AR26" s="374"/>
      <c r="AS26" s="372" t="s">
        <v>141</v>
      </c>
      <c r="AT26" s="373"/>
      <c r="AU26" s="373"/>
      <c r="AV26" s="373"/>
      <c r="AW26" s="373"/>
      <c r="AX26" s="432"/>
      <c r="AY26" s="459" t="s">
        <v>185</v>
      </c>
      <c r="AZ26" s="379"/>
      <c r="BA26" s="379"/>
      <c r="BB26" s="379"/>
      <c r="BC26" s="379"/>
      <c r="BD26" s="379"/>
      <c r="BE26" s="379"/>
      <c r="BF26" s="379"/>
      <c r="BG26" s="379"/>
      <c r="BH26" s="379"/>
      <c r="BI26" s="379"/>
      <c r="BJ26" s="379"/>
      <c r="BK26" s="379"/>
      <c r="BL26" s="379"/>
      <c r="BM26" s="460"/>
      <c r="BN26" s="419" t="s">
        <v>132</v>
      </c>
      <c r="BO26" s="420"/>
      <c r="BP26" s="420"/>
      <c r="BQ26" s="420"/>
      <c r="BR26" s="420"/>
      <c r="BS26" s="420"/>
      <c r="BT26" s="420"/>
      <c r="BU26" s="421"/>
      <c r="BV26" s="419" t="s">
        <v>132</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186</v>
      </c>
      <c r="F27" s="376"/>
      <c r="G27" s="376"/>
      <c r="H27" s="376"/>
      <c r="I27" s="376"/>
      <c r="J27" s="376"/>
      <c r="K27" s="377"/>
      <c r="L27" s="372">
        <v>1</v>
      </c>
      <c r="M27" s="373"/>
      <c r="N27" s="373"/>
      <c r="O27" s="373"/>
      <c r="P27" s="374"/>
      <c r="Q27" s="372">
        <v>3050</v>
      </c>
      <c r="R27" s="373"/>
      <c r="S27" s="373"/>
      <c r="T27" s="373"/>
      <c r="U27" s="373"/>
      <c r="V27" s="374"/>
      <c r="W27" s="462"/>
      <c r="X27" s="399"/>
      <c r="Y27" s="400"/>
      <c r="Z27" s="375" t="s">
        <v>187</v>
      </c>
      <c r="AA27" s="376"/>
      <c r="AB27" s="376"/>
      <c r="AC27" s="376"/>
      <c r="AD27" s="376"/>
      <c r="AE27" s="376"/>
      <c r="AF27" s="376"/>
      <c r="AG27" s="377"/>
      <c r="AH27" s="372">
        <v>11</v>
      </c>
      <c r="AI27" s="373"/>
      <c r="AJ27" s="373"/>
      <c r="AK27" s="373"/>
      <c r="AL27" s="374"/>
      <c r="AM27" s="372">
        <v>35132</v>
      </c>
      <c r="AN27" s="373"/>
      <c r="AO27" s="373"/>
      <c r="AP27" s="373"/>
      <c r="AQ27" s="373"/>
      <c r="AR27" s="374"/>
      <c r="AS27" s="372">
        <v>3194</v>
      </c>
      <c r="AT27" s="373"/>
      <c r="AU27" s="373"/>
      <c r="AV27" s="373"/>
      <c r="AW27" s="373"/>
      <c r="AX27" s="432"/>
      <c r="AY27" s="456" t="s">
        <v>188</v>
      </c>
      <c r="AZ27" s="457"/>
      <c r="BA27" s="457"/>
      <c r="BB27" s="457"/>
      <c r="BC27" s="457"/>
      <c r="BD27" s="457"/>
      <c r="BE27" s="457"/>
      <c r="BF27" s="457"/>
      <c r="BG27" s="457"/>
      <c r="BH27" s="457"/>
      <c r="BI27" s="457"/>
      <c r="BJ27" s="457"/>
      <c r="BK27" s="457"/>
      <c r="BL27" s="457"/>
      <c r="BM27" s="458"/>
      <c r="BN27" s="453" t="s">
        <v>150</v>
      </c>
      <c r="BO27" s="454"/>
      <c r="BP27" s="454"/>
      <c r="BQ27" s="454"/>
      <c r="BR27" s="454"/>
      <c r="BS27" s="454"/>
      <c r="BT27" s="454"/>
      <c r="BU27" s="455"/>
      <c r="BV27" s="453" t="s">
        <v>150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189</v>
      </c>
      <c r="F28" s="376"/>
      <c r="G28" s="376"/>
      <c r="H28" s="376"/>
      <c r="I28" s="376"/>
      <c r="J28" s="376"/>
      <c r="K28" s="377"/>
      <c r="L28" s="372">
        <v>1</v>
      </c>
      <c r="M28" s="373"/>
      <c r="N28" s="373"/>
      <c r="O28" s="373"/>
      <c r="P28" s="374"/>
      <c r="Q28" s="372">
        <v>2350</v>
      </c>
      <c r="R28" s="373"/>
      <c r="S28" s="373"/>
      <c r="T28" s="373"/>
      <c r="U28" s="373"/>
      <c r="V28" s="374"/>
      <c r="W28" s="462"/>
      <c r="X28" s="399"/>
      <c r="Y28" s="400"/>
      <c r="Z28" s="375" t="s">
        <v>190</v>
      </c>
      <c r="AA28" s="376"/>
      <c r="AB28" s="376"/>
      <c r="AC28" s="376"/>
      <c r="AD28" s="376"/>
      <c r="AE28" s="376"/>
      <c r="AF28" s="376"/>
      <c r="AG28" s="377"/>
      <c r="AH28" s="372" t="s">
        <v>132</v>
      </c>
      <c r="AI28" s="373"/>
      <c r="AJ28" s="373"/>
      <c r="AK28" s="373"/>
      <c r="AL28" s="374"/>
      <c r="AM28" s="372" t="s">
        <v>150</v>
      </c>
      <c r="AN28" s="373"/>
      <c r="AO28" s="373"/>
      <c r="AP28" s="373"/>
      <c r="AQ28" s="373"/>
      <c r="AR28" s="374"/>
      <c r="AS28" s="372" t="s">
        <v>150</v>
      </c>
      <c r="AT28" s="373"/>
      <c r="AU28" s="373"/>
      <c r="AV28" s="373"/>
      <c r="AW28" s="373"/>
      <c r="AX28" s="432"/>
      <c r="AY28" s="436" t="s">
        <v>191</v>
      </c>
      <c r="AZ28" s="437"/>
      <c r="BA28" s="437"/>
      <c r="BB28" s="438"/>
      <c r="BC28" s="445" t="s">
        <v>50</v>
      </c>
      <c r="BD28" s="446"/>
      <c r="BE28" s="446"/>
      <c r="BF28" s="446"/>
      <c r="BG28" s="446"/>
      <c r="BH28" s="446"/>
      <c r="BI28" s="446"/>
      <c r="BJ28" s="446"/>
      <c r="BK28" s="446"/>
      <c r="BL28" s="446"/>
      <c r="BM28" s="447"/>
      <c r="BN28" s="448">
        <v>2089523</v>
      </c>
      <c r="BO28" s="449"/>
      <c r="BP28" s="449"/>
      <c r="BQ28" s="449"/>
      <c r="BR28" s="449"/>
      <c r="BS28" s="449"/>
      <c r="BT28" s="449"/>
      <c r="BU28" s="450"/>
      <c r="BV28" s="448">
        <v>2188944</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192</v>
      </c>
      <c r="F29" s="376"/>
      <c r="G29" s="376"/>
      <c r="H29" s="376"/>
      <c r="I29" s="376"/>
      <c r="J29" s="376"/>
      <c r="K29" s="377"/>
      <c r="L29" s="372">
        <v>10</v>
      </c>
      <c r="M29" s="373"/>
      <c r="N29" s="373"/>
      <c r="O29" s="373"/>
      <c r="P29" s="374"/>
      <c r="Q29" s="372">
        <v>2100</v>
      </c>
      <c r="R29" s="373"/>
      <c r="S29" s="373"/>
      <c r="T29" s="373"/>
      <c r="U29" s="373"/>
      <c r="V29" s="374"/>
      <c r="W29" s="463"/>
      <c r="X29" s="464"/>
      <c r="Y29" s="465"/>
      <c r="Z29" s="375" t="s">
        <v>193</v>
      </c>
      <c r="AA29" s="376"/>
      <c r="AB29" s="376"/>
      <c r="AC29" s="376"/>
      <c r="AD29" s="376"/>
      <c r="AE29" s="376"/>
      <c r="AF29" s="376"/>
      <c r="AG29" s="377"/>
      <c r="AH29" s="372">
        <v>89</v>
      </c>
      <c r="AI29" s="373"/>
      <c r="AJ29" s="373"/>
      <c r="AK29" s="373"/>
      <c r="AL29" s="374"/>
      <c r="AM29" s="372">
        <v>259382</v>
      </c>
      <c r="AN29" s="373"/>
      <c r="AO29" s="373"/>
      <c r="AP29" s="373"/>
      <c r="AQ29" s="373"/>
      <c r="AR29" s="374"/>
      <c r="AS29" s="372">
        <v>2914</v>
      </c>
      <c r="AT29" s="373"/>
      <c r="AU29" s="373"/>
      <c r="AV29" s="373"/>
      <c r="AW29" s="373"/>
      <c r="AX29" s="432"/>
      <c r="AY29" s="439"/>
      <c r="AZ29" s="440"/>
      <c r="BA29" s="440"/>
      <c r="BB29" s="441"/>
      <c r="BC29" s="433" t="s">
        <v>194</v>
      </c>
      <c r="BD29" s="434"/>
      <c r="BE29" s="434"/>
      <c r="BF29" s="434"/>
      <c r="BG29" s="434"/>
      <c r="BH29" s="434"/>
      <c r="BI29" s="434"/>
      <c r="BJ29" s="434"/>
      <c r="BK29" s="434"/>
      <c r="BL29" s="434"/>
      <c r="BM29" s="435"/>
      <c r="BN29" s="419">
        <v>444993</v>
      </c>
      <c r="BO29" s="420"/>
      <c r="BP29" s="420"/>
      <c r="BQ29" s="420"/>
      <c r="BR29" s="420"/>
      <c r="BS29" s="420"/>
      <c r="BT29" s="420"/>
      <c r="BU29" s="421"/>
      <c r="BV29" s="419">
        <v>374947</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195</v>
      </c>
      <c r="X30" s="387"/>
      <c r="Y30" s="387"/>
      <c r="Z30" s="387"/>
      <c r="AA30" s="387"/>
      <c r="AB30" s="387"/>
      <c r="AC30" s="387"/>
      <c r="AD30" s="387"/>
      <c r="AE30" s="387"/>
      <c r="AF30" s="387"/>
      <c r="AG30" s="388"/>
      <c r="AH30" s="389">
        <v>95.7</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2878142</v>
      </c>
      <c r="BO30" s="454"/>
      <c r="BP30" s="454"/>
      <c r="BQ30" s="454"/>
      <c r="BR30" s="454"/>
      <c r="BS30" s="454"/>
      <c r="BT30" s="454"/>
      <c r="BU30" s="455"/>
      <c r="BV30" s="453">
        <v>2554504</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196</v>
      </c>
      <c r="D32" s="378"/>
      <c r="E32" s="378"/>
      <c r="F32" s="378"/>
      <c r="G32" s="378"/>
      <c r="H32" s="378"/>
      <c r="I32" s="378"/>
      <c r="J32" s="378"/>
      <c r="K32" s="378"/>
      <c r="L32" s="378"/>
      <c r="M32" s="378"/>
      <c r="N32" s="378"/>
      <c r="O32" s="378"/>
      <c r="P32" s="378"/>
      <c r="Q32" s="378"/>
      <c r="R32" s="378"/>
      <c r="S32" s="378"/>
      <c r="U32" s="379" t="s">
        <v>197</v>
      </c>
      <c r="V32" s="379"/>
      <c r="W32" s="379"/>
      <c r="X32" s="379"/>
      <c r="Y32" s="379"/>
      <c r="Z32" s="379"/>
      <c r="AA32" s="379"/>
      <c r="AB32" s="379"/>
      <c r="AC32" s="379"/>
      <c r="AD32" s="379"/>
      <c r="AE32" s="379"/>
      <c r="AF32" s="379"/>
      <c r="AG32" s="379"/>
      <c r="AH32" s="379"/>
      <c r="AI32" s="379"/>
      <c r="AJ32" s="379"/>
      <c r="AK32" s="379"/>
      <c r="AM32" s="379" t="s">
        <v>198</v>
      </c>
      <c r="AN32" s="379"/>
      <c r="AO32" s="379"/>
      <c r="AP32" s="379"/>
      <c r="AQ32" s="379"/>
      <c r="AR32" s="379"/>
      <c r="AS32" s="379"/>
      <c r="AT32" s="379"/>
      <c r="AU32" s="379"/>
      <c r="AV32" s="379"/>
      <c r="AW32" s="379"/>
      <c r="AX32" s="379"/>
      <c r="AY32" s="379"/>
      <c r="AZ32" s="379"/>
      <c r="BA32" s="379"/>
      <c r="BB32" s="379"/>
      <c r="BC32" s="379"/>
      <c r="BE32" s="379" t="s">
        <v>199</v>
      </c>
      <c r="BF32" s="379"/>
      <c r="BG32" s="379"/>
      <c r="BH32" s="379"/>
      <c r="BI32" s="379"/>
      <c r="BJ32" s="379"/>
      <c r="BK32" s="379"/>
      <c r="BL32" s="379"/>
      <c r="BM32" s="379"/>
      <c r="BN32" s="379"/>
      <c r="BO32" s="379"/>
      <c r="BP32" s="379"/>
      <c r="BQ32" s="379"/>
      <c r="BR32" s="379"/>
      <c r="BS32" s="379"/>
      <c r="BT32" s="379"/>
      <c r="BU32" s="379"/>
      <c r="BW32" s="379" t="s">
        <v>200</v>
      </c>
      <c r="BX32" s="379"/>
      <c r="BY32" s="379"/>
      <c r="BZ32" s="379"/>
      <c r="CA32" s="379"/>
      <c r="CB32" s="379"/>
      <c r="CC32" s="379"/>
      <c r="CD32" s="379"/>
      <c r="CE32" s="379"/>
      <c r="CF32" s="379"/>
      <c r="CG32" s="379"/>
      <c r="CH32" s="379"/>
      <c r="CI32" s="379"/>
      <c r="CJ32" s="379"/>
      <c r="CK32" s="379"/>
      <c r="CL32" s="379"/>
      <c r="CM32" s="379"/>
      <c r="CO32" s="379" t="s">
        <v>201</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202</v>
      </c>
      <c r="D33" s="371"/>
      <c r="E33" s="370" t="s">
        <v>203</v>
      </c>
      <c r="F33" s="370"/>
      <c r="G33" s="370"/>
      <c r="H33" s="370"/>
      <c r="I33" s="370"/>
      <c r="J33" s="370"/>
      <c r="K33" s="370"/>
      <c r="L33" s="370"/>
      <c r="M33" s="370"/>
      <c r="N33" s="370"/>
      <c r="O33" s="370"/>
      <c r="P33" s="370"/>
      <c r="Q33" s="370"/>
      <c r="R33" s="370"/>
      <c r="S33" s="370"/>
      <c r="T33" s="206"/>
      <c r="U33" s="371" t="s">
        <v>204</v>
      </c>
      <c r="V33" s="371"/>
      <c r="W33" s="370" t="s">
        <v>205</v>
      </c>
      <c r="X33" s="370"/>
      <c r="Y33" s="370"/>
      <c r="Z33" s="370"/>
      <c r="AA33" s="370"/>
      <c r="AB33" s="370"/>
      <c r="AC33" s="370"/>
      <c r="AD33" s="370"/>
      <c r="AE33" s="370"/>
      <c r="AF33" s="370"/>
      <c r="AG33" s="370"/>
      <c r="AH33" s="370"/>
      <c r="AI33" s="370"/>
      <c r="AJ33" s="370"/>
      <c r="AK33" s="370"/>
      <c r="AL33" s="206"/>
      <c r="AM33" s="371" t="s">
        <v>202</v>
      </c>
      <c r="AN33" s="371"/>
      <c r="AO33" s="370" t="s">
        <v>205</v>
      </c>
      <c r="AP33" s="370"/>
      <c r="AQ33" s="370"/>
      <c r="AR33" s="370"/>
      <c r="AS33" s="370"/>
      <c r="AT33" s="370"/>
      <c r="AU33" s="370"/>
      <c r="AV33" s="370"/>
      <c r="AW33" s="370"/>
      <c r="AX33" s="370"/>
      <c r="AY33" s="370"/>
      <c r="AZ33" s="370"/>
      <c r="BA33" s="370"/>
      <c r="BB33" s="370"/>
      <c r="BC33" s="370"/>
      <c r="BD33" s="207"/>
      <c r="BE33" s="370" t="s">
        <v>206</v>
      </c>
      <c r="BF33" s="370"/>
      <c r="BG33" s="370" t="s">
        <v>207</v>
      </c>
      <c r="BH33" s="370"/>
      <c r="BI33" s="370"/>
      <c r="BJ33" s="370"/>
      <c r="BK33" s="370"/>
      <c r="BL33" s="370"/>
      <c r="BM33" s="370"/>
      <c r="BN33" s="370"/>
      <c r="BO33" s="370"/>
      <c r="BP33" s="370"/>
      <c r="BQ33" s="370"/>
      <c r="BR33" s="370"/>
      <c r="BS33" s="370"/>
      <c r="BT33" s="370"/>
      <c r="BU33" s="370"/>
      <c r="BV33" s="207"/>
      <c r="BW33" s="371" t="s">
        <v>206</v>
      </c>
      <c r="BX33" s="371"/>
      <c r="BY33" s="370" t="s">
        <v>208</v>
      </c>
      <c r="BZ33" s="370"/>
      <c r="CA33" s="370"/>
      <c r="CB33" s="370"/>
      <c r="CC33" s="370"/>
      <c r="CD33" s="370"/>
      <c r="CE33" s="370"/>
      <c r="CF33" s="370"/>
      <c r="CG33" s="370"/>
      <c r="CH33" s="370"/>
      <c r="CI33" s="370"/>
      <c r="CJ33" s="370"/>
      <c r="CK33" s="370"/>
      <c r="CL33" s="370"/>
      <c r="CM33" s="370"/>
      <c r="CN33" s="206"/>
      <c r="CO33" s="371" t="s">
        <v>209</v>
      </c>
      <c r="CP33" s="371"/>
      <c r="CQ33" s="370" t="s">
        <v>210</v>
      </c>
      <c r="CR33" s="370"/>
      <c r="CS33" s="370"/>
      <c r="CT33" s="370"/>
      <c r="CU33" s="370"/>
      <c r="CV33" s="370"/>
      <c r="CW33" s="370"/>
      <c r="CX33" s="370"/>
      <c r="CY33" s="370"/>
      <c r="CZ33" s="370"/>
      <c r="DA33" s="370"/>
      <c r="DB33" s="370"/>
      <c r="DC33" s="370"/>
      <c r="DD33" s="370"/>
      <c r="DE33" s="370"/>
      <c r="DF33" s="206"/>
      <c r="DG33" s="369" t="s">
        <v>211</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上水道事業会計</v>
      </c>
      <c r="AP34" s="368"/>
      <c r="AQ34" s="368"/>
      <c r="AR34" s="368"/>
      <c r="AS34" s="368"/>
      <c r="AT34" s="368"/>
      <c r="AU34" s="368"/>
      <c r="AV34" s="368"/>
      <c r="AW34" s="368"/>
      <c r="AX34" s="368"/>
      <c r="AY34" s="368"/>
      <c r="AZ34" s="368"/>
      <c r="BA34" s="368"/>
      <c r="BB34" s="368"/>
      <c r="BC34" s="368"/>
      <c r="BD34" s="181"/>
      <c r="BE34" s="367">
        <f>IF(BG34="","",MAX(C34:D43,U34:V43,AM34:AN43)+1)</f>
        <v>8</v>
      </c>
      <c r="BF34" s="367"/>
      <c r="BG34" s="368" t="str">
        <f>IF('各会計、関係団体の財政状況及び健全化判断比率'!B33="","",'各会計、関係団体の財政状況及び健全化判断比率'!B33)</f>
        <v>太陽光発電事業特別会計</v>
      </c>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群馬県市町村総合事務組合</v>
      </c>
      <c r="BZ34" s="368"/>
      <c r="CA34" s="368"/>
      <c r="CB34" s="368"/>
      <c r="CC34" s="368"/>
      <c r="CD34" s="368"/>
      <c r="CE34" s="368"/>
      <c r="CF34" s="368"/>
      <c r="CG34" s="368"/>
      <c r="CH34" s="368"/>
      <c r="CI34" s="368"/>
      <c r="CJ34" s="368"/>
      <c r="CK34" s="368"/>
      <c r="CL34" s="368"/>
      <c r="CM34" s="368"/>
      <c r="CN34" s="181"/>
      <c r="CO34" s="367">
        <f>IF(CQ34="","",MAX(C34:D43,U34:V43,AM34:AN43,BE34:BF43,BW34:BX43)+1)</f>
        <v>14</v>
      </c>
      <c r="CP34" s="367"/>
      <c r="CQ34" s="368" t="str">
        <f>IF('各会計、関係団体の財政状況及び健全化判断比率'!BS7="","",'各会計、関係団体の財政状況及び健全化判断比率'!BS7)</f>
        <v>榛東村土地開発公社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学校給食事業特別会計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群馬県市町村会館管理組合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渋川地区広域市町村圏振興整備組合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群馬県後期高齢者医療広域連合（一般会計）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群馬県後期高齢者医療広域連合（事業会計）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212</v>
      </c>
      <c r="E46" s="364" t="s">
        <v>213</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214</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215</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216</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217</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218</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219</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220</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bTXCypy5zEvfZ5u0QNoIX+BrGqIj8rF+ZlmSHDetplUyErwDtOt/oX1m3Qb/sniDfaNEp5ap0Er00jdsHRpRGw==" saltValue="RJcXgE5gZ3BWBq/OPDQRr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2">
      <c r="A34" s="22"/>
      <c r="B34" s="31"/>
      <c r="C34" s="1151" t="s">
        <v>570</v>
      </c>
      <c r="D34" s="1151"/>
      <c r="E34" s="1152"/>
      <c r="F34" s="32">
        <v>13.98</v>
      </c>
      <c r="G34" s="33">
        <v>14.94</v>
      </c>
      <c r="H34" s="33">
        <v>15.95</v>
      </c>
      <c r="I34" s="33">
        <v>16.78</v>
      </c>
      <c r="J34" s="34">
        <v>18.739999999999998</v>
      </c>
      <c r="K34" s="22"/>
      <c r="L34" s="22"/>
      <c r="M34" s="22"/>
      <c r="N34" s="22"/>
      <c r="O34" s="22"/>
      <c r="P34" s="22"/>
    </row>
    <row r="35" spans="1:16" ht="39" customHeight="1" x14ac:dyDescent="0.2">
      <c r="A35" s="22"/>
      <c r="B35" s="35"/>
      <c r="C35" s="1145" t="s">
        <v>571</v>
      </c>
      <c r="D35" s="1146"/>
      <c r="E35" s="1147"/>
      <c r="F35" s="36">
        <v>4.54</v>
      </c>
      <c r="G35" s="37">
        <v>7.66</v>
      </c>
      <c r="H35" s="37">
        <v>5.63</v>
      </c>
      <c r="I35" s="37">
        <v>9.52</v>
      </c>
      <c r="J35" s="38">
        <v>4.76</v>
      </c>
      <c r="K35" s="22"/>
      <c r="L35" s="22"/>
      <c r="M35" s="22"/>
      <c r="N35" s="22"/>
      <c r="O35" s="22"/>
      <c r="P35" s="22"/>
    </row>
    <row r="36" spans="1:16" ht="39" customHeight="1" x14ac:dyDescent="0.2">
      <c r="A36" s="22"/>
      <c r="B36" s="35"/>
      <c r="C36" s="1145" t="s">
        <v>572</v>
      </c>
      <c r="D36" s="1146"/>
      <c r="E36" s="1147"/>
      <c r="F36" s="36" t="s">
        <v>520</v>
      </c>
      <c r="G36" s="37" t="s">
        <v>520</v>
      </c>
      <c r="H36" s="37" t="s">
        <v>520</v>
      </c>
      <c r="I36" s="37" t="s">
        <v>520</v>
      </c>
      <c r="J36" s="38">
        <v>3.85</v>
      </c>
      <c r="K36" s="22"/>
      <c r="L36" s="22"/>
      <c r="M36" s="22"/>
      <c r="N36" s="22"/>
      <c r="O36" s="22"/>
      <c r="P36" s="22"/>
    </row>
    <row r="37" spans="1:16" ht="39" customHeight="1" x14ac:dyDescent="0.2">
      <c r="A37" s="22"/>
      <c r="B37" s="35"/>
      <c r="C37" s="1145" t="s">
        <v>573</v>
      </c>
      <c r="D37" s="1146"/>
      <c r="E37" s="1147"/>
      <c r="F37" s="36">
        <v>0.7</v>
      </c>
      <c r="G37" s="37">
        <v>0.54</v>
      </c>
      <c r="H37" s="37">
        <v>0.78</v>
      </c>
      <c r="I37" s="37">
        <v>0.72</v>
      </c>
      <c r="J37" s="38">
        <v>0.38</v>
      </c>
      <c r="K37" s="22"/>
      <c r="L37" s="22"/>
      <c r="M37" s="22"/>
      <c r="N37" s="22"/>
      <c r="O37" s="22"/>
      <c r="P37" s="22"/>
    </row>
    <row r="38" spans="1:16" ht="39" customHeight="1" x14ac:dyDescent="0.2">
      <c r="A38" s="22"/>
      <c r="B38" s="35"/>
      <c r="C38" s="1145" t="s">
        <v>574</v>
      </c>
      <c r="D38" s="1146"/>
      <c r="E38" s="1147"/>
      <c r="F38" s="36">
        <v>0.02</v>
      </c>
      <c r="G38" s="37">
        <v>0.98</v>
      </c>
      <c r="H38" s="37">
        <v>0.95</v>
      </c>
      <c r="I38" s="37">
        <v>1.5</v>
      </c>
      <c r="J38" s="38">
        <v>7.0000000000000007E-2</v>
      </c>
      <c r="K38" s="22"/>
      <c r="L38" s="22"/>
      <c r="M38" s="22"/>
      <c r="N38" s="22"/>
      <c r="O38" s="22"/>
      <c r="P38" s="22"/>
    </row>
    <row r="39" spans="1:16" ht="39" customHeight="1" x14ac:dyDescent="0.2">
      <c r="A39" s="22"/>
      <c r="B39" s="35"/>
      <c r="C39" s="1145" t="s">
        <v>575</v>
      </c>
      <c r="D39" s="1146"/>
      <c r="E39" s="1147"/>
      <c r="F39" s="36">
        <v>0.01</v>
      </c>
      <c r="G39" s="37">
        <v>0</v>
      </c>
      <c r="H39" s="37">
        <v>0.08</v>
      </c>
      <c r="I39" s="37">
        <v>0.12</v>
      </c>
      <c r="J39" s="38">
        <v>0</v>
      </c>
      <c r="K39" s="22"/>
      <c r="L39" s="22"/>
      <c r="M39" s="22"/>
      <c r="N39" s="22"/>
      <c r="O39" s="22"/>
      <c r="P39" s="22"/>
    </row>
    <row r="40" spans="1:16" ht="39" customHeight="1" x14ac:dyDescent="0.2">
      <c r="A40" s="22"/>
      <c r="B40" s="35"/>
      <c r="C40" s="1145" t="s">
        <v>576</v>
      </c>
      <c r="D40" s="1146"/>
      <c r="E40" s="1147"/>
      <c r="F40" s="36">
        <v>0</v>
      </c>
      <c r="G40" s="37">
        <v>0.01</v>
      </c>
      <c r="H40" s="37">
        <v>0</v>
      </c>
      <c r="I40" s="37">
        <v>0</v>
      </c>
      <c r="J40" s="38">
        <v>0</v>
      </c>
      <c r="K40" s="22"/>
      <c r="L40" s="22"/>
      <c r="M40" s="22"/>
      <c r="N40" s="22"/>
      <c r="O40" s="22"/>
      <c r="P40" s="22"/>
    </row>
    <row r="41" spans="1:16" ht="39" customHeight="1" x14ac:dyDescent="0.2">
      <c r="A41" s="22"/>
      <c r="B41" s="35"/>
      <c r="C41" s="1145" t="s">
        <v>577</v>
      </c>
      <c r="D41" s="1146"/>
      <c r="E41" s="1147"/>
      <c r="F41" s="36">
        <v>0</v>
      </c>
      <c r="G41" s="37">
        <v>0</v>
      </c>
      <c r="H41" s="37">
        <v>0</v>
      </c>
      <c r="I41" s="37">
        <v>0</v>
      </c>
      <c r="J41" s="38">
        <v>0</v>
      </c>
      <c r="K41" s="22"/>
      <c r="L41" s="22"/>
      <c r="M41" s="22"/>
      <c r="N41" s="22"/>
      <c r="O41" s="22"/>
      <c r="P41" s="22"/>
    </row>
    <row r="42" spans="1:16" ht="39" customHeight="1" x14ac:dyDescent="0.2">
      <c r="A42" s="22"/>
      <c r="B42" s="39"/>
      <c r="C42" s="1145" t="s">
        <v>578</v>
      </c>
      <c r="D42" s="1146"/>
      <c r="E42" s="1147"/>
      <c r="F42" s="36" t="s">
        <v>520</v>
      </c>
      <c r="G42" s="37" t="s">
        <v>579</v>
      </c>
      <c r="H42" s="37" t="s">
        <v>520</v>
      </c>
      <c r="I42" s="37" t="s">
        <v>520</v>
      </c>
      <c r="J42" s="38" t="s">
        <v>520</v>
      </c>
      <c r="K42" s="22"/>
      <c r="L42" s="22"/>
      <c r="M42" s="22"/>
      <c r="N42" s="22"/>
      <c r="O42" s="22"/>
      <c r="P42" s="22"/>
    </row>
    <row r="43" spans="1:16" ht="39" customHeight="1" thickBot="1" x14ac:dyDescent="0.25">
      <c r="A43" s="22"/>
      <c r="B43" s="40"/>
      <c r="C43" s="1148" t="s">
        <v>580</v>
      </c>
      <c r="D43" s="1149"/>
      <c r="E43" s="1150"/>
      <c r="F43" s="41">
        <v>0</v>
      </c>
      <c r="G43" s="42">
        <v>0.01</v>
      </c>
      <c r="H43" s="42">
        <v>0.17</v>
      </c>
      <c r="I43" s="42">
        <v>0.51</v>
      </c>
      <c r="J43" s="43" t="s">
        <v>520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x0VmQPoc1jYKdmdr80LsIaIpJH5uKgee1K5BRPxViA5Fv5l5NfoEsXQib+v+S838yylV2g7uVWHyS4oRHyD8A==" saltValue="/FmNPBtOd3+iEqrEhxx8g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5" zoomScaleNormal="85"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427</v>
      </c>
      <c r="L45" s="60">
        <v>360</v>
      </c>
      <c r="M45" s="60">
        <v>340</v>
      </c>
      <c r="N45" s="60">
        <v>341</v>
      </c>
      <c r="O45" s="61">
        <v>318</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520</v>
      </c>
      <c r="L46" s="64" t="s">
        <v>520</v>
      </c>
      <c r="M46" s="64" t="s">
        <v>520</v>
      </c>
      <c r="N46" s="64" t="s">
        <v>520</v>
      </c>
      <c r="O46" s="65" t="s">
        <v>520</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520</v>
      </c>
      <c r="L47" s="64" t="s">
        <v>520</v>
      </c>
      <c r="M47" s="64" t="s">
        <v>520</v>
      </c>
      <c r="N47" s="64" t="s">
        <v>520</v>
      </c>
      <c r="O47" s="65" t="s">
        <v>520</v>
      </c>
      <c r="P47" s="48"/>
      <c r="Q47" s="48"/>
      <c r="R47" s="48"/>
      <c r="S47" s="48"/>
      <c r="T47" s="48"/>
      <c r="U47" s="48"/>
    </row>
    <row r="48" spans="1:21" ht="30.75" customHeight="1" x14ac:dyDescent="0.2">
      <c r="A48" s="48"/>
      <c r="B48" s="1178"/>
      <c r="C48" s="1179"/>
      <c r="D48" s="62"/>
      <c r="E48" s="1155" t="s">
        <v>15</v>
      </c>
      <c r="F48" s="1155"/>
      <c r="G48" s="1155"/>
      <c r="H48" s="1155"/>
      <c r="I48" s="1155"/>
      <c r="J48" s="1156"/>
      <c r="K48" s="63">
        <v>246</v>
      </c>
      <c r="L48" s="64">
        <v>257</v>
      </c>
      <c r="M48" s="64">
        <v>269</v>
      </c>
      <c r="N48" s="64">
        <v>268</v>
      </c>
      <c r="O48" s="65">
        <v>277</v>
      </c>
      <c r="P48" s="48"/>
      <c r="Q48" s="48"/>
      <c r="R48" s="48"/>
      <c r="S48" s="48"/>
      <c r="T48" s="48"/>
      <c r="U48" s="48"/>
    </row>
    <row r="49" spans="1:21" ht="30.75" customHeight="1" x14ac:dyDescent="0.2">
      <c r="A49" s="48"/>
      <c r="B49" s="1178"/>
      <c r="C49" s="1179"/>
      <c r="D49" s="62"/>
      <c r="E49" s="1155" t="s">
        <v>16</v>
      </c>
      <c r="F49" s="1155"/>
      <c r="G49" s="1155"/>
      <c r="H49" s="1155"/>
      <c r="I49" s="1155"/>
      <c r="J49" s="1156"/>
      <c r="K49" s="63">
        <v>32</v>
      </c>
      <c r="L49" s="64">
        <v>32</v>
      </c>
      <c r="M49" s="64">
        <v>33</v>
      </c>
      <c r="N49" s="64">
        <v>30</v>
      </c>
      <c r="O49" s="65">
        <v>30</v>
      </c>
      <c r="P49" s="48"/>
      <c r="Q49" s="48"/>
      <c r="R49" s="48"/>
      <c r="S49" s="48"/>
      <c r="T49" s="48"/>
      <c r="U49" s="48"/>
    </row>
    <row r="50" spans="1:21" ht="30.75" customHeight="1" x14ac:dyDescent="0.2">
      <c r="A50" s="48"/>
      <c r="B50" s="1178"/>
      <c r="C50" s="1179"/>
      <c r="D50" s="62"/>
      <c r="E50" s="1155" t="s">
        <v>17</v>
      </c>
      <c r="F50" s="1155"/>
      <c r="G50" s="1155"/>
      <c r="H50" s="1155"/>
      <c r="I50" s="1155"/>
      <c r="J50" s="1156"/>
      <c r="K50" s="63">
        <v>8</v>
      </c>
      <c r="L50" s="64">
        <v>8</v>
      </c>
      <c r="M50" s="64">
        <v>8</v>
      </c>
      <c r="N50" s="64">
        <v>8</v>
      </c>
      <c r="O50" s="65">
        <v>8</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520</v>
      </c>
      <c r="L51" s="64" t="s">
        <v>520</v>
      </c>
      <c r="M51" s="64" t="s">
        <v>520</v>
      </c>
      <c r="N51" s="64" t="s">
        <v>520</v>
      </c>
      <c r="O51" s="65" t="s">
        <v>520</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395</v>
      </c>
      <c r="L52" s="64">
        <v>394</v>
      </c>
      <c r="M52" s="64">
        <v>393</v>
      </c>
      <c r="N52" s="64">
        <v>392</v>
      </c>
      <c r="O52" s="65">
        <v>383</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318</v>
      </c>
      <c r="L53" s="69">
        <v>263</v>
      </c>
      <c r="M53" s="69">
        <v>257</v>
      </c>
      <c r="N53" s="69">
        <v>255</v>
      </c>
      <c r="O53" s="70">
        <v>250</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581</v>
      </c>
      <c r="P56" s="48"/>
      <c r="Q56" s="48"/>
      <c r="R56" s="48"/>
      <c r="S56" s="48"/>
      <c r="T56" s="48"/>
      <c r="U56" s="48"/>
    </row>
    <row r="57" spans="1:21" ht="31.5" customHeight="1" thickBot="1" x14ac:dyDescent="0.3">
      <c r="A57" s="48"/>
      <c r="B57" s="76"/>
      <c r="C57" s="77"/>
      <c r="D57" s="77"/>
      <c r="E57" s="78"/>
      <c r="F57" s="78"/>
      <c r="G57" s="78"/>
      <c r="H57" s="78"/>
      <c r="I57" s="78"/>
      <c r="J57" s="79" t="s">
        <v>2</v>
      </c>
      <c r="K57" s="80" t="s">
        <v>582</v>
      </c>
      <c r="L57" s="81" t="s">
        <v>583</v>
      </c>
      <c r="M57" s="81" t="s">
        <v>584</v>
      </c>
      <c r="N57" s="81" t="s">
        <v>585</v>
      </c>
      <c r="O57" s="82" t="s">
        <v>586</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CAKj7E6FJkvYIl1MVjxdiemGIND8zJkEARAtgboZX7x/K8ByWpQ8T5uzw3k6c3lmkx5vx4tDuIhdwk3SWFtErg==" saltValue="92Pvm995VPX4IAVQbKzdr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562</v>
      </c>
      <c r="J40" s="103" t="s">
        <v>563</v>
      </c>
      <c r="K40" s="103" t="s">
        <v>564</v>
      </c>
      <c r="L40" s="103" t="s">
        <v>565</v>
      </c>
      <c r="M40" s="104" t="s">
        <v>566</v>
      </c>
    </row>
    <row r="41" spans="2:13" ht="27.75" customHeight="1" x14ac:dyDescent="0.2">
      <c r="B41" s="1196" t="s">
        <v>32</v>
      </c>
      <c r="C41" s="1197"/>
      <c r="D41" s="105"/>
      <c r="E41" s="1198" t="s">
        <v>33</v>
      </c>
      <c r="F41" s="1198"/>
      <c r="G41" s="1198"/>
      <c r="H41" s="1199"/>
      <c r="I41" s="355">
        <v>2515</v>
      </c>
      <c r="J41" s="356">
        <v>2274</v>
      </c>
      <c r="K41" s="356">
        <v>2200</v>
      </c>
      <c r="L41" s="356">
        <v>2148</v>
      </c>
      <c r="M41" s="357">
        <v>1943</v>
      </c>
    </row>
    <row r="42" spans="2:13" ht="27.75" customHeight="1" x14ac:dyDescent="0.2">
      <c r="B42" s="1186"/>
      <c r="C42" s="1187"/>
      <c r="D42" s="106"/>
      <c r="E42" s="1190" t="s">
        <v>34</v>
      </c>
      <c r="F42" s="1190"/>
      <c r="G42" s="1190"/>
      <c r="H42" s="1191"/>
      <c r="I42" s="358">
        <v>68</v>
      </c>
      <c r="J42" s="359">
        <v>60</v>
      </c>
      <c r="K42" s="359">
        <v>52</v>
      </c>
      <c r="L42" s="359">
        <v>44</v>
      </c>
      <c r="M42" s="360">
        <v>35</v>
      </c>
    </row>
    <row r="43" spans="2:13" ht="27.75" customHeight="1" x14ac:dyDescent="0.2">
      <c r="B43" s="1186"/>
      <c r="C43" s="1187"/>
      <c r="D43" s="106"/>
      <c r="E43" s="1190" t="s">
        <v>35</v>
      </c>
      <c r="F43" s="1190"/>
      <c r="G43" s="1190"/>
      <c r="H43" s="1191"/>
      <c r="I43" s="358">
        <v>3526</v>
      </c>
      <c r="J43" s="359">
        <v>3437</v>
      </c>
      <c r="K43" s="359">
        <v>3349</v>
      </c>
      <c r="L43" s="359">
        <v>3254</v>
      </c>
      <c r="M43" s="360">
        <v>3101</v>
      </c>
    </row>
    <row r="44" spans="2:13" ht="27.75" customHeight="1" x14ac:dyDescent="0.2">
      <c r="B44" s="1186"/>
      <c r="C44" s="1187"/>
      <c r="D44" s="106"/>
      <c r="E44" s="1190" t="s">
        <v>36</v>
      </c>
      <c r="F44" s="1190"/>
      <c r="G44" s="1190"/>
      <c r="H44" s="1191"/>
      <c r="I44" s="358">
        <v>201</v>
      </c>
      <c r="J44" s="359">
        <v>176</v>
      </c>
      <c r="K44" s="359">
        <v>177</v>
      </c>
      <c r="L44" s="359">
        <v>207</v>
      </c>
      <c r="M44" s="360">
        <v>207</v>
      </c>
    </row>
    <row r="45" spans="2:13" ht="27.75" customHeight="1" x14ac:dyDescent="0.2">
      <c r="B45" s="1186"/>
      <c r="C45" s="1187"/>
      <c r="D45" s="106"/>
      <c r="E45" s="1190" t="s">
        <v>37</v>
      </c>
      <c r="F45" s="1190"/>
      <c r="G45" s="1190"/>
      <c r="H45" s="1191"/>
      <c r="I45" s="358">
        <v>866</v>
      </c>
      <c r="J45" s="359">
        <v>797</v>
      </c>
      <c r="K45" s="359">
        <v>786</v>
      </c>
      <c r="L45" s="359">
        <v>753</v>
      </c>
      <c r="M45" s="360">
        <v>760</v>
      </c>
    </row>
    <row r="46" spans="2:13" ht="27.75" customHeight="1" x14ac:dyDescent="0.2">
      <c r="B46" s="1186"/>
      <c r="C46" s="1187"/>
      <c r="D46" s="107"/>
      <c r="E46" s="1190" t="s">
        <v>38</v>
      </c>
      <c r="F46" s="1190"/>
      <c r="G46" s="1190"/>
      <c r="H46" s="1191"/>
      <c r="I46" s="358" t="s">
        <v>520</v>
      </c>
      <c r="J46" s="359" t="s">
        <v>520</v>
      </c>
      <c r="K46" s="359">
        <v>1</v>
      </c>
      <c r="L46" s="359" t="s">
        <v>520</v>
      </c>
      <c r="M46" s="360" t="s">
        <v>520</v>
      </c>
    </row>
    <row r="47" spans="2:13" ht="27.75" customHeight="1" x14ac:dyDescent="0.2">
      <c r="B47" s="1186"/>
      <c r="C47" s="1187"/>
      <c r="D47" s="108"/>
      <c r="E47" s="1200" t="s">
        <v>39</v>
      </c>
      <c r="F47" s="1201"/>
      <c r="G47" s="1201"/>
      <c r="H47" s="1202"/>
      <c r="I47" s="358" t="s">
        <v>520</v>
      </c>
      <c r="J47" s="359" t="s">
        <v>520</v>
      </c>
      <c r="K47" s="359" t="s">
        <v>520</v>
      </c>
      <c r="L47" s="359" t="s">
        <v>520</v>
      </c>
      <c r="M47" s="360" t="s">
        <v>520</v>
      </c>
    </row>
    <row r="48" spans="2:13" ht="27.75" customHeight="1" x14ac:dyDescent="0.2">
      <c r="B48" s="1186"/>
      <c r="C48" s="1187"/>
      <c r="D48" s="106"/>
      <c r="E48" s="1190" t="s">
        <v>40</v>
      </c>
      <c r="F48" s="1190"/>
      <c r="G48" s="1190"/>
      <c r="H48" s="1191"/>
      <c r="I48" s="358" t="s">
        <v>520</v>
      </c>
      <c r="J48" s="359" t="s">
        <v>520</v>
      </c>
      <c r="K48" s="359" t="s">
        <v>520</v>
      </c>
      <c r="L48" s="359" t="s">
        <v>520</v>
      </c>
      <c r="M48" s="360" t="s">
        <v>520</v>
      </c>
    </row>
    <row r="49" spans="2:13" ht="27.75" customHeight="1" x14ac:dyDescent="0.2">
      <c r="B49" s="1188"/>
      <c r="C49" s="1189"/>
      <c r="D49" s="106"/>
      <c r="E49" s="1190" t="s">
        <v>41</v>
      </c>
      <c r="F49" s="1190"/>
      <c r="G49" s="1190"/>
      <c r="H49" s="1191"/>
      <c r="I49" s="358" t="s">
        <v>520</v>
      </c>
      <c r="J49" s="359" t="s">
        <v>520</v>
      </c>
      <c r="K49" s="359" t="s">
        <v>520</v>
      </c>
      <c r="L49" s="359" t="s">
        <v>520</v>
      </c>
      <c r="M49" s="360" t="s">
        <v>520</v>
      </c>
    </row>
    <row r="50" spans="2:13" ht="27.75" customHeight="1" x14ac:dyDescent="0.2">
      <c r="B50" s="1184" t="s">
        <v>42</v>
      </c>
      <c r="C50" s="1185"/>
      <c r="D50" s="109"/>
      <c r="E50" s="1190" t="s">
        <v>43</v>
      </c>
      <c r="F50" s="1190"/>
      <c r="G50" s="1190"/>
      <c r="H50" s="1191"/>
      <c r="I50" s="358">
        <v>5417</v>
      </c>
      <c r="J50" s="359">
        <v>5289</v>
      </c>
      <c r="K50" s="359">
        <v>5412</v>
      </c>
      <c r="L50" s="359">
        <v>5635</v>
      </c>
      <c r="M50" s="360">
        <v>5972</v>
      </c>
    </row>
    <row r="51" spans="2:13" ht="27.75" customHeight="1" x14ac:dyDescent="0.2">
      <c r="B51" s="1186"/>
      <c r="C51" s="1187"/>
      <c r="D51" s="106"/>
      <c r="E51" s="1190" t="s">
        <v>44</v>
      </c>
      <c r="F51" s="1190"/>
      <c r="G51" s="1190"/>
      <c r="H51" s="1191"/>
      <c r="I51" s="358">
        <v>22</v>
      </c>
      <c r="J51" s="359">
        <v>13</v>
      </c>
      <c r="K51" s="359">
        <v>5</v>
      </c>
      <c r="L51" s="359" t="s">
        <v>520</v>
      </c>
      <c r="M51" s="360" t="s">
        <v>520</v>
      </c>
    </row>
    <row r="52" spans="2:13" ht="27.75" customHeight="1" x14ac:dyDescent="0.2">
      <c r="B52" s="1188"/>
      <c r="C52" s="1189"/>
      <c r="D52" s="106"/>
      <c r="E52" s="1190" t="s">
        <v>45</v>
      </c>
      <c r="F52" s="1190"/>
      <c r="G52" s="1190"/>
      <c r="H52" s="1191"/>
      <c r="I52" s="358">
        <v>4575</v>
      </c>
      <c r="J52" s="359">
        <v>4454</v>
      </c>
      <c r="K52" s="359">
        <v>4397</v>
      </c>
      <c r="L52" s="359">
        <v>4229</v>
      </c>
      <c r="M52" s="360">
        <v>4004</v>
      </c>
    </row>
    <row r="53" spans="2:13" ht="27.75" customHeight="1" thickBot="1" x14ac:dyDescent="0.25">
      <c r="B53" s="1192" t="s">
        <v>46</v>
      </c>
      <c r="C53" s="1193"/>
      <c r="D53" s="110"/>
      <c r="E53" s="1194" t="s">
        <v>47</v>
      </c>
      <c r="F53" s="1194"/>
      <c r="G53" s="1194"/>
      <c r="H53" s="1195"/>
      <c r="I53" s="361">
        <v>-2837</v>
      </c>
      <c r="J53" s="362">
        <v>-3012</v>
      </c>
      <c r="K53" s="362">
        <v>-3250</v>
      </c>
      <c r="L53" s="362">
        <v>-3459</v>
      </c>
      <c r="M53" s="363">
        <v>-3929</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1je9MXTX3VahXx7e2ZcUPLzYNHYXLWI/wkRf5wwqY4QBD0mXLOLxeRPRHKIEoxGYDfnKDjo6+jrxYpQxERlaOQ==" saltValue="O4aC/96rTMTJoihzeWX7v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5" zoomScaleNormal="85"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564</v>
      </c>
      <c r="G54" s="119" t="s">
        <v>565</v>
      </c>
      <c r="H54" s="120" t="s">
        <v>566</v>
      </c>
    </row>
    <row r="55" spans="2:8" ht="52.5" customHeight="1" x14ac:dyDescent="0.2">
      <c r="B55" s="121"/>
      <c r="C55" s="1211" t="s">
        <v>50</v>
      </c>
      <c r="D55" s="1211"/>
      <c r="E55" s="1212"/>
      <c r="F55" s="122">
        <v>2188</v>
      </c>
      <c r="G55" s="122">
        <v>2189</v>
      </c>
      <c r="H55" s="123">
        <v>2090</v>
      </c>
    </row>
    <row r="56" spans="2:8" ht="52.5" customHeight="1" x14ac:dyDescent="0.2">
      <c r="B56" s="124"/>
      <c r="C56" s="1213" t="s">
        <v>51</v>
      </c>
      <c r="D56" s="1213"/>
      <c r="E56" s="1214"/>
      <c r="F56" s="125">
        <v>305</v>
      </c>
      <c r="G56" s="125">
        <v>375</v>
      </c>
      <c r="H56" s="126">
        <v>445</v>
      </c>
    </row>
    <row r="57" spans="2:8" ht="53.25" customHeight="1" x14ac:dyDescent="0.2">
      <c r="B57" s="124"/>
      <c r="C57" s="1215" t="s">
        <v>52</v>
      </c>
      <c r="D57" s="1215"/>
      <c r="E57" s="1216"/>
      <c r="F57" s="127">
        <v>2414</v>
      </c>
      <c r="G57" s="127">
        <v>2555</v>
      </c>
      <c r="H57" s="128">
        <v>2878</v>
      </c>
    </row>
    <row r="58" spans="2:8" ht="45.75" customHeight="1" x14ac:dyDescent="0.2">
      <c r="B58" s="129"/>
      <c r="C58" s="1203" t="s">
        <v>597</v>
      </c>
      <c r="D58" s="1204"/>
      <c r="E58" s="1205"/>
      <c r="F58" s="130">
        <v>1167</v>
      </c>
      <c r="G58" s="130">
        <v>1131</v>
      </c>
      <c r="H58" s="131">
        <v>1470</v>
      </c>
    </row>
    <row r="59" spans="2:8" ht="45.75" customHeight="1" x14ac:dyDescent="0.2">
      <c r="B59" s="129"/>
      <c r="C59" s="1203" t="s">
        <v>598</v>
      </c>
      <c r="D59" s="1204"/>
      <c r="E59" s="1205"/>
      <c r="F59" s="130">
        <v>1002</v>
      </c>
      <c r="G59" s="130">
        <v>1084</v>
      </c>
      <c r="H59" s="131">
        <v>1062</v>
      </c>
    </row>
    <row r="60" spans="2:8" ht="45.75" customHeight="1" x14ac:dyDescent="0.2">
      <c r="B60" s="129"/>
      <c r="C60" s="1203" t="s">
        <v>599</v>
      </c>
      <c r="D60" s="1204"/>
      <c r="E60" s="1205"/>
      <c r="F60" s="130">
        <v>221</v>
      </c>
      <c r="G60" s="130">
        <v>236</v>
      </c>
      <c r="H60" s="131">
        <v>236</v>
      </c>
    </row>
    <row r="61" spans="2:8" ht="45.75" customHeight="1" x14ac:dyDescent="0.2">
      <c r="B61" s="129"/>
      <c r="C61" s="1203" t="s">
        <v>600</v>
      </c>
      <c r="D61" s="1204"/>
      <c r="E61" s="1205"/>
      <c r="F61" s="130">
        <v>0</v>
      </c>
      <c r="G61" s="130">
        <v>80</v>
      </c>
      <c r="H61" s="131">
        <v>85</v>
      </c>
    </row>
    <row r="62" spans="2:8" ht="45.75" customHeight="1" thickBot="1" x14ac:dyDescent="0.25">
      <c r="B62" s="132"/>
      <c r="C62" s="1206" t="s">
        <v>601</v>
      </c>
      <c r="D62" s="1207"/>
      <c r="E62" s="1208"/>
      <c r="F62" s="133">
        <v>9</v>
      </c>
      <c r="G62" s="133">
        <v>9</v>
      </c>
      <c r="H62" s="134">
        <v>10</v>
      </c>
    </row>
    <row r="63" spans="2:8" ht="52.5" customHeight="1" thickBot="1" x14ac:dyDescent="0.25">
      <c r="B63" s="135"/>
      <c r="C63" s="1209" t="s">
        <v>53</v>
      </c>
      <c r="D63" s="1209"/>
      <c r="E63" s="1210"/>
      <c r="F63" s="136">
        <v>4906</v>
      </c>
      <c r="G63" s="136">
        <v>5118</v>
      </c>
      <c r="H63" s="137">
        <v>5413</v>
      </c>
    </row>
    <row r="64" spans="2:8" ht="13" x14ac:dyDescent="0.2"/>
  </sheetData>
  <sheetProtection algorithmName="SHA-512" hashValue="0czZaq3WO6W5uuHpNE1qqaWL8Y72/Qwxo8eTgdjRmvemy1vvVa5iyqWtWewnXXHV8M4Wr1yXQlugWfZVssAirw==" saltValue="p5rQ+bMKjk/MF65P8Hz32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559</v>
      </c>
      <c r="G2" s="151"/>
      <c r="H2" s="152"/>
    </row>
    <row r="3" spans="1:8" x14ac:dyDescent="0.2">
      <c r="A3" s="148" t="s">
        <v>552</v>
      </c>
      <c r="B3" s="153"/>
      <c r="C3" s="154"/>
      <c r="D3" s="155">
        <v>38754</v>
      </c>
      <c r="E3" s="156"/>
      <c r="F3" s="157">
        <v>88328</v>
      </c>
      <c r="G3" s="158"/>
      <c r="H3" s="159"/>
    </row>
    <row r="4" spans="1:8" x14ac:dyDescent="0.2">
      <c r="A4" s="160"/>
      <c r="B4" s="161"/>
      <c r="C4" s="162"/>
      <c r="D4" s="163">
        <v>29244</v>
      </c>
      <c r="E4" s="164"/>
      <c r="F4" s="165">
        <v>49013</v>
      </c>
      <c r="G4" s="166"/>
      <c r="H4" s="167"/>
    </row>
    <row r="5" spans="1:8" x14ac:dyDescent="0.2">
      <c r="A5" s="148" t="s">
        <v>554</v>
      </c>
      <c r="B5" s="153"/>
      <c r="C5" s="154"/>
      <c r="D5" s="155">
        <v>31615</v>
      </c>
      <c r="E5" s="156"/>
      <c r="F5" s="157">
        <v>103390</v>
      </c>
      <c r="G5" s="158"/>
      <c r="H5" s="159"/>
    </row>
    <row r="6" spans="1:8" x14ac:dyDescent="0.2">
      <c r="A6" s="160"/>
      <c r="B6" s="161"/>
      <c r="C6" s="162"/>
      <c r="D6" s="163">
        <v>24467</v>
      </c>
      <c r="E6" s="164"/>
      <c r="F6" s="165">
        <v>51269</v>
      </c>
      <c r="G6" s="166"/>
      <c r="H6" s="167"/>
    </row>
    <row r="7" spans="1:8" x14ac:dyDescent="0.2">
      <c r="A7" s="148" t="s">
        <v>555</v>
      </c>
      <c r="B7" s="153"/>
      <c r="C7" s="154"/>
      <c r="D7" s="155">
        <v>46675</v>
      </c>
      <c r="E7" s="156"/>
      <c r="F7" s="157">
        <v>117234</v>
      </c>
      <c r="G7" s="158"/>
      <c r="H7" s="159"/>
    </row>
    <row r="8" spans="1:8" x14ac:dyDescent="0.2">
      <c r="A8" s="160"/>
      <c r="B8" s="161"/>
      <c r="C8" s="162"/>
      <c r="D8" s="163">
        <v>29182</v>
      </c>
      <c r="E8" s="164"/>
      <c r="F8" s="165">
        <v>59796</v>
      </c>
      <c r="G8" s="166"/>
      <c r="H8" s="167"/>
    </row>
    <row r="9" spans="1:8" x14ac:dyDescent="0.2">
      <c r="A9" s="148" t="s">
        <v>556</v>
      </c>
      <c r="B9" s="153"/>
      <c r="C9" s="154"/>
      <c r="D9" s="155">
        <v>64291</v>
      </c>
      <c r="E9" s="156"/>
      <c r="F9" s="157">
        <v>97758</v>
      </c>
      <c r="G9" s="158"/>
      <c r="H9" s="159"/>
    </row>
    <row r="10" spans="1:8" x14ac:dyDescent="0.2">
      <c r="A10" s="160"/>
      <c r="B10" s="161"/>
      <c r="C10" s="162"/>
      <c r="D10" s="163">
        <v>31102</v>
      </c>
      <c r="E10" s="164"/>
      <c r="F10" s="165">
        <v>45946</v>
      </c>
      <c r="G10" s="166"/>
      <c r="H10" s="167"/>
    </row>
    <row r="11" spans="1:8" x14ac:dyDescent="0.2">
      <c r="A11" s="148" t="s">
        <v>557</v>
      </c>
      <c r="B11" s="153"/>
      <c r="C11" s="154"/>
      <c r="D11" s="155">
        <v>46677</v>
      </c>
      <c r="E11" s="156"/>
      <c r="F11" s="157">
        <v>91338</v>
      </c>
      <c r="G11" s="158"/>
      <c r="H11" s="159"/>
    </row>
    <row r="12" spans="1:8" x14ac:dyDescent="0.2">
      <c r="A12" s="160"/>
      <c r="B12" s="161"/>
      <c r="C12" s="168"/>
      <c r="D12" s="163">
        <v>30690</v>
      </c>
      <c r="E12" s="164"/>
      <c r="F12" s="165">
        <v>43989</v>
      </c>
      <c r="G12" s="166"/>
      <c r="H12" s="167"/>
    </row>
    <row r="13" spans="1:8" x14ac:dyDescent="0.2">
      <c r="A13" s="148"/>
      <c r="B13" s="153"/>
      <c r="C13" s="169"/>
      <c r="D13" s="170">
        <v>45602</v>
      </c>
      <c r="E13" s="171"/>
      <c r="F13" s="172">
        <v>99610</v>
      </c>
      <c r="G13" s="173"/>
      <c r="H13" s="159"/>
    </row>
    <row r="14" spans="1:8" x14ac:dyDescent="0.2">
      <c r="A14" s="160"/>
      <c r="B14" s="161"/>
      <c r="C14" s="162"/>
      <c r="D14" s="163">
        <v>28937</v>
      </c>
      <c r="E14" s="164"/>
      <c r="F14" s="165">
        <v>50003</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4.55</v>
      </c>
      <c r="C19" s="174">
        <f>ROUND(VALUE(SUBSTITUTE(実質収支比率等に係る経年分析!G$48,"▲","-")),2)</f>
        <v>7.69</v>
      </c>
      <c r="D19" s="174">
        <f>ROUND(VALUE(SUBSTITUTE(実質収支比率等に係る経年分析!H$48,"▲","-")),2)</f>
        <v>5.81</v>
      </c>
      <c r="E19" s="174">
        <f>ROUND(VALUE(SUBSTITUTE(実質収支比率等に係る経年分析!I$48,"▲","-")),2)</f>
        <v>9.52</v>
      </c>
      <c r="F19" s="174">
        <f>ROUND(VALUE(SUBSTITUTE(実質収支比率等に係る経年分析!J$48,"▲","-")),2)</f>
        <v>4.7699999999999996</v>
      </c>
    </row>
    <row r="20" spans="1:11" x14ac:dyDescent="0.2">
      <c r="A20" s="174" t="s">
        <v>57</v>
      </c>
      <c r="B20" s="174">
        <f>ROUND(VALUE(SUBSTITUTE(実質収支比率等に係る経年分析!F$47,"▲","-")),2)</f>
        <v>69.569999999999993</v>
      </c>
      <c r="C20" s="174">
        <f>ROUND(VALUE(SUBSTITUTE(実質収支比率等に係る経年分析!G$47,"▲","-")),2)</f>
        <v>66.040000000000006</v>
      </c>
      <c r="D20" s="174">
        <f>ROUND(VALUE(SUBSTITUTE(実質収支比率等に係る経年分析!H$47,"▲","-")),2)</f>
        <v>61.71</v>
      </c>
      <c r="E20" s="174">
        <f>ROUND(VALUE(SUBSTITUTE(実質収支比率等に係る経年分析!I$47,"▲","-")),2)</f>
        <v>58.06</v>
      </c>
      <c r="F20" s="174">
        <f>ROUND(VALUE(SUBSTITUTE(実質収支比率等に係る経年分析!J$47,"▲","-")),2)</f>
        <v>56.16</v>
      </c>
    </row>
    <row r="21" spans="1:11" x14ac:dyDescent="0.2">
      <c r="A21" s="174" t="s">
        <v>58</v>
      </c>
      <c r="B21" s="174">
        <f>IF(ISNUMBER(VALUE(SUBSTITUTE(実質収支比率等に係る経年分析!F$49,"▲","-"))),ROUND(VALUE(SUBSTITUTE(実質収支比率等に係る経年分析!F$49,"▲","-")),2),NA())</f>
        <v>-0.28000000000000003</v>
      </c>
      <c r="C21" s="174">
        <f>IF(ISNUMBER(VALUE(SUBSTITUTE(実質収支比率等に係る経年分析!G$49,"▲","-"))),ROUND(VALUE(SUBSTITUTE(実質収支比率等に係る経年分析!G$49,"▲","-")),2),NA())</f>
        <v>2.4900000000000002</v>
      </c>
      <c r="D21" s="174">
        <f>IF(ISNUMBER(VALUE(SUBSTITUTE(実質収支比率等に係る経年分析!H$49,"▲","-"))),ROUND(VALUE(SUBSTITUTE(実質収支比率等に係る経年分析!H$49,"▲","-")),2),NA())</f>
        <v>-1.31</v>
      </c>
      <c r="E21" s="174">
        <f>IF(ISNUMBER(VALUE(SUBSTITUTE(実質収支比率等に係る経年分析!I$49,"▲","-"))),ROUND(VALUE(SUBSTITUTE(実質収支比率等に係る経年分析!I$49,"▲","-")),2),NA())</f>
        <v>4.0999999999999996</v>
      </c>
      <c r="F21" s="174">
        <f>IF(ISNUMBER(VALUE(SUBSTITUTE(実質収支比率等に係る経年分析!J$49,"▲","-"))),ROUND(VALUE(SUBSTITUTE(実質収支比率等に係る経年分析!J$49,"▲","-")),2),NA())</f>
        <v>-7.55</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0.17</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0.51</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f>IF(ROUND(VALUE(SUBSTITUTE(連結実質赤字比率に係る赤字・黒字の構成分析!G$42,"▲", "-")), 2) &lt; 0, ABS(ROUND(VALUE(SUBSTITUTE(連結実質赤字比率に係る赤字・黒字の構成分析!G$42,"▲", "-")), 2)), NA())</f>
        <v>0.03</v>
      </c>
      <c r="E28" s="175" t="e">
        <f>IF(ROUND(VALUE(SUBSTITUTE(連結実質赤字比率に係る赤字・黒字の構成分析!G$42,"▲", "-")), 2) &gt;= 0, ABS(ROUND(VALUE(SUBSTITUTE(連結実質赤字比率に係る赤字・黒字の構成分析!G$42,"▲", "-")), 2)), NA())</f>
        <v>#N/A</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学校給食事業特別会計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太陽光発電事業特別会計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0.08</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2">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0.98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0.95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7.0000000000000007E-2</v>
      </c>
    </row>
    <row r="33" spans="1:16" x14ac:dyDescent="0.2">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0.54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0.78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0.72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0.38</v>
      </c>
    </row>
    <row r="34" spans="1:16" x14ac:dyDescent="0.2">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#VALUE!</v>
      </c>
      <c r="G34" s="175" t="e">
        <f>IF(ROUND(VALUE(SUBSTITUTE(連結実質赤字比率に係る赤字・黒字の構成分析!H$36,"▲", "-")), 2) &gt;= 0, ABS(ROUND(VALUE(SUBSTITUTE(連結実質赤字比率に係る赤字・黒字の構成分析!H$36,"▲", "-")), 2)), NA())</f>
        <v>#VALUE!</v>
      </c>
      <c r="H34" s="175" t="e">
        <f>IF(ROUND(VALUE(SUBSTITUTE(連結実質赤字比率に係る赤字・黒字の構成分析!I$36,"▲", "-")), 2) &lt; 0, ABS(ROUND(VALUE(SUBSTITUTE(連結実質赤字比率に係る赤字・黒字の構成分析!I$36,"▲", "-")), 2)), NA())</f>
        <v>#VALUE!</v>
      </c>
      <c r="I34" s="175" t="e">
        <f>IF(ROUND(VALUE(SUBSTITUTE(連結実質赤字比率に係る赤字・黒字の構成分析!I$36,"▲", "-")), 2) &gt;= 0, ABS(ROUND(VALUE(SUBSTITUTE(連結実質赤字比率に係る赤字・黒字の構成分析!I$36,"▲", "-")), 2)), NA())</f>
        <v>#VALUE!</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3.85</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4.54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7.66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5.63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9.52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4.76</v>
      </c>
    </row>
    <row r="36" spans="1:16" x14ac:dyDescent="0.2">
      <c r="A36" s="175" t="str">
        <f>IF(連結実質赤字比率に係る赤字・黒字の構成分析!C$34="",NA(),連結実質赤字比率に係る赤字・黒字の構成分析!C$34)</f>
        <v>上水道事業会計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13.98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14.94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15.95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16.78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18.739999999999998</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395</v>
      </c>
      <c r="E42" s="176"/>
      <c r="F42" s="176"/>
      <c r="G42" s="176">
        <f>'実質公債費比率（分子）の構造'!L$52</f>
        <v>394</v>
      </c>
      <c r="H42" s="176"/>
      <c r="I42" s="176"/>
      <c r="J42" s="176">
        <f>'実質公債費比率（分子）の構造'!M$52</f>
        <v>393</v>
      </c>
      <c r="K42" s="176"/>
      <c r="L42" s="176"/>
      <c r="M42" s="176">
        <f>'実質公債費比率（分子）の構造'!N$52</f>
        <v>392</v>
      </c>
      <c r="N42" s="176"/>
      <c r="O42" s="176"/>
      <c r="P42" s="176">
        <f>'実質公債費比率（分子）の構造'!O$52</f>
        <v>383</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8</v>
      </c>
      <c r="C44" s="176"/>
      <c r="D44" s="176"/>
      <c r="E44" s="176">
        <f>'実質公債費比率（分子）の構造'!L$50</f>
        <v>8</v>
      </c>
      <c r="F44" s="176"/>
      <c r="G44" s="176"/>
      <c r="H44" s="176">
        <f>'実質公債費比率（分子）の構造'!M$50</f>
        <v>8</v>
      </c>
      <c r="I44" s="176"/>
      <c r="J44" s="176"/>
      <c r="K44" s="176">
        <f>'実質公債費比率（分子）の構造'!N$50</f>
        <v>8</v>
      </c>
      <c r="L44" s="176"/>
      <c r="M44" s="176"/>
      <c r="N44" s="176">
        <f>'実質公債費比率（分子）の構造'!O$50</f>
        <v>8</v>
      </c>
      <c r="O44" s="176"/>
      <c r="P44" s="176"/>
    </row>
    <row r="45" spans="1:16" x14ac:dyDescent="0.2">
      <c r="A45" s="176" t="s">
        <v>68</v>
      </c>
      <c r="B45" s="176">
        <f>'実質公債費比率（分子）の構造'!K$49</f>
        <v>32</v>
      </c>
      <c r="C45" s="176"/>
      <c r="D45" s="176"/>
      <c r="E45" s="176">
        <f>'実質公債費比率（分子）の構造'!L$49</f>
        <v>32</v>
      </c>
      <c r="F45" s="176"/>
      <c r="G45" s="176"/>
      <c r="H45" s="176">
        <f>'実質公債費比率（分子）の構造'!M$49</f>
        <v>33</v>
      </c>
      <c r="I45" s="176"/>
      <c r="J45" s="176"/>
      <c r="K45" s="176">
        <f>'実質公債費比率（分子）の構造'!N$49</f>
        <v>30</v>
      </c>
      <c r="L45" s="176"/>
      <c r="M45" s="176"/>
      <c r="N45" s="176">
        <f>'実質公債費比率（分子）の構造'!O$49</f>
        <v>30</v>
      </c>
      <c r="O45" s="176"/>
      <c r="P45" s="176"/>
    </row>
    <row r="46" spans="1:16" x14ac:dyDescent="0.2">
      <c r="A46" s="176" t="s">
        <v>69</v>
      </c>
      <c r="B46" s="176">
        <f>'実質公債費比率（分子）の構造'!K$48</f>
        <v>246</v>
      </c>
      <c r="C46" s="176"/>
      <c r="D46" s="176"/>
      <c r="E46" s="176">
        <f>'実質公債費比率（分子）の構造'!L$48</f>
        <v>257</v>
      </c>
      <c r="F46" s="176"/>
      <c r="G46" s="176"/>
      <c r="H46" s="176">
        <f>'実質公債費比率（分子）の構造'!M$48</f>
        <v>269</v>
      </c>
      <c r="I46" s="176"/>
      <c r="J46" s="176"/>
      <c r="K46" s="176">
        <f>'実質公債費比率（分子）の構造'!N$48</f>
        <v>268</v>
      </c>
      <c r="L46" s="176"/>
      <c r="M46" s="176"/>
      <c r="N46" s="176">
        <f>'実質公債費比率（分子）の構造'!O$48</f>
        <v>277</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427</v>
      </c>
      <c r="C49" s="176"/>
      <c r="D49" s="176"/>
      <c r="E49" s="176">
        <f>'実質公債費比率（分子）の構造'!L$45</f>
        <v>360</v>
      </c>
      <c r="F49" s="176"/>
      <c r="G49" s="176"/>
      <c r="H49" s="176">
        <f>'実質公債費比率（分子）の構造'!M$45</f>
        <v>340</v>
      </c>
      <c r="I49" s="176"/>
      <c r="J49" s="176"/>
      <c r="K49" s="176">
        <f>'実質公債費比率（分子）の構造'!N$45</f>
        <v>341</v>
      </c>
      <c r="L49" s="176"/>
      <c r="M49" s="176"/>
      <c r="N49" s="176">
        <f>'実質公債費比率（分子）の構造'!O$45</f>
        <v>318</v>
      </c>
      <c r="O49" s="176"/>
      <c r="P49" s="176"/>
    </row>
    <row r="50" spans="1:16" x14ac:dyDescent="0.2">
      <c r="A50" s="176" t="s">
        <v>73</v>
      </c>
      <c r="B50" s="176" t="e">
        <f>NA()</f>
        <v>#N/A</v>
      </c>
      <c r="C50" s="176">
        <f>IF(ISNUMBER('実質公債費比率（分子）の構造'!K$53),'実質公債費比率（分子）の構造'!K$53,NA())</f>
        <v>318</v>
      </c>
      <c r="D50" s="176" t="e">
        <f>NA()</f>
        <v>#N/A</v>
      </c>
      <c r="E50" s="176" t="e">
        <f>NA()</f>
        <v>#N/A</v>
      </c>
      <c r="F50" s="176">
        <f>IF(ISNUMBER('実質公債費比率（分子）の構造'!L$53),'実質公債費比率（分子）の構造'!L$53,NA())</f>
        <v>263</v>
      </c>
      <c r="G50" s="176" t="e">
        <f>NA()</f>
        <v>#N/A</v>
      </c>
      <c r="H50" s="176" t="e">
        <f>NA()</f>
        <v>#N/A</v>
      </c>
      <c r="I50" s="176">
        <f>IF(ISNUMBER('実質公債費比率（分子）の構造'!M$53),'実質公債費比率（分子）の構造'!M$53,NA())</f>
        <v>257</v>
      </c>
      <c r="J50" s="176" t="e">
        <f>NA()</f>
        <v>#N/A</v>
      </c>
      <c r="K50" s="176" t="e">
        <f>NA()</f>
        <v>#N/A</v>
      </c>
      <c r="L50" s="176">
        <f>IF(ISNUMBER('実質公債費比率（分子）の構造'!N$53),'実質公債費比率（分子）の構造'!N$53,NA())</f>
        <v>255</v>
      </c>
      <c r="M50" s="176" t="e">
        <f>NA()</f>
        <v>#N/A</v>
      </c>
      <c r="N50" s="176" t="e">
        <f>NA()</f>
        <v>#N/A</v>
      </c>
      <c r="O50" s="176">
        <f>IF(ISNUMBER('実質公債費比率（分子）の構造'!O$53),'実質公債費比率（分子）の構造'!O$53,NA())</f>
        <v>250</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4575</v>
      </c>
      <c r="E56" s="175"/>
      <c r="F56" s="175"/>
      <c r="G56" s="175">
        <f>'将来負担比率（分子）の構造'!J$52</f>
        <v>4454</v>
      </c>
      <c r="H56" s="175"/>
      <c r="I56" s="175"/>
      <c r="J56" s="175">
        <f>'将来負担比率（分子）の構造'!K$52</f>
        <v>4397</v>
      </c>
      <c r="K56" s="175"/>
      <c r="L56" s="175"/>
      <c r="M56" s="175">
        <f>'将来負担比率（分子）の構造'!L$52</f>
        <v>4229</v>
      </c>
      <c r="N56" s="175"/>
      <c r="O56" s="175"/>
      <c r="P56" s="175">
        <f>'将来負担比率（分子）の構造'!M$52</f>
        <v>4004</v>
      </c>
    </row>
    <row r="57" spans="1:16" x14ac:dyDescent="0.2">
      <c r="A57" s="175" t="s">
        <v>44</v>
      </c>
      <c r="B57" s="175"/>
      <c r="C57" s="175"/>
      <c r="D57" s="175">
        <f>'将来負担比率（分子）の構造'!I$51</f>
        <v>22</v>
      </c>
      <c r="E57" s="175"/>
      <c r="F57" s="175"/>
      <c r="G57" s="175">
        <f>'将来負担比率（分子）の構造'!J$51</f>
        <v>13</v>
      </c>
      <c r="H57" s="175"/>
      <c r="I57" s="175"/>
      <c r="J57" s="175">
        <f>'将来負担比率（分子）の構造'!K$51</f>
        <v>5</v>
      </c>
      <c r="K57" s="175"/>
      <c r="L57" s="175"/>
      <c r="M57" s="175" t="str">
        <f>'将来負担比率（分子）の構造'!L$51</f>
        <v>-</v>
      </c>
      <c r="N57" s="175"/>
      <c r="O57" s="175"/>
      <c r="P57" s="175" t="str">
        <f>'将来負担比率（分子）の構造'!M$51</f>
        <v>-</v>
      </c>
    </row>
    <row r="58" spans="1:16" x14ac:dyDescent="0.2">
      <c r="A58" s="175" t="s">
        <v>43</v>
      </c>
      <c r="B58" s="175"/>
      <c r="C58" s="175"/>
      <c r="D58" s="175">
        <f>'将来負担比率（分子）の構造'!I$50</f>
        <v>5417</v>
      </c>
      <c r="E58" s="175"/>
      <c r="F58" s="175"/>
      <c r="G58" s="175">
        <f>'将来負担比率（分子）の構造'!J$50</f>
        <v>5289</v>
      </c>
      <c r="H58" s="175"/>
      <c r="I58" s="175"/>
      <c r="J58" s="175">
        <f>'将来負担比率（分子）の構造'!K$50</f>
        <v>5412</v>
      </c>
      <c r="K58" s="175"/>
      <c r="L58" s="175"/>
      <c r="M58" s="175">
        <f>'将来負担比率（分子）の構造'!L$50</f>
        <v>5635</v>
      </c>
      <c r="N58" s="175"/>
      <c r="O58" s="175"/>
      <c r="P58" s="175">
        <f>'将来負担比率（分子）の構造'!M$50</f>
        <v>5972</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f>'将来負担比率（分子）の構造'!K$46</f>
        <v>1</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866</v>
      </c>
      <c r="C62" s="175"/>
      <c r="D62" s="175"/>
      <c r="E62" s="175">
        <f>'将来負担比率（分子）の構造'!J$45</f>
        <v>797</v>
      </c>
      <c r="F62" s="175"/>
      <c r="G62" s="175"/>
      <c r="H62" s="175">
        <f>'将来負担比率（分子）の構造'!K$45</f>
        <v>786</v>
      </c>
      <c r="I62" s="175"/>
      <c r="J62" s="175"/>
      <c r="K62" s="175">
        <f>'将来負担比率（分子）の構造'!L$45</f>
        <v>753</v>
      </c>
      <c r="L62" s="175"/>
      <c r="M62" s="175"/>
      <c r="N62" s="175">
        <f>'将来負担比率（分子）の構造'!M$45</f>
        <v>760</v>
      </c>
      <c r="O62" s="175"/>
      <c r="P62" s="175"/>
    </row>
    <row r="63" spans="1:16" x14ac:dyDescent="0.2">
      <c r="A63" s="175" t="s">
        <v>36</v>
      </c>
      <c r="B63" s="175">
        <f>'将来負担比率（分子）の構造'!I$44</f>
        <v>201</v>
      </c>
      <c r="C63" s="175"/>
      <c r="D63" s="175"/>
      <c r="E63" s="175">
        <f>'将来負担比率（分子）の構造'!J$44</f>
        <v>176</v>
      </c>
      <c r="F63" s="175"/>
      <c r="G63" s="175"/>
      <c r="H63" s="175">
        <f>'将来負担比率（分子）の構造'!K$44</f>
        <v>177</v>
      </c>
      <c r="I63" s="175"/>
      <c r="J63" s="175"/>
      <c r="K63" s="175">
        <f>'将来負担比率（分子）の構造'!L$44</f>
        <v>207</v>
      </c>
      <c r="L63" s="175"/>
      <c r="M63" s="175"/>
      <c r="N63" s="175">
        <f>'将来負担比率（分子）の構造'!M$44</f>
        <v>207</v>
      </c>
      <c r="O63" s="175"/>
      <c r="P63" s="175"/>
    </row>
    <row r="64" spans="1:16" x14ac:dyDescent="0.2">
      <c r="A64" s="175" t="s">
        <v>35</v>
      </c>
      <c r="B64" s="175">
        <f>'将来負担比率（分子）の構造'!I$43</f>
        <v>3526</v>
      </c>
      <c r="C64" s="175"/>
      <c r="D64" s="175"/>
      <c r="E64" s="175">
        <f>'将来負担比率（分子）の構造'!J$43</f>
        <v>3437</v>
      </c>
      <c r="F64" s="175"/>
      <c r="G64" s="175"/>
      <c r="H64" s="175">
        <f>'将来負担比率（分子）の構造'!K$43</f>
        <v>3349</v>
      </c>
      <c r="I64" s="175"/>
      <c r="J64" s="175"/>
      <c r="K64" s="175">
        <f>'将来負担比率（分子）の構造'!L$43</f>
        <v>3254</v>
      </c>
      <c r="L64" s="175"/>
      <c r="M64" s="175"/>
      <c r="N64" s="175">
        <f>'将来負担比率（分子）の構造'!M$43</f>
        <v>3101</v>
      </c>
      <c r="O64" s="175"/>
      <c r="P64" s="175"/>
    </row>
    <row r="65" spans="1:16" x14ac:dyDescent="0.2">
      <c r="A65" s="175" t="s">
        <v>34</v>
      </c>
      <c r="B65" s="175">
        <f>'将来負担比率（分子）の構造'!I$42</f>
        <v>68</v>
      </c>
      <c r="C65" s="175"/>
      <c r="D65" s="175"/>
      <c r="E65" s="175">
        <f>'将来負担比率（分子）の構造'!J$42</f>
        <v>60</v>
      </c>
      <c r="F65" s="175"/>
      <c r="G65" s="175"/>
      <c r="H65" s="175">
        <f>'将来負担比率（分子）の構造'!K$42</f>
        <v>52</v>
      </c>
      <c r="I65" s="175"/>
      <c r="J65" s="175"/>
      <c r="K65" s="175">
        <f>'将来負担比率（分子）の構造'!L$42</f>
        <v>44</v>
      </c>
      <c r="L65" s="175"/>
      <c r="M65" s="175"/>
      <c r="N65" s="175">
        <f>'将来負担比率（分子）の構造'!M$42</f>
        <v>35</v>
      </c>
      <c r="O65" s="175"/>
      <c r="P65" s="175"/>
    </row>
    <row r="66" spans="1:16" x14ac:dyDescent="0.2">
      <c r="A66" s="175" t="s">
        <v>33</v>
      </c>
      <c r="B66" s="175">
        <f>'将来負担比率（分子）の構造'!I$41</f>
        <v>2515</v>
      </c>
      <c r="C66" s="175"/>
      <c r="D66" s="175"/>
      <c r="E66" s="175">
        <f>'将来負担比率（分子）の構造'!J$41</f>
        <v>2274</v>
      </c>
      <c r="F66" s="175"/>
      <c r="G66" s="175"/>
      <c r="H66" s="175">
        <f>'将来負担比率（分子）の構造'!K$41</f>
        <v>2200</v>
      </c>
      <c r="I66" s="175"/>
      <c r="J66" s="175"/>
      <c r="K66" s="175">
        <f>'将来負担比率（分子）の構造'!L$41</f>
        <v>2148</v>
      </c>
      <c r="L66" s="175"/>
      <c r="M66" s="175"/>
      <c r="N66" s="175">
        <f>'将来負担比率（分子）の構造'!M$41</f>
        <v>1943</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2188</v>
      </c>
      <c r="C72" s="179">
        <f>基金残高に係る経年分析!G55</f>
        <v>2189</v>
      </c>
      <c r="D72" s="179">
        <f>基金残高に係る経年分析!H55</f>
        <v>2090</v>
      </c>
    </row>
    <row r="73" spans="1:16" x14ac:dyDescent="0.2">
      <c r="A73" s="178" t="s">
        <v>80</v>
      </c>
      <c r="B73" s="179">
        <f>基金残高に係る経年分析!F56</f>
        <v>305</v>
      </c>
      <c r="C73" s="179">
        <f>基金残高に係る経年分析!G56</f>
        <v>375</v>
      </c>
      <c r="D73" s="179">
        <f>基金残高に係る経年分析!H56</f>
        <v>445</v>
      </c>
    </row>
    <row r="74" spans="1:16" x14ac:dyDescent="0.2">
      <c r="A74" s="178" t="s">
        <v>81</v>
      </c>
      <c r="B74" s="179">
        <f>基金残高に係る経年分析!F57</f>
        <v>2414</v>
      </c>
      <c r="C74" s="179">
        <f>基金残高に係る経年分析!G57</f>
        <v>2555</v>
      </c>
      <c r="D74" s="179">
        <f>基金残高に係る経年分析!H57</f>
        <v>2878</v>
      </c>
    </row>
  </sheetData>
  <sheetProtection algorithmName="SHA-512" hashValue="JeJ01SPdyUYZ9Wfa40sX31nypVaesvrY/0tHdZHo4LNwxCqgp0iOu0QVFBpSH4Xz0uIyHAxh9+KmWIzkGKu1cQ==" saltValue="6KdOQTjYB/Ubngtn6R89I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221</v>
      </c>
      <c r="DI1" s="718"/>
      <c r="DJ1" s="718"/>
      <c r="DK1" s="718"/>
      <c r="DL1" s="718"/>
      <c r="DM1" s="718"/>
      <c r="DN1" s="719"/>
      <c r="DO1" s="214"/>
      <c r="DP1" s="717" t="s">
        <v>222</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223</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224</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225</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226</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227</v>
      </c>
      <c r="S4" s="674"/>
      <c r="T4" s="674"/>
      <c r="U4" s="674"/>
      <c r="V4" s="674"/>
      <c r="W4" s="674"/>
      <c r="X4" s="674"/>
      <c r="Y4" s="675"/>
      <c r="Z4" s="673" t="s">
        <v>228</v>
      </c>
      <c r="AA4" s="674"/>
      <c r="AB4" s="674"/>
      <c r="AC4" s="675"/>
      <c r="AD4" s="673" t="s">
        <v>229</v>
      </c>
      <c r="AE4" s="674"/>
      <c r="AF4" s="674"/>
      <c r="AG4" s="674"/>
      <c r="AH4" s="674"/>
      <c r="AI4" s="674"/>
      <c r="AJ4" s="674"/>
      <c r="AK4" s="675"/>
      <c r="AL4" s="673" t="s">
        <v>228</v>
      </c>
      <c r="AM4" s="674"/>
      <c r="AN4" s="674"/>
      <c r="AO4" s="675"/>
      <c r="AP4" s="720" t="s">
        <v>230</v>
      </c>
      <c r="AQ4" s="720"/>
      <c r="AR4" s="720"/>
      <c r="AS4" s="720"/>
      <c r="AT4" s="720"/>
      <c r="AU4" s="720"/>
      <c r="AV4" s="720"/>
      <c r="AW4" s="720"/>
      <c r="AX4" s="720"/>
      <c r="AY4" s="720"/>
      <c r="AZ4" s="720"/>
      <c r="BA4" s="720"/>
      <c r="BB4" s="720"/>
      <c r="BC4" s="720"/>
      <c r="BD4" s="720"/>
      <c r="BE4" s="720"/>
      <c r="BF4" s="720"/>
      <c r="BG4" s="720" t="s">
        <v>231</v>
      </c>
      <c r="BH4" s="720"/>
      <c r="BI4" s="720"/>
      <c r="BJ4" s="720"/>
      <c r="BK4" s="720"/>
      <c r="BL4" s="720"/>
      <c r="BM4" s="720"/>
      <c r="BN4" s="720"/>
      <c r="BO4" s="720" t="s">
        <v>228</v>
      </c>
      <c r="BP4" s="720"/>
      <c r="BQ4" s="720"/>
      <c r="BR4" s="720"/>
      <c r="BS4" s="720" t="s">
        <v>232</v>
      </c>
      <c r="BT4" s="720"/>
      <c r="BU4" s="720"/>
      <c r="BV4" s="720"/>
      <c r="BW4" s="720"/>
      <c r="BX4" s="720"/>
      <c r="BY4" s="720"/>
      <c r="BZ4" s="720"/>
      <c r="CA4" s="720"/>
      <c r="CB4" s="720"/>
      <c r="CD4" s="673" t="s">
        <v>233</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234</v>
      </c>
      <c r="C5" s="680"/>
      <c r="D5" s="680"/>
      <c r="E5" s="680"/>
      <c r="F5" s="680"/>
      <c r="G5" s="680"/>
      <c r="H5" s="680"/>
      <c r="I5" s="680"/>
      <c r="J5" s="680"/>
      <c r="K5" s="680"/>
      <c r="L5" s="680"/>
      <c r="M5" s="680"/>
      <c r="N5" s="680"/>
      <c r="O5" s="680"/>
      <c r="P5" s="680"/>
      <c r="Q5" s="681"/>
      <c r="R5" s="676">
        <v>1621371</v>
      </c>
      <c r="S5" s="677"/>
      <c r="T5" s="677"/>
      <c r="U5" s="677"/>
      <c r="V5" s="677"/>
      <c r="W5" s="677"/>
      <c r="X5" s="677"/>
      <c r="Y5" s="702"/>
      <c r="Z5" s="715">
        <v>22</v>
      </c>
      <c r="AA5" s="715"/>
      <c r="AB5" s="715"/>
      <c r="AC5" s="715"/>
      <c r="AD5" s="716">
        <v>1621371</v>
      </c>
      <c r="AE5" s="716"/>
      <c r="AF5" s="716"/>
      <c r="AG5" s="716"/>
      <c r="AH5" s="716"/>
      <c r="AI5" s="716"/>
      <c r="AJ5" s="716"/>
      <c r="AK5" s="716"/>
      <c r="AL5" s="703">
        <v>43</v>
      </c>
      <c r="AM5" s="685"/>
      <c r="AN5" s="685"/>
      <c r="AO5" s="704"/>
      <c r="AP5" s="679" t="s">
        <v>235</v>
      </c>
      <c r="AQ5" s="680"/>
      <c r="AR5" s="680"/>
      <c r="AS5" s="680"/>
      <c r="AT5" s="680"/>
      <c r="AU5" s="680"/>
      <c r="AV5" s="680"/>
      <c r="AW5" s="680"/>
      <c r="AX5" s="680"/>
      <c r="AY5" s="680"/>
      <c r="AZ5" s="680"/>
      <c r="BA5" s="680"/>
      <c r="BB5" s="680"/>
      <c r="BC5" s="680"/>
      <c r="BD5" s="680"/>
      <c r="BE5" s="680"/>
      <c r="BF5" s="681"/>
      <c r="BG5" s="621">
        <v>1621371</v>
      </c>
      <c r="BH5" s="622"/>
      <c r="BI5" s="622"/>
      <c r="BJ5" s="622"/>
      <c r="BK5" s="622"/>
      <c r="BL5" s="622"/>
      <c r="BM5" s="622"/>
      <c r="BN5" s="623"/>
      <c r="BO5" s="659">
        <v>100</v>
      </c>
      <c r="BP5" s="659"/>
      <c r="BQ5" s="659"/>
      <c r="BR5" s="659"/>
      <c r="BS5" s="660" t="s">
        <v>236</v>
      </c>
      <c r="BT5" s="660"/>
      <c r="BU5" s="660"/>
      <c r="BV5" s="660"/>
      <c r="BW5" s="660"/>
      <c r="BX5" s="660"/>
      <c r="BY5" s="660"/>
      <c r="BZ5" s="660"/>
      <c r="CA5" s="660"/>
      <c r="CB5" s="698"/>
      <c r="CD5" s="673" t="s">
        <v>230</v>
      </c>
      <c r="CE5" s="674"/>
      <c r="CF5" s="674"/>
      <c r="CG5" s="674"/>
      <c r="CH5" s="674"/>
      <c r="CI5" s="674"/>
      <c r="CJ5" s="674"/>
      <c r="CK5" s="674"/>
      <c r="CL5" s="674"/>
      <c r="CM5" s="674"/>
      <c r="CN5" s="674"/>
      <c r="CO5" s="674"/>
      <c r="CP5" s="674"/>
      <c r="CQ5" s="675"/>
      <c r="CR5" s="673" t="s">
        <v>237</v>
      </c>
      <c r="CS5" s="674"/>
      <c r="CT5" s="674"/>
      <c r="CU5" s="674"/>
      <c r="CV5" s="674"/>
      <c r="CW5" s="674"/>
      <c r="CX5" s="674"/>
      <c r="CY5" s="675"/>
      <c r="CZ5" s="673" t="s">
        <v>228</v>
      </c>
      <c r="DA5" s="674"/>
      <c r="DB5" s="674"/>
      <c r="DC5" s="675"/>
      <c r="DD5" s="673" t="s">
        <v>238</v>
      </c>
      <c r="DE5" s="674"/>
      <c r="DF5" s="674"/>
      <c r="DG5" s="674"/>
      <c r="DH5" s="674"/>
      <c r="DI5" s="674"/>
      <c r="DJ5" s="674"/>
      <c r="DK5" s="674"/>
      <c r="DL5" s="674"/>
      <c r="DM5" s="674"/>
      <c r="DN5" s="674"/>
      <c r="DO5" s="674"/>
      <c r="DP5" s="675"/>
      <c r="DQ5" s="673" t="s">
        <v>239</v>
      </c>
      <c r="DR5" s="674"/>
      <c r="DS5" s="674"/>
      <c r="DT5" s="674"/>
      <c r="DU5" s="674"/>
      <c r="DV5" s="674"/>
      <c r="DW5" s="674"/>
      <c r="DX5" s="674"/>
      <c r="DY5" s="674"/>
      <c r="DZ5" s="674"/>
      <c r="EA5" s="674"/>
      <c r="EB5" s="674"/>
      <c r="EC5" s="675"/>
    </row>
    <row r="6" spans="2:143" ht="11.25" customHeight="1" x14ac:dyDescent="0.2">
      <c r="B6" s="618" t="s">
        <v>240</v>
      </c>
      <c r="C6" s="619"/>
      <c r="D6" s="619"/>
      <c r="E6" s="619"/>
      <c r="F6" s="619"/>
      <c r="G6" s="619"/>
      <c r="H6" s="619"/>
      <c r="I6" s="619"/>
      <c r="J6" s="619"/>
      <c r="K6" s="619"/>
      <c r="L6" s="619"/>
      <c r="M6" s="619"/>
      <c r="N6" s="619"/>
      <c r="O6" s="619"/>
      <c r="P6" s="619"/>
      <c r="Q6" s="620"/>
      <c r="R6" s="621">
        <v>82316</v>
      </c>
      <c r="S6" s="622"/>
      <c r="T6" s="622"/>
      <c r="U6" s="622"/>
      <c r="V6" s="622"/>
      <c r="W6" s="622"/>
      <c r="X6" s="622"/>
      <c r="Y6" s="623"/>
      <c r="Z6" s="659">
        <v>1.1000000000000001</v>
      </c>
      <c r="AA6" s="659"/>
      <c r="AB6" s="659"/>
      <c r="AC6" s="659"/>
      <c r="AD6" s="660">
        <v>82316</v>
      </c>
      <c r="AE6" s="660"/>
      <c r="AF6" s="660"/>
      <c r="AG6" s="660"/>
      <c r="AH6" s="660"/>
      <c r="AI6" s="660"/>
      <c r="AJ6" s="660"/>
      <c r="AK6" s="660"/>
      <c r="AL6" s="624">
        <v>2.2000000000000002</v>
      </c>
      <c r="AM6" s="625"/>
      <c r="AN6" s="625"/>
      <c r="AO6" s="661"/>
      <c r="AP6" s="618" t="s">
        <v>241</v>
      </c>
      <c r="AQ6" s="619"/>
      <c r="AR6" s="619"/>
      <c r="AS6" s="619"/>
      <c r="AT6" s="619"/>
      <c r="AU6" s="619"/>
      <c r="AV6" s="619"/>
      <c r="AW6" s="619"/>
      <c r="AX6" s="619"/>
      <c r="AY6" s="619"/>
      <c r="AZ6" s="619"/>
      <c r="BA6" s="619"/>
      <c r="BB6" s="619"/>
      <c r="BC6" s="619"/>
      <c r="BD6" s="619"/>
      <c r="BE6" s="619"/>
      <c r="BF6" s="620"/>
      <c r="BG6" s="621">
        <v>1621371</v>
      </c>
      <c r="BH6" s="622"/>
      <c r="BI6" s="622"/>
      <c r="BJ6" s="622"/>
      <c r="BK6" s="622"/>
      <c r="BL6" s="622"/>
      <c r="BM6" s="622"/>
      <c r="BN6" s="623"/>
      <c r="BO6" s="659">
        <v>100</v>
      </c>
      <c r="BP6" s="659"/>
      <c r="BQ6" s="659"/>
      <c r="BR6" s="659"/>
      <c r="BS6" s="660" t="s">
        <v>236</v>
      </c>
      <c r="BT6" s="660"/>
      <c r="BU6" s="660"/>
      <c r="BV6" s="660"/>
      <c r="BW6" s="660"/>
      <c r="BX6" s="660"/>
      <c r="BY6" s="660"/>
      <c r="BZ6" s="660"/>
      <c r="CA6" s="660"/>
      <c r="CB6" s="698"/>
      <c r="CD6" s="679" t="s">
        <v>242</v>
      </c>
      <c r="CE6" s="680"/>
      <c r="CF6" s="680"/>
      <c r="CG6" s="680"/>
      <c r="CH6" s="680"/>
      <c r="CI6" s="680"/>
      <c r="CJ6" s="680"/>
      <c r="CK6" s="680"/>
      <c r="CL6" s="680"/>
      <c r="CM6" s="680"/>
      <c r="CN6" s="680"/>
      <c r="CO6" s="680"/>
      <c r="CP6" s="680"/>
      <c r="CQ6" s="681"/>
      <c r="CR6" s="621">
        <v>71864</v>
      </c>
      <c r="CS6" s="622"/>
      <c r="CT6" s="622"/>
      <c r="CU6" s="622"/>
      <c r="CV6" s="622"/>
      <c r="CW6" s="622"/>
      <c r="CX6" s="622"/>
      <c r="CY6" s="623"/>
      <c r="CZ6" s="703">
        <v>1</v>
      </c>
      <c r="DA6" s="685"/>
      <c r="DB6" s="685"/>
      <c r="DC6" s="705"/>
      <c r="DD6" s="627" t="s">
        <v>132</v>
      </c>
      <c r="DE6" s="622"/>
      <c r="DF6" s="622"/>
      <c r="DG6" s="622"/>
      <c r="DH6" s="622"/>
      <c r="DI6" s="622"/>
      <c r="DJ6" s="622"/>
      <c r="DK6" s="622"/>
      <c r="DL6" s="622"/>
      <c r="DM6" s="622"/>
      <c r="DN6" s="622"/>
      <c r="DO6" s="622"/>
      <c r="DP6" s="623"/>
      <c r="DQ6" s="627">
        <v>71864</v>
      </c>
      <c r="DR6" s="622"/>
      <c r="DS6" s="622"/>
      <c r="DT6" s="622"/>
      <c r="DU6" s="622"/>
      <c r="DV6" s="622"/>
      <c r="DW6" s="622"/>
      <c r="DX6" s="622"/>
      <c r="DY6" s="622"/>
      <c r="DZ6" s="622"/>
      <c r="EA6" s="622"/>
      <c r="EB6" s="622"/>
      <c r="EC6" s="658"/>
    </row>
    <row r="7" spans="2:143" ht="11.25" customHeight="1" x14ac:dyDescent="0.2">
      <c r="B7" s="618" t="s">
        <v>243</v>
      </c>
      <c r="C7" s="619"/>
      <c r="D7" s="619"/>
      <c r="E7" s="619"/>
      <c r="F7" s="619"/>
      <c r="G7" s="619"/>
      <c r="H7" s="619"/>
      <c r="I7" s="619"/>
      <c r="J7" s="619"/>
      <c r="K7" s="619"/>
      <c r="L7" s="619"/>
      <c r="M7" s="619"/>
      <c r="N7" s="619"/>
      <c r="O7" s="619"/>
      <c r="P7" s="619"/>
      <c r="Q7" s="620"/>
      <c r="R7" s="621">
        <v>707</v>
      </c>
      <c r="S7" s="622"/>
      <c r="T7" s="622"/>
      <c r="U7" s="622"/>
      <c r="V7" s="622"/>
      <c r="W7" s="622"/>
      <c r="X7" s="622"/>
      <c r="Y7" s="623"/>
      <c r="Z7" s="659">
        <v>0</v>
      </c>
      <c r="AA7" s="659"/>
      <c r="AB7" s="659"/>
      <c r="AC7" s="659"/>
      <c r="AD7" s="660">
        <v>707</v>
      </c>
      <c r="AE7" s="660"/>
      <c r="AF7" s="660"/>
      <c r="AG7" s="660"/>
      <c r="AH7" s="660"/>
      <c r="AI7" s="660"/>
      <c r="AJ7" s="660"/>
      <c r="AK7" s="660"/>
      <c r="AL7" s="624">
        <v>0</v>
      </c>
      <c r="AM7" s="625"/>
      <c r="AN7" s="625"/>
      <c r="AO7" s="661"/>
      <c r="AP7" s="618" t="s">
        <v>244</v>
      </c>
      <c r="AQ7" s="619"/>
      <c r="AR7" s="619"/>
      <c r="AS7" s="619"/>
      <c r="AT7" s="619"/>
      <c r="AU7" s="619"/>
      <c r="AV7" s="619"/>
      <c r="AW7" s="619"/>
      <c r="AX7" s="619"/>
      <c r="AY7" s="619"/>
      <c r="AZ7" s="619"/>
      <c r="BA7" s="619"/>
      <c r="BB7" s="619"/>
      <c r="BC7" s="619"/>
      <c r="BD7" s="619"/>
      <c r="BE7" s="619"/>
      <c r="BF7" s="620"/>
      <c r="BG7" s="621">
        <v>762371</v>
      </c>
      <c r="BH7" s="622"/>
      <c r="BI7" s="622"/>
      <c r="BJ7" s="622"/>
      <c r="BK7" s="622"/>
      <c r="BL7" s="622"/>
      <c r="BM7" s="622"/>
      <c r="BN7" s="623"/>
      <c r="BO7" s="659">
        <v>47</v>
      </c>
      <c r="BP7" s="659"/>
      <c r="BQ7" s="659"/>
      <c r="BR7" s="659"/>
      <c r="BS7" s="660" t="s">
        <v>236</v>
      </c>
      <c r="BT7" s="660"/>
      <c r="BU7" s="660"/>
      <c r="BV7" s="660"/>
      <c r="BW7" s="660"/>
      <c r="BX7" s="660"/>
      <c r="BY7" s="660"/>
      <c r="BZ7" s="660"/>
      <c r="CA7" s="660"/>
      <c r="CB7" s="698"/>
      <c r="CD7" s="618" t="s">
        <v>245</v>
      </c>
      <c r="CE7" s="619"/>
      <c r="CF7" s="619"/>
      <c r="CG7" s="619"/>
      <c r="CH7" s="619"/>
      <c r="CI7" s="619"/>
      <c r="CJ7" s="619"/>
      <c r="CK7" s="619"/>
      <c r="CL7" s="619"/>
      <c r="CM7" s="619"/>
      <c r="CN7" s="619"/>
      <c r="CO7" s="619"/>
      <c r="CP7" s="619"/>
      <c r="CQ7" s="620"/>
      <c r="CR7" s="621">
        <v>1049569</v>
      </c>
      <c r="CS7" s="622"/>
      <c r="CT7" s="622"/>
      <c r="CU7" s="622"/>
      <c r="CV7" s="622"/>
      <c r="CW7" s="622"/>
      <c r="CX7" s="622"/>
      <c r="CY7" s="623"/>
      <c r="CZ7" s="659">
        <v>14.7</v>
      </c>
      <c r="DA7" s="659"/>
      <c r="DB7" s="659"/>
      <c r="DC7" s="659"/>
      <c r="DD7" s="627">
        <v>34868</v>
      </c>
      <c r="DE7" s="622"/>
      <c r="DF7" s="622"/>
      <c r="DG7" s="622"/>
      <c r="DH7" s="622"/>
      <c r="DI7" s="622"/>
      <c r="DJ7" s="622"/>
      <c r="DK7" s="622"/>
      <c r="DL7" s="622"/>
      <c r="DM7" s="622"/>
      <c r="DN7" s="622"/>
      <c r="DO7" s="622"/>
      <c r="DP7" s="623"/>
      <c r="DQ7" s="627">
        <v>956633</v>
      </c>
      <c r="DR7" s="622"/>
      <c r="DS7" s="622"/>
      <c r="DT7" s="622"/>
      <c r="DU7" s="622"/>
      <c r="DV7" s="622"/>
      <c r="DW7" s="622"/>
      <c r="DX7" s="622"/>
      <c r="DY7" s="622"/>
      <c r="DZ7" s="622"/>
      <c r="EA7" s="622"/>
      <c r="EB7" s="622"/>
      <c r="EC7" s="658"/>
    </row>
    <row r="8" spans="2:143" ht="11.25" customHeight="1" x14ac:dyDescent="0.2">
      <c r="B8" s="618" t="s">
        <v>246</v>
      </c>
      <c r="C8" s="619"/>
      <c r="D8" s="619"/>
      <c r="E8" s="619"/>
      <c r="F8" s="619"/>
      <c r="G8" s="619"/>
      <c r="H8" s="619"/>
      <c r="I8" s="619"/>
      <c r="J8" s="619"/>
      <c r="K8" s="619"/>
      <c r="L8" s="619"/>
      <c r="M8" s="619"/>
      <c r="N8" s="619"/>
      <c r="O8" s="619"/>
      <c r="P8" s="619"/>
      <c r="Q8" s="620"/>
      <c r="R8" s="621">
        <v>9148</v>
      </c>
      <c r="S8" s="622"/>
      <c r="T8" s="622"/>
      <c r="U8" s="622"/>
      <c r="V8" s="622"/>
      <c r="W8" s="622"/>
      <c r="X8" s="622"/>
      <c r="Y8" s="623"/>
      <c r="Z8" s="659">
        <v>0.1</v>
      </c>
      <c r="AA8" s="659"/>
      <c r="AB8" s="659"/>
      <c r="AC8" s="659"/>
      <c r="AD8" s="660">
        <v>9148</v>
      </c>
      <c r="AE8" s="660"/>
      <c r="AF8" s="660"/>
      <c r="AG8" s="660"/>
      <c r="AH8" s="660"/>
      <c r="AI8" s="660"/>
      <c r="AJ8" s="660"/>
      <c r="AK8" s="660"/>
      <c r="AL8" s="624">
        <v>0.2</v>
      </c>
      <c r="AM8" s="625"/>
      <c r="AN8" s="625"/>
      <c r="AO8" s="661"/>
      <c r="AP8" s="618" t="s">
        <v>247</v>
      </c>
      <c r="AQ8" s="619"/>
      <c r="AR8" s="619"/>
      <c r="AS8" s="619"/>
      <c r="AT8" s="619"/>
      <c r="AU8" s="619"/>
      <c r="AV8" s="619"/>
      <c r="AW8" s="619"/>
      <c r="AX8" s="619"/>
      <c r="AY8" s="619"/>
      <c r="AZ8" s="619"/>
      <c r="BA8" s="619"/>
      <c r="BB8" s="619"/>
      <c r="BC8" s="619"/>
      <c r="BD8" s="619"/>
      <c r="BE8" s="619"/>
      <c r="BF8" s="620"/>
      <c r="BG8" s="621">
        <v>26548</v>
      </c>
      <c r="BH8" s="622"/>
      <c r="BI8" s="622"/>
      <c r="BJ8" s="622"/>
      <c r="BK8" s="622"/>
      <c r="BL8" s="622"/>
      <c r="BM8" s="622"/>
      <c r="BN8" s="623"/>
      <c r="BO8" s="659">
        <v>1.6</v>
      </c>
      <c r="BP8" s="659"/>
      <c r="BQ8" s="659"/>
      <c r="BR8" s="659"/>
      <c r="BS8" s="660" t="s">
        <v>236</v>
      </c>
      <c r="BT8" s="660"/>
      <c r="BU8" s="660"/>
      <c r="BV8" s="660"/>
      <c r="BW8" s="660"/>
      <c r="BX8" s="660"/>
      <c r="BY8" s="660"/>
      <c r="BZ8" s="660"/>
      <c r="CA8" s="660"/>
      <c r="CB8" s="698"/>
      <c r="CD8" s="618" t="s">
        <v>248</v>
      </c>
      <c r="CE8" s="619"/>
      <c r="CF8" s="619"/>
      <c r="CG8" s="619"/>
      <c r="CH8" s="619"/>
      <c r="CI8" s="619"/>
      <c r="CJ8" s="619"/>
      <c r="CK8" s="619"/>
      <c r="CL8" s="619"/>
      <c r="CM8" s="619"/>
      <c r="CN8" s="619"/>
      <c r="CO8" s="619"/>
      <c r="CP8" s="619"/>
      <c r="CQ8" s="620"/>
      <c r="CR8" s="621">
        <v>2268730</v>
      </c>
      <c r="CS8" s="622"/>
      <c r="CT8" s="622"/>
      <c r="CU8" s="622"/>
      <c r="CV8" s="622"/>
      <c r="CW8" s="622"/>
      <c r="CX8" s="622"/>
      <c r="CY8" s="623"/>
      <c r="CZ8" s="659">
        <v>31.7</v>
      </c>
      <c r="DA8" s="659"/>
      <c r="DB8" s="659"/>
      <c r="DC8" s="659"/>
      <c r="DD8" s="627">
        <v>5458</v>
      </c>
      <c r="DE8" s="622"/>
      <c r="DF8" s="622"/>
      <c r="DG8" s="622"/>
      <c r="DH8" s="622"/>
      <c r="DI8" s="622"/>
      <c r="DJ8" s="622"/>
      <c r="DK8" s="622"/>
      <c r="DL8" s="622"/>
      <c r="DM8" s="622"/>
      <c r="DN8" s="622"/>
      <c r="DO8" s="622"/>
      <c r="DP8" s="623"/>
      <c r="DQ8" s="627">
        <v>1104929</v>
      </c>
      <c r="DR8" s="622"/>
      <c r="DS8" s="622"/>
      <c r="DT8" s="622"/>
      <c r="DU8" s="622"/>
      <c r="DV8" s="622"/>
      <c r="DW8" s="622"/>
      <c r="DX8" s="622"/>
      <c r="DY8" s="622"/>
      <c r="DZ8" s="622"/>
      <c r="EA8" s="622"/>
      <c r="EB8" s="622"/>
      <c r="EC8" s="658"/>
    </row>
    <row r="9" spans="2:143" ht="11.25" customHeight="1" x14ac:dyDescent="0.2">
      <c r="B9" s="618" t="s">
        <v>249</v>
      </c>
      <c r="C9" s="619"/>
      <c r="D9" s="619"/>
      <c r="E9" s="619"/>
      <c r="F9" s="619"/>
      <c r="G9" s="619"/>
      <c r="H9" s="619"/>
      <c r="I9" s="619"/>
      <c r="J9" s="619"/>
      <c r="K9" s="619"/>
      <c r="L9" s="619"/>
      <c r="M9" s="619"/>
      <c r="N9" s="619"/>
      <c r="O9" s="619"/>
      <c r="P9" s="619"/>
      <c r="Q9" s="620"/>
      <c r="R9" s="621">
        <v>6944</v>
      </c>
      <c r="S9" s="622"/>
      <c r="T9" s="622"/>
      <c r="U9" s="622"/>
      <c r="V9" s="622"/>
      <c r="W9" s="622"/>
      <c r="X9" s="622"/>
      <c r="Y9" s="623"/>
      <c r="Z9" s="659">
        <v>0.1</v>
      </c>
      <c r="AA9" s="659"/>
      <c r="AB9" s="659"/>
      <c r="AC9" s="659"/>
      <c r="AD9" s="660">
        <v>6944</v>
      </c>
      <c r="AE9" s="660"/>
      <c r="AF9" s="660"/>
      <c r="AG9" s="660"/>
      <c r="AH9" s="660"/>
      <c r="AI9" s="660"/>
      <c r="AJ9" s="660"/>
      <c r="AK9" s="660"/>
      <c r="AL9" s="624">
        <v>0.2</v>
      </c>
      <c r="AM9" s="625"/>
      <c r="AN9" s="625"/>
      <c r="AO9" s="661"/>
      <c r="AP9" s="618" t="s">
        <v>250</v>
      </c>
      <c r="AQ9" s="619"/>
      <c r="AR9" s="619"/>
      <c r="AS9" s="619"/>
      <c r="AT9" s="619"/>
      <c r="AU9" s="619"/>
      <c r="AV9" s="619"/>
      <c r="AW9" s="619"/>
      <c r="AX9" s="619"/>
      <c r="AY9" s="619"/>
      <c r="AZ9" s="619"/>
      <c r="BA9" s="619"/>
      <c r="BB9" s="619"/>
      <c r="BC9" s="619"/>
      <c r="BD9" s="619"/>
      <c r="BE9" s="619"/>
      <c r="BF9" s="620"/>
      <c r="BG9" s="621">
        <v>687964</v>
      </c>
      <c r="BH9" s="622"/>
      <c r="BI9" s="622"/>
      <c r="BJ9" s="622"/>
      <c r="BK9" s="622"/>
      <c r="BL9" s="622"/>
      <c r="BM9" s="622"/>
      <c r="BN9" s="623"/>
      <c r="BO9" s="659">
        <v>42.4</v>
      </c>
      <c r="BP9" s="659"/>
      <c r="BQ9" s="659"/>
      <c r="BR9" s="659"/>
      <c r="BS9" s="660" t="s">
        <v>132</v>
      </c>
      <c r="BT9" s="660"/>
      <c r="BU9" s="660"/>
      <c r="BV9" s="660"/>
      <c r="BW9" s="660"/>
      <c r="BX9" s="660"/>
      <c r="BY9" s="660"/>
      <c r="BZ9" s="660"/>
      <c r="CA9" s="660"/>
      <c r="CB9" s="698"/>
      <c r="CD9" s="618" t="s">
        <v>251</v>
      </c>
      <c r="CE9" s="619"/>
      <c r="CF9" s="619"/>
      <c r="CG9" s="619"/>
      <c r="CH9" s="619"/>
      <c r="CI9" s="619"/>
      <c r="CJ9" s="619"/>
      <c r="CK9" s="619"/>
      <c r="CL9" s="619"/>
      <c r="CM9" s="619"/>
      <c r="CN9" s="619"/>
      <c r="CO9" s="619"/>
      <c r="CP9" s="619"/>
      <c r="CQ9" s="620"/>
      <c r="CR9" s="621">
        <v>495576</v>
      </c>
      <c r="CS9" s="622"/>
      <c r="CT9" s="622"/>
      <c r="CU9" s="622"/>
      <c r="CV9" s="622"/>
      <c r="CW9" s="622"/>
      <c r="CX9" s="622"/>
      <c r="CY9" s="623"/>
      <c r="CZ9" s="659">
        <v>6.9</v>
      </c>
      <c r="DA9" s="659"/>
      <c r="DB9" s="659"/>
      <c r="DC9" s="659"/>
      <c r="DD9" s="627">
        <v>4852</v>
      </c>
      <c r="DE9" s="622"/>
      <c r="DF9" s="622"/>
      <c r="DG9" s="622"/>
      <c r="DH9" s="622"/>
      <c r="DI9" s="622"/>
      <c r="DJ9" s="622"/>
      <c r="DK9" s="622"/>
      <c r="DL9" s="622"/>
      <c r="DM9" s="622"/>
      <c r="DN9" s="622"/>
      <c r="DO9" s="622"/>
      <c r="DP9" s="623"/>
      <c r="DQ9" s="627">
        <v>364514</v>
      </c>
      <c r="DR9" s="622"/>
      <c r="DS9" s="622"/>
      <c r="DT9" s="622"/>
      <c r="DU9" s="622"/>
      <c r="DV9" s="622"/>
      <c r="DW9" s="622"/>
      <c r="DX9" s="622"/>
      <c r="DY9" s="622"/>
      <c r="DZ9" s="622"/>
      <c r="EA9" s="622"/>
      <c r="EB9" s="622"/>
      <c r="EC9" s="658"/>
    </row>
    <row r="10" spans="2:143" ht="11.25" customHeight="1" x14ac:dyDescent="0.2">
      <c r="B10" s="618" t="s">
        <v>252</v>
      </c>
      <c r="C10" s="619"/>
      <c r="D10" s="619"/>
      <c r="E10" s="619"/>
      <c r="F10" s="619"/>
      <c r="G10" s="619"/>
      <c r="H10" s="619"/>
      <c r="I10" s="619"/>
      <c r="J10" s="619"/>
      <c r="K10" s="619"/>
      <c r="L10" s="619"/>
      <c r="M10" s="619"/>
      <c r="N10" s="619"/>
      <c r="O10" s="619"/>
      <c r="P10" s="619"/>
      <c r="Q10" s="620"/>
      <c r="R10" s="621" t="s">
        <v>236</v>
      </c>
      <c r="S10" s="622"/>
      <c r="T10" s="622"/>
      <c r="U10" s="622"/>
      <c r="V10" s="622"/>
      <c r="W10" s="622"/>
      <c r="X10" s="622"/>
      <c r="Y10" s="623"/>
      <c r="Z10" s="659" t="s">
        <v>132</v>
      </c>
      <c r="AA10" s="659"/>
      <c r="AB10" s="659"/>
      <c r="AC10" s="659"/>
      <c r="AD10" s="660" t="s">
        <v>132</v>
      </c>
      <c r="AE10" s="660"/>
      <c r="AF10" s="660"/>
      <c r="AG10" s="660"/>
      <c r="AH10" s="660"/>
      <c r="AI10" s="660"/>
      <c r="AJ10" s="660"/>
      <c r="AK10" s="660"/>
      <c r="AL10" s="624" t="s">
        <v>132</v>
      </c>
      <c r="AM10" s="625"/>
      <c r="AN10" s="625"/>
      <c r="AO10" s="661"/>
      <c r="AP10" s="618" t="s">
        <v>253</v>
      </c>
      <c r="AQ10" s="619"/>
      <c r="AR10" s="619"/>
      <c r="AS10" s="619"/>
      <c r="AT10" s="619"/>
      <c r="AU10" s="619"/>
      <c r="AV10" s="619"/>
      <c r="AW10" s="619"/>
      <c r="AX10" s="619"/>
      <c r="AY10" s="619"/>
      <c r="AZ10" s="619"/>
      <c r="BA10" s="619"/>
      <c r="BB10" s="619"/>
      <c r="BC10" s="619"/>
      <c r="BD10" s="619"/>
      <c r="BE10" s="619"/>
      <c r="BF10" s="620"/>
      <c r="BG10" s="621">
        <v>27940</v>
      </c>
      <c r="BH10" s="622"/>
      <c r="BI10" s="622"/>
      <c r="BJ10" s="622"/>
      <c r="BK10" s="622"/>
      <c r="BL10" s="622"/>
      <c r="BM10" s="622"/>
      <c r="BN10" s="623"/>
      <c r="BO10" s="659">
        <v>1.7</v>
      </c>
      <c r="BP10" s="659"/>
      <c r="BQ10" s="659"/>
      <c r="BR10" s="659"/>
      <c r="BS10" s="660" t="s">
        <v>236</v>
      </c>
      <c r="BT10" s="660"/>
      <c r="BU10" s="660"/>
      <c r="BV10" s="660"/>
      <c r="BW10" s="660"/>
      <c r="BX10" s="660"/>
      <c r="BY10" s="660"/>
      <c r="BZ10" s="660"/>
      <c r="CA10" s="660"/>
      <c r="CB10" s="698"/>
      <c r="CD10" s="618" t="s">
        <v>254</v>
      </c>
      <c r="CE10" s="619"/>
      <c r="CF10" s="619"/>
      <c r="CG10" s="619"/>
      <c r="CH10" s="619"/>
      <c r="CI10" s="619"/>
      <c r="CJ10" s="619"/>
      <c r="CK10" s="619"/>
      <c r="CL10" s="619"/>
      <c r="CM10" s="619"/>
      <c r="CN10" s="619"/>
      <c r="CO10" s="619"/>
      <c r="CP10" s="619"/>
      <c r="CQ10" s="620"/>
      <c r="CR10" s="621">
        <v>3947</v>
      </c>
      <c r="CS10" s="622"/>
      <c r="CT10" s="622"/>
      <c r="CU10" s="622"/>
      <c r="CV10" s="622"/>
      <c r="CW10" s="622"/>
      <c r="CX10" s="622"/>
      <c r="CY10" s="623"/>
      <c r="CZ10" s="659">
        <v>0.1</v>
      </c>
      <c r="DA10" s="659"/>
      <c r="DB10" s="659"/>
      <c r="DC10" s="659"/>
      <c r="DD10" s="627" t="s">
        <v>236</v>
      </c>
      <c r="DE10" s="622"/>
      <c r="DF10" s="622"/>
      <c r="DG10" s="622"/>
      <c r="DH10" s="622"/>
      <c r="DI10" s="622"/>
      <c r="DJ10" s="622"/>
      <c r="DK10" s="622"/>
      <c r="DL10" s="622"/>
      <c r="DM10" s="622"/>
      <c r="DN10" s="622"/>
      <c r="DO10" s="622"/>
      <c r="DP10" s="623"/>
      <c r="DQ10" s="627">
        <v>3947</v>
      </c>
      <c r="DR10" s="622"/>
      <c r="DS10" s="622"/>
      <c r="DT10" s="622"/>
      <c r="DU10" s="622"/>
      <c r="DV10" s="622"/>
      <c r="DW10" s="622"/>
      <c r="DX10" s="622"/>
      <c r="DY10" s="622"/>
      <c r="DZ10" s="622"/>
      <c r="EA10" s="622"/>
      <c r="EB10" s="622"/>
      <c r="EC10" s="658"/>
    </row>
    <row r="11" spans="2:143" ht="11.25" customHeight="1" x14ac:dyDescent="0.2">
      <c r="B11" s="618" t="s">
        <v>255</v>
      </c>
      <c r="C11" s="619"/>
      <c r="D11" s="619"/>
      <c r="E11" s="619"/>
      <c r="F11" s="619"/>
      <c r="G11" s="619"/>
      <c r="H11" s="619"/>
      <c r="I11" s="619"/>
      <c r="J11" s="619"/>
      <c r="K11" s="619"/>
      <c r="L11" s="619"/>
      <c r="M11" s="619"/>
      <c r="N11" s="619"/>
      <c r="O11" s="619"/>
      <c r="P11" s="619"/>
      <c r="Q11" s="620"/>
      <c r="R11" s="621">
        <v>343628</v>
      </c>
      <c r="S11" s="622"/>
      <c r="T11" s="622"/>
      <c r="U11" s="622"/>
      <c r="V11" s="622"/>
      <c r="W11" s="622"/>
      <c r="X11" s="622"/>
      <c r="Y11" s="623"/>
      <c r="Z11" s="624">
        <v>4.7</v>
      </c>
      <c r="AA11" s="625"/>
      <c r="AB11" s="625"/>
      <c r="AC11" s="626"/>
      <c r="AD11" s="627">
        <v>343628</v>
      </c>
      <c r="AE11" s="622"/>
      <c r="AF11" s="622"/>
      <c r="AG11" s="622"/>
      <c r="AH11" s="622"/>
      <c r="AI11" s="622"/>
      <c r="AJ11" s="622"/>
      <c r="AK11" s="623"/>
      <c r="AL11" s="624">
        <v>9.1</v>
      </c>
      <c r="AM11" s="625"/>
      <c r="AN11" s="625"/>
      <c r="AO11" s="661"/>
      <c r="AP11" s="618" t="s">
        <v>256</v>
      </c>
      <c r="AQ11" s="619"/>
      <c r="AR11" s="619"/>
      <c r="AS11" s="619"/>
      <c r="AT11" s="619"/>
      <c r="AU11" s="619"/>
      <c r="AV11" s="619"/>
      <c r="AW11" s="619"/>
      <c r="AX11" s="619"/>
      <c r="AY11" s="619"/>
      <c r="AZ11" s="619"/>
      <c r="BA11" s="619"/>
      <c r="BB11" s="619"/>
      <c r="BC11" s="619"/>
      <c r="BD11" s="619"/>
      <c r="BE11" s="619"/>
      <c r="BF11" s="620"/>
      <c r="BG11" s="621">
        <v>19919</v>
      </c>
      <c r="BH11" s="622"/>
      <c r="BI11" s="622"/>
      <c r="BJ11" s="622"/>
      <c r="BK11" s="622"/>
      <c r="BL11" s="622"/>
      <c r="BM11" s="622"/>
      <c r="BN11" s="623"/>
      <c r="BO11" s="659">
        <v>1.2</v>
      </c>
      <c r="BP11" s="659"/>
      <c r="BQ11" s="659"/>
      <c r="BR11" s="659"/>
      <c r="BS11" s="660" t="s">
        <v>236</v>
      </c>
      <c r="BT11" s="660"/>
      <c r="BU11" s="660"/>
      <c r="BV11" s="660"/>
      <c r="BW11" s="660"/>
      <c r="BX11" s="660"/>
      <c r="BY11" s="660"/>
      <c r="BZ11" s="660"/>
      <c r="CA11" s="660"/>
      <c r="CB11" s="698"/>
      <c r="CD11" s="618" t="s">
        <v>257</v>
      </c>
      <c r="CE11" s="619"/>
      <c r="CF11" s="619"/>
      <c r="CG11" s="619"/>
      <c r="CH11" s="619"/>
      <c r="CI11" s="619"/>
      <c r="CJ11" s="619"/>
      <c r="CK11" s="619"/>
      <c r="CL11" s="619"/>
      <c r="CM11" s="619"/>
      <c r="CN11" s="619"/>
      <c r="CO11" s="619"/>
      <c r="CP11" s="619"/>
      <c r="CQ11" s="620"/>
      <c r="CR11" s="621">
        <v>269516</v>
      </c>
      <c r="CS11" s="622"/>
      <c r="CT11" s="622"/>
      <c r="CU11" s="622"/>
      <c r="CV11" s="622"/>
      <c r="CW11" s="622"/>
      <c r="CX11" s="622"/>
      <c r="CY11" s="623"/>
      <c r="CZ11" s="659">
        <v>3.8</v>
      </c>
      <c r="DA11" s="659"/>
      <c r="DB11" s="659"/>
      <c r="DC11" s="659"/>
      <c r="DD11" s="627">
        <v>68640</v>
      </c>
      <c r="DE11" s="622"/>
      <c r="DF11" s="622"/>
      <c r="DG11" s="622"/>
      <c r="DH11" s="622"/>
      <c r="DI11" s="622"/>
      <c r="DJ11" s="622"/>
      <c r="DK11" s="622"/>
      <c r="DL11" s="622"/>
      <c r="DM11" s="622"/>
      <c r="DN11" s="622"/>
      <c r="DO11" s="622"/>
      <c r="DP11" s="623"/>
      <c r="DQ11" s="627">
        <v>117099</v>
      </c>
      <c r="DR11" s="622"/>
      <c r="DS11" s="622"/>
      <c r="DT11" s="622"/>
      <c r="DU11" s="622"/>
      <c r="DV11" s="622"/>
      <c r="DW11" s="622"/>
      <c r="DX11" s="622"/>
      <c r="DY11" s="622"/>
      <c r="DZ11" s="622"/>
      <c r="EA11" s="622"/>
      <c r="EB11" s="622"/>
      <c r="EC11" s="658"/>
    </row>
    <row r="12" spans="2:143" ht="11.25" customHeight="1" x14ac:dyDescent="0.2">
      <c r="B12" s="618" t="s">
        <v>258</v>
      </c>
      <c r="C12" s="619"/>
      <c r="D12" s="619"/>
      <c r="E12" s="619"/>
      <c r="F12" s="619"/>
      <c r="G12" s="619"/>
      <c r="H12" s="619"/>
      <c r="I12" s="619"/>
      <c r="J12" s="619"/>
      <c r="K12" s="619"/>
      <c r="L12" s="619"/>
      <c r="M12" s="619"/>
      <c r="N12" s="619"/>
      <c r="O12" s="619"/>
      <c r="P12" s="619"/>
      <c r="Q12" s="620"/>
      <c r="R12" s="621">
        <v>10060</v>
      </c>
      <c r="S12" s="622"/>
      <c r="T12" s="622"/>
      <c r="U12" s="622"/>
      <c r="V12" s="622"/>
      <c r="W12" s="622"/>
      <c r="X12" s="622"/>
      <c r="Y12" s="623"/>
      <c r="Z12" s="659">
        <v>0.1</v>
      </c>
      <c r="AA12" s="659"/>
      <c r="AB12" s="659"/>
      <c r="AC12" s="659"/>
      <c r="AD12" s="660">
        <v>10060</v>
      </c>
      <c r="AE12" s="660"/>
      <c r="AF12" s="660"/>
      <c r="AG12" s="660"/>
      <c r="AH12" s="660"/>
      <c r="AI12" s="660"/>
      <c r="AJ12" s="660"/>
      <c r="AK12" s="660"/>
      <c r="AL12" s="624">
        <v>0.3</v>
      </c>
      <c r="AM12" s="625"/>
      <c r="AN12" s="625"/>
      <c r="AO12" s="661"/>
      <c r="AP12" s="618" t="s">
        <v>259</v>
      </c>
      <c r="AQ12" s="619"/>
      <c r="AR12" s="619"/>
      <c r="AS12" s="619"/>
      <c r="AT12" s="619"/>
      <c r="AU12" s="619"/>
      <c r="AV12" s="619"/>
      <c r="AW12" s="619"/>
      <c r="AX12" s="619"/>
      <c r="AY12" s="619"/>
      <c r="AZ12" s="619"/>
      <c r="BA12" s="619"/>
      <c r="BB12" s="619"/>
      <c r="BC12" s="619"/>
      <c r="BD12" s="619"/>
      <c r="BE12" s="619"/>
      <c r="BF12" s="620"/>
      <c r="BG12" s="621">
        <v>700887</v>
      </c>
      <c r="BH12" s="622"/>
      <c r="BI12" s="622"/>
      <c r="BJ12" s="622"/>
      <c r="BK12" s="622"/>
      <c r="BL12" s="622"/>
      <c r="BM12" s="622"/>
      <c r="BN12" s="623"/>
      <c r="BO12" s="659">
        <v>43.2</v>
      </c>
      <c r="BP12" s="659"/>
      <c r="BQ12" s="659"/>
      <c r="BR12" s="659"/>
      <c r="BS12" s="660" t="s">
        <v>236</v>
      </c>
      <c r="BT12" s="660"/>
      <c r="BU12" s="660"/>
      <c r="BV12" s="660"/>
      <c r="BW12" s="660"/>
      <c r="BX12" s="660"/>
      <c r="BY12" s="660"/>
      <c r="BZ12" s="660"/>
      <c r="CA12" s="660"/>
      <c r="CB12" s="698"/>
      <c r="CD12" s="618" t="s">
        <v>260</v>
      </c>
      <c r="CE12" s="619"/>
      <c r="CF12" s="619"/>
      <c r="CG12" s="619"/>
      <c r="CH12" s="619"/>
      <c r="CI12" s="619"/>
      <c r="CJ12" s="619"/>
      <c r="CK12" s="619"/>
      <c r="CL12" s="619"/>
      <c r="CM12" s="619"/>
      <c r="CN12" s="619"/>
      <c r="CO12" s="619"/>
      <c r="CP12" s="619"/>
      <c r="CQ12" s="620"/>
      <c r="CR12" s="621">
        <v>134363</v>
      </c>
      <c r="CS12" s="622"/>
      <c r="CT12" s="622"/>
      <c r="CU12" s="622"/>
      <c r="CV12" s="622"/>
      <c r="CW12" s="622"/>
      <c r="CX12" s="622"/>
      <c r="CY12" s="623"/>
      <c r="CZ12" s="659">
        <v>1.9</v>
      </c>
      <c r="DA12" s="659"/>
      <c r="DB12" s="659"/>
      <c r="DC12" s="659"/>
      <c r="DD12" s="627" t="s">
        <v>132</v>
      </c>
      <c r="DE12" s="622"/>
      <c r="DF12" s="622"/>
      <c r="DG12" s="622"/>
      <c r="DH12" s="622"/>
      <c r="DI12" s="622"/>
      <c r="DJ12" s="622"/>
      <c r="DK12" s="622"/>
      <c r="DL12" s="622"/>
      <c r="DM12" s="622"/>
      <c r="DN12" s="622"/>
      <c r="DO12" s="622"/>
      <c r="DP12" s="623"/>
      <c r="DQ12" s="627">
        <v>57965</v>
      </c>
      <c r="DR12" s="622"/>
      <c r="DS12" s="622"/>
      <c r="DT12" s="622"/>
      <c r="DU12" s="622"/>
      <c r="DV12" s="622"/>
      <c r="DW12" s="622"/>
      <c r="DX12" s="622"/>
      <c r="DY12" s="622"/>
      <c r="DZ12" s="622"/>
      <c r="EA12" s="622"/>
      <c r="EB12" s="622"/>
      <c r="EC12" s="658"/>
    </row>
    <row r="13" spans="2:143" ht="11.25" customHeight="1" x14ac:dyDescent="0.2">
      <c r="B13" s="618" t="s">
        <v>261</v>
      </c>
      <c r="C13" s="619"/>
      <c r="D13" s="619"/>
      <c r="E13" s="619"/>
      <c r="F13" s="619"/>
      <c r="G13" s="619"/>
      <c r="H13" s="619"/>
      <c r="I13" s="619"/>
      <c r="J13" s="619"/>
      <c r="K13" s="619"/>
      <c r="L13" s="619"/>
      <c r="M13" s="619"/>
      <c r="N13" s="619"/>
      <c r="O13" s="619"/>
      <c r="P13" s="619"/>
      <c r="Q13" s="620"/>
      <c r="R13" s="621" t="s">
        <v>236</v>
      </c>
      <c r="S13" s="622"/>
      <c r="T13" s="622"/>
      <c r="U13" s="622"/>
      <c r="V13" s="622"/>
      <c r="W13" s="622"/>
      <c r="X13" s="622"/>
      <c r="Y13" s="623"/>
      <c r="Z13" s="659" t="s">
        <v>132</v>
      </c>
      <c r="AA13" s="659"/>
      <c r="AB13" s="659"/>
      <c r="AC13" s="659"/>
      <c r="AD13" s="660" t="s">
        <v>236</v>
      </c>
      <c r="AE13" s="660"/>
      <c r="AF13" s="660"/>
      <c r="AG13" s="660"/>
      <c r="AH13" s="660"/>
      <c r="AI13" s="660"/>
      <c r="AJ13" s="660"/>
      <c r="AK13" s="660"/>
      <c r="AL13" s="624" t="s">
        <v>236</v>
      </c>
      <c r="AM13" s="625"/>
      <c r="AN13" s="625"/>
      <c r="AO13" s="661"/>
      <c r="AP13" s="618" t="s">
        <v>262</v>
      </c>
      <c r="AQ13" s="619"/>
      <c r="AR13" s="619"/>
      <c r="AS13" s="619"/>
      <c r="AT13" s="619"/>
      <c r="AU13" s="619"/>
      <c r="AV13" s="619"/>
      <c r="AW13" s="619"/>
      <c r="AX13" s="619"/>
      <c r="AY13" s="619"/>
      <c r="AZ13" s="619"/>
      <c r="BA13" s="619"/>
      <c r="BB13" s="619"/>
      <c r="BC13" s="619"/>
      <c r="BD13" s="619"/>
      <c r="BE13" s="619"/>
      <c r="BF13" s="620"/>
      <c r="BG13" s="621">
        <v>687912</v>
      </c>
      <c r="BH13" s="622"/>
      <c r="BI13" s="622"/>
      <c r="BJ13" s="622"/>
      <c r="BK13" s="622"/>
      <c r="BL13" s="622"/>
      <c r="BM13" s="622"/>
      <c r="BN13" s="623"/>
      <c r="BO13" s="659">
        <v>42.4</v>
      </c>
      <c r="BP13" s="659"/>
      <c r="BQ13" s="659"/>
      <c r="BR13" s="659"/>
      <c r="BS13" s="660" t="s">
        <v>132</v>
      </c>
      <c r="BT13" s="660"/>
      <c r="BU13" s="660"/>
      <c r="BV13" s="660"/>
      <c r="BW13" s="660"/>
      <c r="BX13" s="660"/>
      <c r="BY13" s="660"/>
      <c r="BZ13" s="660"/>
      <c r="CA13" s="660"/>
      <c r="CB13" s="698"/>
      <c r="CD13" s="618" t="s">
        <v>263</v>
      </c>
      <c r="CE13" s="619"/>
      <c r="CF13" s="619"/>
      <c r="CG13" s="619"/>
      <c r="CH13" s="619"/>
      <c r="CI13" s="619"/>
      <c r="CJ13" s="619"/>
      <c r="CK13" s="619"/>
      <c r="CL13" s="619"/>
      <c r="CM13" s="619"/>
      <c r="CN13" s="619"/>
      <c r="CO13" s="619"/>
      <c r="CP13" s="619"/>
      <c r="CQ13" s="620"/>
      <c r="CR13" s="621">
        <v>729931</v>
      </c>
      <c r="CS13" s="622"/>
      <c r="CT13" s="622"/>
      <c r="CU13" s="622"/>
      <c r="CV13" s="622"/>
      <c r="CW13" s="622"/>
      <c r="CX13" s="622"/>
      <c r="CY13" s="623"/>
      <c r="CZ13" s="659">
        <v>10.199999999999999</v>
      </c>
      <c r="DA13" s="659"/>
      <c r="DB13" s="659"/>
      <c r="DC13" s="659"/>
      <c r="DD13" s="627">
        <v>223104</v>
      </c>
      <c r="DE13" s="622"/>
      <c r="DF13" s="622"/>
      <c r="DG13" s="622"/>
      <c r="DH13" s="622"/>
      <c r="DI13" s="622"/>
      <c r="DJ13" s="622"/>
      <c r="DK13" s="622"/>
      <c r="DL13" s="622"/>
      <c r="DM13" s="622"/>
      <c r="DN13" s="622"/>
      <c r="DO13" s="622"/>
      <c r="DP13" s="623"/>
      <c r="DQ13" s="627">
        <v>694101</v>
      </c>
      <c r="DR13" s="622"/>
      <c r="DS13" s="622"/>
      <c r="DT13" s="622"/>
      <c r="DU13" s="622"/>
      <c r="DV13" s="622"/>
      <c r="DW13" s="622"/>
      <c r="DX13" s="622"/>
      <c r="DY13" s="622"/>
      <c r="DZ13" s="622"/>
      <c r="EA13" s="622"/>
      <c r="EB13" s="622"/>
      <c r="EC13" s="658"/>
    </row>
    <row r="14" spans="2:143" ht="11.25" customHeight="1" x14ac:dyDescent="0.2">
      <c r="B14" s="618" t="s">
        <v>264</v>
      </c>
      <c r="C14" s="619"/>
      <c r="D14" s="619"/>
      <c r="E14" s="619"/>
      <c r="F14" s="619"/>
      <c r="G14" s="619"/>
      <c r="H14" s="619"/>
      <c r="I14" s="619"/>
      <c r="J14" s="619"/>
      <c r="K14" s="619"/>
      <c r="L14" s="619"/>
      <c r="M14" s="619"/>
      <c r="N14" s="619"/>
      <c r="O14" s="619"/>
      <c r="P14" s="619"/>
      <c r="Q14" s="620"/>
      <c r="R14" s="621">
        <v>142</v>
      </c>
      <c r="S14" s="622"/>
      <c r="T14" s="622"/>
      <c r="U14" s="622"/>
      <c r="V14" s="622"/>
      <c r="W14" s="622"/>
      <c r="X14" s="622"/>
      <c r="Y14" s="623"/>
      <c r="Z14" s="659">
        <v>0</v>
      </c>
      <c r="AA14" s="659"/>
      <c r="AB14" s="659"/>
      <c r="AC14" s="659"/>
      <c r="AD14" s="660">
        <v>142</v>
      </c>
      <c r="AE14" s="660"/>
      <c r="AF14" s="660"/>
      <c r="AG14" s="660"/>
      <c r="AH14" s="660"/>
      <c r="AI14" s="660"/>
      <c r="AJ14" s="660"/>
      <c r="AK14" s="660"/>
      <c r="AL14" s="624">
        <v>0</v>
      </c>
      <c r="AM14" s="625"/>
      <c r="AN14" s="625"/>
      <c r="AO14" s="661"/>
      <c r="AP14" s="618" t="s">
        <v>265</v>
      </c>
      <c r="AQ14" s="619"/>
      <c r="AR14" s="619"/>
      <c r="AS14" s="619"/>
      <c r="AT14" s="619"/>
      <c r="AU14" s="619"/>
      <c r="AV14" s="619"/>
      <c r="AW14" s="619"/>
      <c r="AX14" s="619"/>
      <c r="AY14" s="619"/>
      <c r="AZ14" s="619"/>
      <c r="BA14" s="619"/>
      <c r="BB14" s="619"/>
      <c r="BC14" s="619"/>
      <c r="BD14" s="619"/>
      <c r="BE14" s="619"/>
      <c r="BF14" s="620"/>
      <c r="BG14" s="621">
        <v>59985</v>
      </c>
      <c r="BH14" s="622"/>
      <c r="BI14" s="622"/>
      <c r="BJ14" s="622"/>
      <c r="BK14" s="622"/>
      <c r="BL14" s="622"/>
      <c r="BM14" s="622"/>
      <c r="BN14" s="623"/>
      <c r="BO14" s="659">
        <v>3.7</v>
      </c>
      <c r="BP14" s="659"/>
      <c r="BQ14" s="659"/>
      <c r="BR14" s="659"/>
      <c r="BS14" s="660" t="s">
        <v>132</v>
      </c>
      <c r="BT14" s="660"/>
      <c r="BU14" s="660"/>
      <c r="BV14" s="660"/>
      <c r="BW14" s="660"/>
      <c r="BX14" s="660"/>
      <c r="BY14" s="660"/>
      <c r="BZ14" s="660"/>
      <c r="CA14" s="660"/>
      <c r="CB14" s="698"/>
      <c r="CD14" s="618" t="s">
        <v>266</v>
      </c>
      <c r="CE14" s="619"/>
      <c r="CF14" s="619"/>
      <c r="CG14" s="619"/>
      <c r="CH14" s="619"/>
      <c r="CI14" s="619"/>
      <c r="CJ14" s="619"/>
      <c r="CK14" s="619"/>
      <c r="CL14" s="619"/>
      <c r="CM14" s="619"/>
      <c r="CN14" s="619"/>
      <c r="CO14" s="619"/>
      <c r="CP14" s="619"/>
      <c r="CQ14" s="620"/>
      <c r="CR14" s="621">
        <v>285459</v>
      </c>
      <c r="CS14" s="622"/>
      <c r="CT14" s="622"/>
      <c r="CU14" s="622"/>
      <c r="CV14" s="622"/>
      <c r="CW14" s="622"/>
      <c r="CX14" s="622"/>
      <c r="CY14" s="623"/>
      <c r="CZ14" s="659">
        <v>4</v>
      </c>
      <c r="DA14" s="659"/>
      <c r="DB14" s="659"/>
      <c r="DC14" s="659"/>
      <c r="DD14" s="627">
        <v>2852</v>
      </c>
      <c r="DE14" s="622"/>
      <c r="DF14" s="622"/>
      <c r="DG14" s="622"/>
      <c r="DH14" s="622"/>
      <c r="DI14" s="622"/>
      <c r="DJ14" s="622"/>
      <c r="DK14" s="622"/>
      <c r="DL14" s="622"/>
      <c r="DM14" s="622"/>
      <c r="DN14" s="622"/>
      <c r="DO14" s="622"/>
      <c r="DP14" s="623"/>
      <c r="DQ14" s="627">
        <v>283562</v>
      </c>
      <c r="DR14" s="622"/>
      <c r="DS14" s="622"/>
      <c r="DT14" s="622"/>
      <c r="DU14" s="622"/>
      <c r="DV14" s="622"/>
      <c r="DW14" s="622"/>
      <c r="DX14" s="622"/>
      <c r="DY14" s="622"/>
      <c r="DZ14" s="622"/>
      <c r="EA14" s="622"/>
      <c r="EB14" s="622"/>
      <c r="EC14" s="658"/>
    </row>
    <row r="15" spans="2:143" ht="11.25" customHeight="1" x14ac:dyDescent="0.2">
      <c r="B15" s="618" t="s">
        <v>267</v>
      </c>
      <c r="C15" s="619"/>
      <c r="D15" s="619"/>
      <c r="E15" s="619"/>
      <c r="F15" s="619"/>
      <c r="G15" s="619"/>
      <c r="H15" s="619"/>
      <c r="I15" s="619"/>
      <c r="J15" s="619"/>
      <c r="K15" s="619"/>
      <c r="L15" s="619"/>
      <c r="M15" s="619"/>
      <c r="N15" s="619"/>
      <c r="O15" s="619"/>
      <c r="P15" s="619"/>
      <c r="Q15" s="620"/>
      <c r="R15" s="621" t="s">
        <v>236</v>
      </c>
      <c r="S15" s="622"/>
      <c r="T15" s="622"/>
      <c r="U15" s="622"/>
      <c r="V15" s="622"/>
      <c r="W15" s="622"/>
      <c r="X15" s="622"/>
      <c r="Y15" s="623"/>
      <c r="Z15" s="659" t="s">
        <v>236</v>
      </c>
      <c r="AA15" s="659"/>
      <c r="AB15" s="659"/>
      <c r="AC15" s="659"/>
      <c r="AD15" s="660" t="s">
        <v>132</v>
      </c>
      <c r="AE15" s="660"/>
      <c r="AF15" s="660"/>
      <c r="AG15" s="660"/>
      <c r="AH15" s="660"/>
      <c r="AI15" s="660"/>
      <c r="AJ15" s="660"/>
      <c r="AK15" s="660"/>
      <c r="AL15" s="624" t="s">
        <v>132</v>
      </c>
      <c r="AM15" s="625"/>
      <c r="AN15" s="625"/>
      <c r="AO15" s="661"/>
      <c r="AP15" s="618" t="s">
        <v>268</v>
      </c>
      <c r="AQ15" s="619"/>
      <c r="AR15" s="619"/>
      <c r="AS15" s="619"/>
      <c r="AT15" s="619"/>
      <c r="AU15" s="619"/>
      <c r="AV15" s="619"/>
      <c r="AW15" s="619"/>
      <c r="AX15" s="619"/>
      <c r="AY15" s="619"/>
      <c r="AZ15" s="619"/>
      <c r="BA15" s="619"/>
      <c r="BB15" s="619"/>
      <c r="BC15" s="619"/>
      <c r="BD15" s="619"/>
      <c r="BE15" s="619"/>
      <c r="BF15" s="620"/>
      <c r="BG15" s="621">
        <v>98128</v>
      </c>
      <c r="BH15" s="622"/>
      <c r="BI15" s="622"/>
      <c r="BJ15" s="622"/>
      <c r="BK15" s="622"/>
      <c r="BL15" s="622"/>
      <c r="BM15" s="622"/>
      <c r="BN15" s="623"/>
      <c r="BO15" s="659">
        <v>6.1</v>
      </c>
      <c r="BP15" s="659"/>
      <c r="BQ15" s="659"/>
      <c r="BR15" s="659"/>
      <c r="BS15" s="660" t="s">
        <v>236</v>
      </c>
      <c r="BT15" s="660"/>
      <c r="BU15" s="660"/>
      <c r="BV15" s="660"/>
      <c r="BW15" s="660"/>
      <c r="BX15" s="660"/>
      <c r="BY15" s="660"/>
      <c r="BZ15" s="660"/>
      <c r="CA15" s="660"/>
      <c r="CB15" s="698"/>
      <c r="CD15" s="618" t="s">
        <v>269</v>
      </c>
      <c r="CE15" s="619"/>
      <c r="CF15" s="619"/>
      <c r="CG15" s="619"/>
      <c r="CH15" s="619"/>
      <c r="CI15" s="619"/>
      <c r="CJ15" s="619"/>
      <c r="CK15" s="619"/>
      <c r="CL15" s="619"/>
      <c r="CM15" s="619"/>
      <c r="CN15" s="619"/>
      <c r="CO15" s="619"/>
      <c r="CP15" s="619"/>
      <c r="CQ15" s="620"/>
      <c r="CR15" s="621">
        <v>1534012</v>
      </c>
      <c r="CS15" s="622"/>
      <c r="CT15" s="622"/>
      <c r="CU15" s="622"/>
      <c r="CV15" s="622"/>
      <c r="CW15" s="622"/>
      <c r="CX15" s="622"/>
      <c r="CY15" s="623"/>
      <c r="CZ15" s="659">
        <v>21.4</v>
      </c>
      <c r="DA15" s="659"/>
      <c r="DB15" s="659"/>
      <c r="DC15" s="659"/>
      <c r="DD15" s="627">
        <v>342170</v>
      </c>
      <c r="DE15" s="622"/>
      <c r="DF15" s="622"/>
      <c r="DG15" s="622"/>
      <c r="DH15" s="622"/>
      <c r="DI15" s="622"/>
      <c r="DJ15" s="622"/>
      <c r="DK15" s="622"/>
      <c r="DL15" s="622"/>
      <c r="DM15" s="622"/>
      <c r="DN15" s="622"/>
      <c r="DO15" s="622"/>
      <c r="DP15" s="623"/>
      <c r="DQ15" s="627">
        <v>1133074</v>
      </c>
      <c r="DR15" s="622"/>
      <c r="DS15" s="622"/>
      <c r="DT15" s="622"/>
      <c r="DU15" s="622"/>
      <c r="DV15" s="622"/>
      <c r="DW15" s="622"/>
      <c r="DX15" s="622"/>
      <c r="DY15" s="622"/>
      <c r="DZ15" s="622"/>
      <c r="EA15" s="622"/>
      <c r="EB15" s="622"/>
      <c r="EC15" s="658"/>
    </row>
    <row r="16" spans="2:143" ht="11.25" customHeight="1" x14ac:dyDescent="0.2">
      <c r="B16" s="618" t="s">
        <v>270</v>
      </c>
      <c r="C16" s="619"/>
      <c r="D16" s="619"/>
      <c r="E16" s="619"/>
      <c r="F16" s="619"/>
      <c r="G16" s="619"/>
      <c r="H16" s="619"/>
      <c r="I16" s="619"/>
      <c r="J16" s="619"/>
      <c r="K16" s="619"/>
      <c r="L16" s="619"/>
      <c r="M16" s="619"/>
      <c r="N16" s="619"/>
      <c r="O16" s="619"/>
      <c r="P16" s="619"/>
      <c r="Q16" s="620"/>
      <c r="R16" s="621">
        <v>9139</v>
      </c>
      <c r="S16" s="622"/>
      <c r="T16" s="622"/>
      <c r="U16" s="622"/>
      <c r="V16" s="622"/>
      <c r="W16" s="622"/>
      <c r="X16" s="622"/>
      <c r="Y16" s="623"/>
      <c r="Z16" s="659">
        <v>0.1</v>
      </c>
      <c r="AA16" s="659"/>
      <c r="AB16" s="659"/>
      <c r="AC16" s="659"/>
      <c r="AD16" s="660">
        <v>9139</v>
      </c>
      <c r="AE16" s="660"/>
      <c r="AF16" s="660"/>
      <c r="AG16" s="660"/>
      <c r="AH16" s="660"/>
      <c r="AI16" s="660"/>
      <c r="AJ16" s="660"/>
      <c r="AK16" s="660"/>
      <c r="AL16" s="624">
        <v>0.2</v>
      </c>
      <c r="AM16" s="625"/>
      <c r="AN16" s="625"/>
      <c r="AO16" s="661"/>
      <c r="AP16" s="618" t="s">
        <v>271</v>
      </c>
      <c r="AQ16" s="619"/>
      <c r="AR16" s="619"/>
      <c r="AS16" s="619"/>
      <c r="AT16" s="619"/>
      <c r="AU16" s="619"/>
      <c r="AV16" s="619"/>
      <c r="AW16" s="619"/>
      <c r="AX16" s="619"/>
      <c r="AY16" s="619"/>
      <c r="AZ16" s="619"/>
      <c r="BA16" s="619"/>
      <c r="BB16" s="619"/>
      <c r="BC16" s="619"/>
      <c r="BD16" s="619"/>
      <c r="BE16" s="619"/>
      <c r="BF16" s="620"/>
      <c r="BG16" s="621" t="s">
        <v>132</v>
      </c>
      <c r="BH16" s="622"/>
      <c r="BI16" s="622"/>
      <c r="BJ16" s="622"/>
      <c r="BK16" s="622"/>
      <c r="BL16" s="622"/>
      <c r="BM16" s="622"/>
      <c r="BN16" s="623"/>
      <c r="BO16" s="659" t="s">
        <v>236</v>
      </c>
      <c r="BP16" s="659"/>
      <c r="BQ16" s="659"/>
      <c r="BR16" s="659"/>
      <c r="BS16" s="660" t="s">
        <v>236</v>
      </c>
      <c r="BT16" s="660"/>
      <c r="BU16" s="660"/>
      <c r="BV16" s="660"/>
      <c r="BW16" s="660"/>
      <c r="BX16" s="660"/>
      <c r="BY16" s="660"/>
      <c r="BZ16" s="660"/>
      <c r="CA16" s="660"/>
      <c r="CB16" s="698"/>
      <c r="CD16" s="618" t="s">
        <v>272</v>
      </c>
      <c r="CE16" s="619"/>
      <c r="CF16" s="619"/>
      <c r="CG16" s="619"/>
      <c r="CH16" s="619"/>
      <c r="CI16" s="619"/>
      <c r="CJ16" s="619"/>
      <c r="CK16" s="619"/>
      <c r="CL16" s="619"/>
      <c r="CM16" s="619"/>
      <c r="CN16" s="619"/>
      <c r="CO16" s="619"/>
      <c r="CP16" s="619"/>
      <c r="CQ16" s="620"/>
      <c r="CR16" s="621" t="s">
        <v>236</v>
      </c>
      <c r="CS16" s="622"/>
      <c r="CT16" s="622"/>
      <c r="CU16" s="622"/>
      <c r="CV16" s="622"/>
      <c r="CW16" s="622"/>
      <c r="CX16" s="622"/>
      <c r="CY16" s="623"/>
      <c r="CZ16" s="659" t="s">
        <v>132</v>
      </c>
      <c r="DA16" s="659"/>
      <c r="DB16" s="659"/>
      <c r="DC16" s="659"/>
      <c r="DD16" s="627" t="s">
        <v>132</v>
      </c>
      <c r="DE16" s="622"/>
      <c r="DF16" s="622"/>
      <c r="DG16" s="622"/>
      <c r="DH16" s="622"/>
      <c r="DI16" s="622"/>
      <c r="DJ16" s="622"/>
      <c r="DK16" s="622"/>
      <c r="DL16" s="622"/>
      <c r="DM16" s="622"/>
      <c r="DN16" s="622"/>
      <c r="DO16" s="622"/>
      <c r="DP16" s="623"/>
      <c r="DQ16" s="627" t="s">
        <v>132</v>
      </c>
      <c r="DR16" s="622"/>
      <c r="DS16" s="622"/>
      <c r="DT16" s="622"/>
      <c r="DU16" s="622"/>
      <c r="DV16" s="622"/>
      <c r="DW16" s="622"/>
      <c r="DX16" s="622"/>
      <c r="DY16" s="622"/>
      <c r="DZ16" s="622"/>
      <c r="EA16" s="622"/>
      <c r="EB16" s="622"/>
      <c r="EC16" s="658"/>
    </row>
    <row r="17" spans="2:133" ht="11.25" customHeight="1" x14ac:dyDescent="0.2">
      <c r="B17" s="618" t="s">
        <v>273</v>
      </c>
      <c r="C17" s="619"/>
      <c r="D17" s="619"/>
      <c r="E17" s="619"/>
      <c r="F17" s="619"/>
      <c r="G17" s="619"/>
      <c r="H17" s="619"/>
      <c r="I17" s="619"/>
      <c r="J17" s="619"/>
      <c r="K17" s="619"/>
      <c r="L17" s="619"/>
      <c r="M17" s="619"/>
      <c r="N17" s="619"/>
      <c r="O17" s="619"/>
      <c r="P17" s="619"/>
      <c r="Q17" s="620"/>
      <c r="R17" s="621">
        <v>20241</v>
      </c>
      <c r="S17" s="622"/>
      <c r="T17" s="622"/>
      <c r="U17" s="622"/>
      <c r="V17" s="622"/>
      <c r="W17" s="622"/>
      <c r="X17" s="622"/>
      <c r="Y17" s="623"/>
      <c r="Z17" s="659">
        <v>0.3</v>
      </c>
      <c r="AA17" s="659"/>
      <c r="AB17" s="659"/>
      <c r="AC17" s="659"/>
      <c r="AD17" s="660">
        <v>20241</v>
      </c>
      <c r="AE17" s="660"/>
      <c r="AF17" s="660"/>
      <c r="AG17" s="660"/>
      <c r="AH17" s="660"/>
      <c r="AI17" s="660"/>
      <c r="AJ17" s="660"/>
      <c r="AK17" s="660"/>
      <c r="AL17" s="624">
        <v>0.5</v>
      </c>
      <c r="AM17" s="625"/>
      <c r="AN17" s="625"/>
      <c r="AO17" s="661"/>
      <c r="AP17" s="618" t="s">
        <v>274</v>
      </c>
      <c r="AQ17" s="619"/>
      <c r="AR17" s="619"/>
      <c r="AS17" s="619"/>
      <c r="AT17" s="619"/>
      <c r="AU17" s="619"/>
      <c r="AV17" s="619"/>
      <c r="AW17" s="619"/>
      <c r="AX17" s="619"/>
      <c r="AY17" s="619"/>
      <c r="AZ17" s="619"/>
      <c r="BA17" s="619"/>
      <c r="BB17" s="619"/>
      <c r="BC17" s="619"/>
      <c r="BD17" s="619"/>
      <c r="BE17" s="619"/>
      <c r="BF17" s="620"/>
      <c r="BG17" s="621" t="s">
        <v>132</v>
      </c>
      <c r="BH17" s="622"/>
      <c r="BI17" s="622"/>
      <c r="BJ17" s="622"/>
      <c r="BK17" s="622"/>
      <c r="BL17" s="622"/>
      <c r="BM17" s="622"/>
      <c r="BN17" s="623"/>
      <c r="BO17" s="659" t="s">
        <v>132</v>
      </c>
      <c r="BP17" s="659"/>
      <c r="BQ17" s="659"/>
      <c r="BR17" s="659"/>
      <c r="BS17" s="660" t="s">
        <v>236</v>
      </c>
      <c r="BT17" s="660"/>
      <c r="BU17" s="660"/>
      <c r="BV17" s="660"/>
      <c r="BW17" s="660"/>
      <c r="BX17" s="660"/>
      <c r="BY17" s="660"/>
      <c r="BZ17" s="660"/>
      <c r="CA17" s="660"/>
      <c r="CB17" s="698"/>
      <c r="CD17" s="618" t="s">
        <v>275</v>
      </c>
      <c r="CE17" s="619"/>
      <c r="CF17" s="619"/>
      <c r="CG17" s="619"/>
      <c r="CH17" s="619"/>
      <c r="CI17" s="619"/>
      <c r="CJ17" s="619"/>
      <c r="CK17" s="619"/>
      <c r="CL17" s="619"/>
      <c r="CM17" s="619"/>
      <c r="CN17" s="619"/>
      <c r="CO17" s="619"/>
      <c r="CP17" s="619"/>
      <c r="CQ17" s="620"/>
      <c r="CR17" s="621">
        <v>317509</v>
      </c>
      <c r="CS17" s="622"/>
      <c r="CT17" s="622"/>
      <c r="CU17" s="622"/>
      <c r="CV17" s="622"/>
      <c r="CW17" s="622"/>
      <c r="CX17" s="622"/>
      <c r="CY17" s="623"/>
      <c r="CZ17" s="659">
        <v>4.4000000000000004</v>
      </c>
      <c r="DA17" s="659"/>
      <c r="DB17" s="659"/>
      <c r="DC17" s="659"/>
      <c r="DD17" s="627" t="s">
        <v>236</v>
      </c>
      <c r="DE17" s="622"/>
      <c r="DF17" s="622"/>
      <c r="DG17" s="622"/>
      <c r="DH17" s="622"/>
      <c r="DI17" s="622"/>
      <c r="DJ17" s="622"/>
      <c r="DK17" s="622"/>
      <c r="DL17" s="622"/>
      <c r="DM17" s="622"/>
      <c r="DN17" s="622"/>
      <c r="DO17" s="622"/>
      <c r="DP17" s="623"/>
      <c r="DQ17" s="627">
        <v>317509</v>
      </c>
      <c r="DR17" s="622"/>
      <c r="DS17" s="622"/>
      <c r="DT17" s="622"/>
      <c r="DU17" s="622"/>
      <c r="DV17" s="622"/>
      <c r="DW17" s="622"/>
      <c r="DX17" s="622"/>
      <c r="DY17" s="622"/>
      <c r="DZ17" s="622"/>
      <c r="EA17" s="622"/>
      <c r="EB17" s="622"/>
      <c r="EC17" s="658"/>
    </row>
    <row r="18" spans="2:133" ht="11.25" customHeight="1" x14ac:dyDescent="0.2">
      <c r="B18" s="618" t="s">
        <v>276</v>
      </c>
      <c r="C18" s="619"/>
      <c r="D18" s="619"/>
      <c r="E18" s="619"/>
      <c r="F18" s="619"/>
      <c r="G18" s="619"/>
      <c r="H18" s="619"/>
      <c r="I18" s="619"/>
      <c r="J18" s="619"/>
      <c r="K18" s="619"/>
      <c r="L18" s="619"/>
      <c r="M18" s="619"/>
      <c r="N18" s="619"/>
      <c r="O18" s="619"/>
      <c r="P18" s="619"/>
      <c r="Q18" s="620"/>
      <c r="R18" s="621">
        <v>24895</v>
      </c>
      <c r="S18" s="622"/>
      <c r="T18" s="622"/>
      <c r="U18" s="622"/>
      <c r="V18" s="622"/>
      <c r="W18" s="622"/>
      <c r="X18" s="622"/>
      <c r="Y18" s="623"/>
      <c r="Z18" s="659">
        <v>0.3</v>
      </c>
      <c r="AA18" s="659"/>
      <c r="AB18" s="659"/>
      <c r="AC18" s="659"/>
      <c r="AD18" s="660">
        <v>24895</v>
      </c>
      <c r="AE18" s="660"/>
      <c r="AF18" s="660"/>
      <c r="AG18" s="660"/>
      <c r="AH18" s="660"/>
      <c r="AI18" s="660"/>
      <c r="AJ18" s="660"/>
      <c r="AK18" s="660"/>
      <c r="AL18" s="624">
        <v>0.7</v>
      </c>
      <c r="AM18" s="625"/>
      <c r="AN18" s="625"/>
      <c r="AO18" s="661"/>
      <c r="AP18" s="618" t="s">
        <v>277</v>
      </c>
      <c r="AQ18" s="619"/>
      <c r="AR18" s="619"/>
      <c r="AS18" s="619"/>
      <c r="AT18" s="619"/>
      <c r="AU18" s="619"/>
      <c r="AV18" s="619"/>
      <c r="AW18" s="619"/>
      <c r="AX18" s="619"/>
      <c r="AY18" s="619"/>
      <c r="AZ18" s="619"/>
      <c r="BA18" s="619"/>
      <c r="BB18" s="619"/>
      <c r="BC18" s="619"/>
      <c r="BD18" s="619"/>
      <c r="BE18" s="619"/>
      <c r="BF18" s="620"/>
      <c r="BG18" s="621" t="s">
        <v>236</v>
      </c>
      <c r="BH18" s="622"/>
      <c r="BI18" s="622"/>
      <c r="BJ18" s="622"/>
      <c r="BK18" s="622"/>
      <c r="BL18" s="622"/>
      <c r="BM18" s="622"/>
      <c r="BN18" s="623"/>
      <c r="BO18" s="659" t="s">
        <v>132</v>
      </c>
      <c r="BP18" s="659"/>
      <c r="BQ18" s="659"/>
      <c r="BR18" s="659"/>
      <c r="BS18" s="660" t="s">
        <v>132</v>
      </c>
      <c r="BT18" s="660"/>
      <c r="BU18" s="660"/>
      <c r="BV18" s="660"/>
      <c r="BW18" s="660"/>
      <c r="BX18" s="660"/>
      <c r="BY18" s="660"/>
      <c r="BZ18" s="660"/>
      <c r="CA18" s="660"/>
      <c r="CB18" s="698"/>
      <c r="CD18" s="618" t="s">
        <v>278</v>
      </c>
      <c r="CE18" s="619"/>
      <c r="CF18" s="619"/>
      <c r="CG18" s="619"/>
      <c r="CH18" s="619"/>
      <c r="CI18" s="619"/>
      <c r="CJ18" s="619"/>
      <c r="CK18" s="619"/>
      <c r="CL18" s="619"/>
      <c r="CM18" s="619"/>
      <c r="CN18" s="619"/>
      <c r="CO18" s="619"/>
      <c r="CP18" s="619"/>
      <c r="CQ18" s="620"/>
      <c r="CR18" s="621" t="s">
        <v>236</v>
      </c>
      <c r="CS18" s="622"/>
      <c r="CT18" s="622"/>
      <c r="CU18" s="622"/>
      <c r="CV18" s="622"/>
      <c r="CW18" s="622"/>
      <c r="CX18" s="622"/>
      <c r="CY18" s="623"/>
      <c r="CZ18" s="659" t="s">
        <v>132</v>
      </c>
      <c r="DA18" s="659"/>
      <c r="DB18" s="659"/>
      <c r="DC18" s="659"/>
      <c r="DD18" s="627" t="s">
        <v>236</v>
      </c>
      <c r="DE18" s="622"/>
      <c r="DF18" s="622"/>
      <c r="DG18" s="622"/>
      <c r="DH18" s="622"/>
      <c r="DI18" s="622"/>
      <c r="DJ18" s="622"/>
      <c r="DK18" s="622"/>
      <c r="DL18" s="622"/>
      <c r="DM18" s="622"/>
      <c r="DN18" s="622"/>
      <c r="DO18" s="622"/>
      <c r="DP18" s="623"/>
      <c r="DQ18" s="627" t="s">
        <v>132</v>
      </c>
      <c r="DR18" s="622"/>
      <c r="DS18" s="622"/>
      <c r="DT18" s="622"/>
      <c r="DU18" s="622"/>
      <c r="DV18" s="622"/>
      <c r="DW18" s="622"/>
      <c r="DX18" s="622"/>
      <c r="DY18" s="622"/>
      <c r="DZ18" s="622"/>
      <c r="EA18" s="622"/>
      <c r="EB18" s="622"/>
      <c r="EC18" s="658"/>
    </row>
    <row r="19" spans="2:133" ht="11.25" customHeight="1" x14ac:dyDescent="0.2">
      <c r="B19" s="618" t="s">
        <v>279</v>
      </c>
      <c r="C19" s="619"/>
      <c r="D19" s="619"/>
      <c r="E19" s="619"/>
      <c r="F19" s="619"/>
      <c r="G19" s="619"/>
      <c r="H19" s="619"/>
      <c r="I19" s="619"/>
      <c r="J19" s="619"/>
      <c r="K19" s="619"/>
      <c r="L19" s="619"/>
      <c r="M19" s="619"/>
      <c r="N19" s="619"/>
      <c r="O19" s="619"/>
      <c r="P19" s="619"/>
      <c r="Q19" s="620"/>
      <c r="R19" s="621">
        <v>24184</v>
      </c>
      <c r="S19" s="622"/>
      <c r="T19" s="622"/>
      <c r="U19" s="622"/>
      <c r="V19" s="622"/>
      <c r="W19" s="622"/>
      <c r="X19" s="622"/>
      <c r="Y19" s="623"/>
      <c r="Z19" s="659">
        <v>0.3</v>
      </c>
      <c r="AA19" s="659"/>
      <c r="AB19" s="659"/>
      <c r="AC19" s="659"/>
      <c r="AD19" s="660">
        <v>24184</v>
      </c>
      <c r="AE19" s="660"/>
      <c r="AF19" s="660"/>
      <c r="AG19" s="660"/>
      <c r="AH19" s="660"/>
      <c r="AI19" s="660"/>
      <c r="AJ19" s="660"/>
      <c r="AK19" s="660"/>
      <c r="AL19" s="624">
        <v>0.6</v>
      </c>
      <c r="AM19" s="625"/>
      <c r="AN19" s="625"/>
      <c r="AO19" s="661"/>
      <c r="AP19" s="618" t="s">
        <v>280</v>
      </c>
      <c r="AQ19" s="619"/>
      <c r="AR19" s="619"/>
      <c r="AS19" s="619"/>
      <c r="AT19" s="619"/>
      <c r="AU19" s="619"/>
      <c r="AV19" s="619"/>
      <c r="AW19" s="619"/>
      <c r="AX19" s="619"/>
      <c r="AY19" s="619"/>
      <c r="AZ19" s="619"/>
      <c r="BA19" s="619"/>
      <c r="BB19" s="619"/>
      <c r="BC19" s="619"/>
      <c r="BD19" s="619"/>
      <c r="BE19" s="619"/>
      <c r="BF19" s="620"/>
      <c r="BG19" s="621" t="s">
        <v>132</v>
      </c>
      <c r="BH19" s="622"/>
      <c r="BI19" s="622"/>
      <c r="BJ19" s="622"/>
      <c r="BK19" s="622"/>
      <c r="BL19" s="622"/>
      <c r="BM19" s="622"/>
      <c r="BN19" s="623"/>
      <c r="BO19" s="659" t="s">
        <v>132</v>
      </c>
      <c r="BP19" s="659"/>
      <c r="BQ19" s="659"/>
      <c r="BR19" s="659"/>
      <c r="BS19" s="660" t="s">
        <v>132</v>
      </c>
      <c r="BT19" s="660"/>
      <c r="BU19" s="660"/>
      <c r="BV19" s="660"/>
      <c r="BW19" s="660"/>
      <c r="BX19" s="660"/>
      <c r="BY19" s="660"/>
      <c r="BZ19" s="660"/>
      <c r="CA19" s="660"/>
      <c r="CB19" s="698"/>
      <c r="CD19" s="618" t="s">
        <v>281</v>
      </c>
      <c r="CE19" s="619"/>
      <c r="CF19" s="619"/>
      <c r="CG19" s="619"/>
      <c r="CH19" s="619"/>
      <c r="CI19" s="619"/>
      <c r="CJ19" s="619"/>
      <c r="CK19" s="619"/>
      <c r="CL19" s="619"/>
      <c r="CM19" s="619"/>
      <c r="CN19" s="619"/>
      <c r="CO19" s="619"/>
      <c r="CP19" s="619"/>
      <c r="CQ19" s="620"/>
      <c r="CR19" s="621" t="s">
        <v>132</v>
      </c>
      <c r="CS19" s="622"/>
      <c r="CT19" s="622"/>
      <c r="CU19" s="622"/>
      <c r="CV19" s="622"/>
      <c r="CW19" s="622"/>
      <c r="CX19" s="622"/>
      <c r="CY19" s="623"/>
      <c r="CZ19" s="659" t="s">
        <v>132</v>
      </c>
      <c r="DA19" s="659"/>
      <c r="DB19" s="659"/>
      <c r="DC19" s="659"/>
      <c r="DD19" s="627" t="s">
        <v>236</v>
      </c>
      <c r="DE19" s="622"/>
      <c r="DF19" s="622"/>
      <c r="DG19" s="622"/>
      <c r="DH19" s="622"/>
      <c r="DI19" s="622"/>
      <c r="DJ19" s="622"/>
      <c r="DK19" s="622"/>
      <c r="DL19" s="622"/>
      <c r="DM19" s="622"/>
      <c r="DN19" s="622"/>
      <c r="DO19" s="622"/>
      <c r="DP19" s="623"/>
      <c r="DQ19" s="627" t="s">
        <v>132</v>
      </c>
      <c r="DR19" s="622"/>
      <c r="DS19" s="622"/>
      <c r="DT19" s="622"/>
      <c r="DU19" s="622"/>
      <c r="DV19" s="622"/>
      <c r="DW19" s="622"/>
      <c r="DX19" s="622"/>
      <c r="DY19" s="622"/>
      <c r="DZ19" s="622"/>
      <c r="EA19" s="622"/>
      <c r="EB19" s="622"/>
      <c r="EC19" s="658"/>
    </row>
    <row r="20" spans="2:133" ht="11.25" customHeight="1" x14ac:dyDescent="0.2">
      <c r="B20" s="688" t="s">
        <v>282</v>
      </c>
      <c r="C20" s="689"/>
      <c r="D20" s="689"/>
      <c r="E20" s="689"/>
      <c r="F20" s="689"/>
      <c r="G20" s="689"/>
      <c r="H20" s="689"/>
      <c r="I20" s="689"/>
      <c r="J20" s="689"/>
      <c r="K20" s="689"/>
      <c r="L20" s="689"/>
      <c r="M20" s="689"/>
      <c r="N20" s="689"/>
      <c r="O20" s="689"/>
      <c r="P20" s="689"/>
      <c r="Q20" s="690"/>
      <c r="R20" s="621">
        <v>711</v>
      </c>
      <c r="S20" s="622"/>
      <c r="T20" s="622"/>
      <c r="U20" s="622"/>
      <c r="V20" s="622"/>
      <c r="W20" s="622"/>
      <c r="X20" s="622"/>
      <c r="Y20" s="623"/>
      <c r="Z20" s="659">
        <v>0</v>
      </c>
      <c r="AA20" s="659"/>
      <c r="AB20" s="659"/>
      <c r="AC20" s="659"/>
      <c r="AD20" s="660">
        <v>711</v>
      </c>
      <c r="AE20" s="660"/>
      <c r="AF20" s="660"/>
      <c r="AG20" s="660"/>
      <c r="AH20" s="660"/>
      <c r="AI20" s="660"/>
      <c r="AJ20" s="660"/>
      <c r="AK20" s="660"/>
      <c r="AL20" s="624">
        <v>0</v>
      </c>
      <c r="AM20" s="625"/>
      <c r="AN20" s="625"/>
      <c r="AO20" s="661"/>
      <c r="AP20" s="618" t="s">
        <v>283</v>
      </c>
      <c r="AQ20" s="619"/>
      <c r="AR20" s="619"/>
      <c r="AS20" s="619"/>
      <c r="AT20" s="619"/>
      <c r="AU20" s="619"/>
      <c r="AV20" s="619"/>
      <c r="AW20" s="619"/>
      <c r="AX20" s="619"/>
      <c r="AY20" s="619"/>
      <c r="AZ20" s="619"/>
      <c r="BA20" s="619"/>
      <c r="BB20" s="619"/>
      <c r="BC20" s="619"/>
      <c r="BD20" s="619"/>
      <c r="BE20" s="619"/>
      <c r="BF20" s="620"/>
      <c r="BG20" s="621" t="s">
        <v>132</v>
      </c>
      <c r="BH20" s="622"/>
      <c r="BI20" s="622"/>
      <c r="BJ20" s="622"/>
      <c r="BK20" s="622"/>
      <c r="BL20" s="622"/>
      <c r="BM20" s="622"/>
      <c r="BN20" s="623"/>
      <c r="BO20" s="659" t="s">
        <v>132</v>
      </c>
      <c r="BP20" s="659"/>
      <c r="BQ20" s="659"/>
      <c r="BR20" s="659"/>
      <c r="BS20" s="660" t="s">
        <v>132</v>
      </c>
      <c r="BT20" s="660"/>
      <c r="BU20" s="660"/>
      <c r="BV20" s="660"/>
      <c r="BW20" s="660"/>
      <c r="BX20" s="660"/>
      <c r="BY20" s="660"/>
      <c r="BZ20" s="660"/>
      <c r="CA20" s="660"/>
      <c r="CB20" s="698"/>
      <c r="CD20" s="618" t="s">
        <v>284</v>
      </c>
      <c r="CE20" s="619"/>
      <c r="CF20" s="619"/>
      <c r="CG20" s="619"/>
      <c r="CH20" s="619"/>
      <c r="CI20" s="619"/>
      <c r="CJ20" s="619"/>
      <c r="CK20" s="619"/>
      <c r="CL20" s="619"/>
      <c r="CM20" s="619"/>
      <c r="CN20" s="619"/>
      <c r="CO20" s="619"/>
      <c r="CP20" s="619"/>
      <c r="CQ20" s="620"/>
      <c r="CR20" s="621">
        <v>7160476</v>
      </c>
      <c r="CS20" s="622"/>
      <c r="CT20" s="622"/>
      <c r="CU20" s="622"/>
      <c r="CV20" s="622"/>
      <c r="CW20" s="622"/>
      <c r="CX20" s="622"/>
      <c r="CY20" s="623"/>
      <c r="CZ20" s="659">
        <v>100</v>
      </c>
      <c r="DA20" s="659"/>
      <c r="DB20" s="659"/>
      <c r="DC20" s="659"/>
      <c r="DD20" s="627">
        <v>681944</v>
      </c>
      <c r="DE20" s="622"/>
      <c r="DF20" s="622"/>
      <c r="DG20" s="622"/>
      <c r="DH20" s="622"/>
      <c r="DI20" s="622"/>
      <c r="DJ20" s="622"/>
      <c r="DK20" s="622"/>
      <c r="DL20" s="622"/>
      <c r="DM20" s="622"/>
      <c r="DN20" s="622"/>
      <c r="DO20" s="622"/>
      <c r="DP20" s="623"/>
      <c r="DQ20" s="627">
        <v>5105197</v>
      </c>
      <c r="DR20" s="622"/>
      <c r="DS20" s="622"/>
      <c r="DT20" s="622"/>
      <c r="DU20" s="622"/>
      <c r="DV20" s="622"/>
      <c r="DW20" s="622"/>
      <c r="DX20" s="622"/>
      <c r="DY20" s="622"/>
      <c r="DZ20" s="622"/>
      <c r="EA20" s="622"/>
      <c r="EB20" s="622"/>
      <c r="EC20" s="658"/>
    </row>
    <row r="21" spans="2:133" ht="11.25" customHeight="1" x14ac:dyDescent="0.2">
      <c r="B21" s="618" t="s">
        <v>285</v>
      </c>
      <c r="C21" s="619"/>
      <c r="D21" s="619"/>
      <c r="E21" s="619"/>
      <c r="F21" s="619"/>
      <c r="G21" s="619"/>
      <c r="H21" s="619"/>
      <c r="I21" s="619"/>
      <c r="J21" s="619"/>
      <c r="K21" s="619"/>
      <c r="L21" s="619"/>
      <c r="M21" s="619"/>
      <c r="N21" s="619"/>
      <c r="O21" s="619"/>
      <c r="P21" s="619"/>
      <c r="Q21" s="620"/>
      <c r="R21" s="621">
        <v>1660650</v>
      </c>
      <c r="S21" s="622"/>
      <c r="T21" s="622"/>
      <c r="U21" s="622"/>
      <c r="V21" s="622"/>
      <c r="W21" s="622"/>
      <c r="X21" s="622"/>
      <c r="Y21" s="623"/>
      <c r="Z21" s="659">
        <v>22.5</v>
      </c>
      <c r="AA21" s="659"/>
      <c r="AB21" s="659"/>
      <c r="AC21" s="659"/>
      <c r="AD21" s="660">
        <v>1538649</v>
      </c>
      <c r="AE21" s="660"/>
      <c r="AF21" s="660"/>
      <c r="AG21" s="660"/>
      <c r="AH21" s="660"/>
      <c r="AI21" s="660"/>
      <c r="AJ21" s="660"/>
      <c r="AK21" s="660"/>
      <c r="AL21" s="624">
        <v>40.799999999999997</v>
      </c>
      <c r="AM21" s="625"/>
      <c r="AN21" s="625"/>
      <c r="AO21" s="661"/>
      <c r="AP21" s="618" t="s">
        <v>286</v>
      </c>
      <c r="AQ21" s="699"/>
      <c r="AR21" s="699"/>
      <c r="AS21" s="699"/>
      <c r="AT21" s="699"/>
      <c r="AU21" s="699"/>
      <c r="AV21" s="699"/>
      <c r="AW21" s="699"/>
      <c r="AX21" s="699"/>
      <c r="AY21" s="699"/>
      <c r="AZ21" s="699"/>
      <c r="BA21" s="699"/>
      <c r="BB21" s="699"/>
      <c r="BC21" s="699"/>
      <c r="BD21" s="699"/>
      <c r="BE21" s="699"/>
      <c r="BF21" s="700"/>
      <c r="BG21" s="621" t="s">
        <v>236</v>
      </c>
      <c r="BH21" s="622"/>
      <c r="BI21" s="622"/>
      <c r="BJ21" s="622"/>
      <c r="BK21" s="622"/>
      <c r="BL21" s="622"/>
      <c r="BM21" s="622"/>
      <c r="BN21" s="623"/>
      <c r="BO21" s="659" t="s">
        <v>132</v>
      </c>
      <c r="BP21" s="659"/>
      <c r="BQ21" s="659"/>
      <c r="BR21" s="659"/>
      <c r="BS21" s="660" t="s">
        <v>236</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287</v>
      </c>
      <c r="C22" s="619"/>
      <c r="D22" s="619"/>
      <c r="E22" s="619"/>
      <c r="F22" s="619"/>
      <c r="G22" s="619"/>
      <c r="H22" s="619"/>
      <c r="I22" s="619"/>
      <c r="J22" s="619"/>
      <c r="K22" s="619"/>
      <c r="L22" s="619"/>
      <c r="M22" s="619"/>
      <c r="N22" s="619"/>
      <c r="O22" s="619"/>
      <c r="P22" s="619"/>
      <c r="Q22" s="620"/>
      <c r="R22" s="621">
        <v>1538649</v>
      </c>
      <c r="S22" s="622"/>
      <c r="T22" s="622"/>
      <c r="U22" s="622"/>
      <c r="V22" s="622"/>
      <c r="W22" s="622"/>
      <c r="X22" s="622"/>
      <c r="Y22" s="623"/>
      <c r="Z22" s="659">
        <v>20.9</v>
      </c>
      <c r="AA22" s="659"/>
      <c r="AB22" s="659"/>
      <c r="AC22" s="659"/>
      <c r="AD22" s="660">
        <v>1538649</v>
      </c>
      <c r="AE22" s="660"/>
      <c r="AF22" s="660"/>
      <c r="AG22" s="660"/>
      <c r="AH22" s="660"/>
      <c r="AI22" s="660"/>
      <c r="AJ22" s="660"/>
      <c r="AK22" s="660"/>
      <c r="AL22" s="624">
        <v>40.799999999999997</v>
      </c>
      <c r="AM22" s="625"/>
      <c r="AN22" s="625"/>
      <c r="AO22" s="661"/>
      <c r="AP22" s="618" t="s">
        <v>288</v>
      </c>
      <c r="AQ22" s="699"/>
      <c r="AR22" s="699"/>
      <c r="AS22" s="699"/>
      <c r="AT22" s="699"/>
      <c r="AU22" s="699"/>
      <c r="AV22" s="699"/>
      <c r="AW22" s="699"/>
      <c r="AX22" s="699"/>
      <c r="AY22" s="699"/>
      <c r="AZ22" s="699"/>
      <c r="BA22" s="699"/>
      <c r="BB22" s="699"/>
      <c r="BC22" s="699"/>
      <c r="BD22" s="699"/>
      <c r="BE22" s="699"/>
      <c r="BF22" s="700"/>
      <c r="BG22" s="621" t="s">
        <v>132</v>
      </c>
      <c r="BH22" s="622"/>
      <c r="BI22" s="622"/>
      <c r="BJ22" s="622"/>
      <c r="BK22" s="622"/>
      <c r="BL22" s="622"/>
      <c r="BM22" s="622"/>
      <c r="BN22" s="623"/>
      <c r="BO22" s="659" t="s">
        <v>132</v>
      </c>
      <c r="BP22" s="659"/>
      <c r="BQ22" s="659"/>
      <c r="BR22" s="659"/>
      <c r="BS22" s="660" t="s">
        <v>236</v>
      </c>
      <c r="BT22" s="660"/>
      <c r="BU22" s="660"/>
      <c r="BV22" s="660"/>
      <c r="BW22" s="660"/>
      <c r="BX22" s="660"/>
      <c r="BY22" s="660"/>
      <c r="BZ22" s="660"/>
      <c r="CA22" s="660"/>
      <c r="CB22" s="698"/>
      <c r="CD22" s="673" t="s">
        <v>289</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290</v>
      </c>
      <c r="C23" s="619"/>
      <c r="D23" s="619"/>
      <c r="E23" s="619"/>
      <c r="F23" s="619"/>
      <c r="G23" s="619"/>
      <c r="H23" s="619"/>
      <c r="I23" s="619"/>
      <c r="J23" s="619"/>
      <c r="K23" s="619"/>
      <c r="L23" s="619"/>
      <c r="M23" s="619"/>
      <c r="N23" s="619"/>
      <c r="O23" s="619"/>
      <c r="P23" s="619"/>
      <c r="Q23" s="620"/>
      <c r="R23" s="621">
        <v>122001</v>
      </c>
      <c r="S23" s="622"/>
      <c r="T23" s="622"/>
      <c r="U23" s="622"/>
      <c r="V23" s="622"/>
      <c r="W23" s="622"/>
      <c r="X23" s="622"/>
      <c r="Y23" s="623"/>
      <c r="Z23" s="659">
        <v>1.7</v>
      </c>
      <c r="AA23" s="659"/>
      <c r="AB23" s="659"/>
      <c r="AC23" s="659"/>
      <c r="AD23" s="660" t="s">
        <v>132</v>
      </c>
      <c r="AE23" s="660"/>
      <c r="AF23" s="660"/>
      <c r="AG23" s="660"/>
      <c r="AH23" s="660"/>
      <c r="AI23" s="660"/>
      <c r="AJ23" s="660"/>
      <c r="AK23" s="660"/>
      <c r="AL23" s="624" t="s">
        <v>132</v>
      </c>
      <c r="AM23" s="625"/>
      <c r="AN23" s="625"/>
      <c r="AO23" s="661"/>
      <c r="AP23" s="618" t="s">
        <v>291</v>
      </c>
      <c r="AQ23" s="699"/>
      <c r="AR23" s="699"/>
      <c r="AS23" s="699"/>
      <c r="AT23" s="699"/>
      <c r="AU23" s="699"/>
      <c r="AV23" s="699"/>
      <c r="AW23" s="699"/>
      <c r="AX23" s="699"/>
      <c r="AY23" s="699"/>
      <c r="AZ23" s="699"/>
      <c r="BA23" s="699"/>
      <c r="BB23" s="699"/>
      <c r="BC23" s="699"/>
      <c r="BD23" s="699"/>
      <c r="BE23" s="699"/>
      <c r="BF23" s="700"/>
      <c r="BG23" s="621" t="s">
        <v>236</v>
      </c>
      <c r="BH23" s="622"/>
      <c r="BI23" s="622"/>
      <c r="BJ23" s="622"/>
      <c r="BK23" s="622"/>
      <c r="BL23" s="622"/>
      <c r="BM23" s="622"/>
      <c r="BN23" s="623"/>
      <c r="BO23" s="659" t="s">
        <v>132</v>
      </c>
      <c r="BP23" s="659"/>
      <c r="BQ23" s="659"/>
      <c r="BR23" s="659"/>
      <c r="BS23" s="660" t="s">
        <v>236</v>
      </c>
      <c r="BT23" s="660"/>
      <c r="BU23" s="660"/>
      <c r="BV23" s="660"/>
      <c r="BW23" s="660"/>
      <c r="BX23" s="660"/>
      <c r="BY23" s="660"/>
      <c r="BZ23" s="660"/>
      <c r="CA23" s="660"/>
      <c r="CB23" s="698"/>
      <c r="CD23" s="673" t="s">
        <v>230</v>
      </c>
      <c r="CE23" s="674"/>
      <c r="CF23" s="674"/>
      <c r="CG23" s="674"/>
      <c r="CH23" s="674"/>
      <c r="CI23" s="674"/>
      <c r="CJ23" s="674"/>
      <c r="CK23" s="674"/>
      <c r="CL23" s="674"/>
      <c r="CM23" s="674"/>
      <c r="CN23" s="674"/>
      <c r="CO23" s="674"/>
      <c r="CP23" s="674"/>
      <c r="CQ23" s="675"/>
      <c r="CR23" s="673" t="s">
        <v>292</v>
      </c>
      <c r="CS23" s="674"/>
      <c r="CT23" s="674"/>
      <c r="CU23" s="674"/>
      <c r="CV23" s="674"/>
      <c r="CW23" s="674"/>
      <c r="CX23" s="674"/>
      <c r="CY23" s="675"/>
      <c r="CZ23" s="673" t="s">
        <v>293</v>
      </c>
      <c r="DA23" s="674"/>
      <c r="DB23" s="674"/>
      <c r="DC23" s="675"/>
      <c r="DD23" s="673" t="s">
        <v>294</v>
      </c>
      <c r="DE23" s="674"/>
      <c r="DF23" s="674"/>
      <c r="DG23" s="674"/>
      <c r="DH23" s="674"/>
      <c r="DI23" s="674"/>
      <c r="DJ23" s="674"/>
      <c r="DK23" s="675"/>
      <c r="DL23" s="711" t="s">
        <v>295</v>
      </c>
      <c r="DM23" s="712"/>
      <c r="DN23" s="712"/>
      <c r="DO23" s="712"/>
      <c r="DP23" s="712"/>
      <c r="DQ23" s="712"/>
      <c r="DR23" s="712"/>
      <c r="DS23" s="712"/>
      <c r="DT23" s="712"/>
      <c r="DU23" s="712"/>
      <c r="DV23" s="713"/>
      <c r="DW23" s="673" t="s">
        <v>296</v>
      </c>
      <c r="DX23" s="674"/>
      <c r="DY23" s="674"/>
      <c r="DZ23" s="674"/>
      <c r="EA23" s="674"/>
      <c r="EB23" s="674"/>
      <c r="EC23" s="675"/>
    </row>
    <row r="24" spans="2:133" ht="11.25" customHeight="1" x14ac:dyDescent="0.2">
      <c r="B24" s="618" t="s">
        <v>297</v>
      </c>
      <c r="C24" s="619"/>
      <c r="D24" s="619"/>
      <c r="E24" s="619"/>
      <c r="F24" s="619"/>
      <c r="G24" s="619"/>
      <c r="H24" s="619"/>
      <c r="I24" s="619"/>
      <c r="J24" s="619"/>
      <c r="K24" s="619"/>
      <c r="L24" s="619"/>
      <c r="M24" s="619"/>
      <c r="N24" s="619"/>
      <c r="O24" s="619"/>
      <c r="P24" s="619"/>
      <c r="Q24" s="620"/>
      <c r="R24" s="621" t="s">
        <v>236</v>
      </c>
      <c r="S24" s="622"/>
      <c r="T24" s="622"/>
      <c r="U24" s="622"/>
      <c r="V24" s="622"/>
      <c r="W24" s="622"/>
      <c r="X24" s="622"/>
      <c r="Y24" s="623"/>
      <c r="Z24" s="659" t="s">
        <v>236</v>
      </c>
      <c r="AA24" s="659"/>
      <c r="AB24" s="659"/>
      <c r="AC24" s="659"/>
      <c r="AD24" s="660" t="s">
        <v>132</v>
      </c>
      <c r="AE24" s="660"/>
      <c r="AF24" s="660"/>
      <c r="AG24" s="660"/>
      <c r="AH24" s="660"/>
      <c r="AI24" s="660"/>
      <c r="AJ24" s="660"/>
      <c r="AK24" s="660"/>
      <c r="AL24" s="624" t="s">
        <v>132</v>
      </c>
      <c r="AM24" s="625"/>
      <c r="AN24" s="625"/>
      <c r="AO24" s="661"/>
      <c r="AP24" s="618" t="s">
        <v>298</v>
      </c>
      <c r="AQ24" s="699"/>
      <c r="AR24" s="699"/>
      <c r="AS24" s="699"/>
      <c r="AT24" s="699"/>
      <c r="AU24" s="699"/>
      <c r="AV24" s="699"/>
      <c r="AW24" s="699"/>
      <c r="AX24" s="699"/>
      <c r="AY24" s="699"/>
      <c r="AZ24" s="699"/>
      <c r="BA24" s="699"/>
      <c r="BB24" s="699"/>
      <c r="BC24" s="699"/>
      <c r="BD24" s="699"/>
      <c r="BE24" s="699"/>
      <c r="BF24" s="700"/>
      <c r="BG24" s="621" t="s">
        <v>132</v>
      </c>
      <c r="BH24" s="622"/>
      <c r="BI24" s="622"/>
      <c r="BJ24" s="622"/>
      <c r="BK24" s="622"/>
      <c r="BL24" s="622"/>
      <c r="BM24" s="622"/>
      <c r="BN24" s="623"/>
      <c r="BO24" s="659" t="s">
        <v>132</v>
      </c>
      <c r="BP24" s="659"/>
      <c r="BQ24" s="659"/>
      <c r="BR24" s="659"/>
      <c r="BS24" s="660" t="s">
        <v>236</v>
      </c>
      <c r="BT24" s="660"/>
      <c r="BU24" s="660"/>
      <c r="BV24" s="660"/>
      <c r="BW24" s="660"/>
      <c r="BX24" s="660"/>
      <c r="BY24" s="660"/>
      <c r="BZ24" s="660"/>
      <c r="CA24" s="660"/>
      <c r="CB24" s="698"/>
      <c r="CD24" s="679" t="s">
        <v>299</v>
      </c>
      <c r="CE24" s="680"/>
      <c r="CF24" s="680"/>
      <c r="CG24" s="680"/>
      <c r="CH24" s="680"/>
      <c r="CI24" s="680"/>
      <c r="CJ24" s="680"/>
      <c r="CK24" s="680"/>
      <c r="CL24" s="680"/>
      <c r="CM24" s="680"/>
      <c r="CN24" s="680"/>
      <c r="CO24" s="680"/>
      <c r="CP24" s="680"/>
      <c r="CQ24" s="681"/>
      <c r="CR24" s="676">
        <v>2569971</v>
      </c>
      <c r="CS24" s="677"/>
      <c r="CT24" s="677"/>
      <c r="CU24" s="677"/>
      <c r="CV24" s="677"/>
      <c r="CW24" s="677"/>
      <c r="CX24" s="677"/>
      <c r="CY24" s="702"/>
      <c r="CZ24" s="703">
        <v>35.9</v>
      </c>
      <c r="DA24" s="685"/>
      <c r="DB24" s="685"/>
      <c r="DC24" s="705"/>
      <c r="DD24" s="701">
        <v>1513646</v>
      </c>
      <c r="DE24" s="677"/>
      <c r="DF24" s="677"/>
      <c r="DG24" s="677"/>
      <c r="DH24" s="677"/>
      <c r="DI24" s="677"/>
      <c r="DJ24" s="677"/>
      <c r="DK24" s="702"/>
      <c r="DL24" s="701">
        <v>1501744</v>
      </c>
      <c r="DM24" s="677"/>
      <c r="DN24" s="677"/>
      <c r="DO24" s="677"/>
      <c r="DP24" s="677"/>
      <c r="DQ24" s="677"/>
      <c r="DR24" s="677"/>
      <c r="DS24" s="677"/>
      <c r="DT24" s="677"/>
      <c r="DU24" s="677"/>
      <c r="DV24" s="702"/>
      <c r="DW24" s="703">
        <v>39.200000000000003</v>
      </c>
      <c r="DX24" s="685"/>
      <c r="DY24" s="685"/>
      <c r="DZ24" s="685"/>
      <c r="EA24" s="685"/>
      <c r="EB24" s="685"/>
      <c r="EC24" s="704"/>
    </row>
    <row r="25" spans="2:133" ht="11.25" customHeight="1" x14ac:dyDescent="0.2">
      <c r="B25" s="618" t="s">
        <v>300</v>
      </c>
      <c r="C25" s="619"/>
      <c r="D25" s="619"/>
      <c r="E25" s="619"/>
      <c r="F25" s="619"/>
      <c r="G25" s="619"/>
      <c r="H25" s="619"/>
      <c r="I25" s="619"/>
      <c r="J25" s="619"/>
      <c r="K25" s="619"/>
      <c r="L25" s="619"/>
      <c r="M25" s="619"/>
      <c r="N25" s="619"/>
      <c r="O25" s="619"/>
      <c r="P25" s="619"/>
      <c r="Q25" s="620"/>
      <c r="R25" s="621">
        <v>3789241</v>
      </c>
      <c r="S25" s="622"/>
      <c r="T25" s="622"/>
      <c r="U25" s="622"/>
      <c r="V25" s="622"/>
      <c r="W25" s="622"/>
      <c r="X25" s="622"/>
      <c r="Y25" s="623"/>
      <c r="Z25" s="659">
        <v>51.4</v>
      </c>
      <c r="AA25" s="659"/>
      <c r="AB25" s="659"/>
      <c r="AC25" s="659"/>
      <c r="AD25" s="660">
        <v>3667240</v>
      </c>
      <c r="AE25" s="660"/>
      <c r="AF25" s="660"/>
      <c r="AG25" s="660"/>
      <c r="AH25" s="660"/>
      <c r="AI25" s="660"/>
      <c r="AJ25" s="660"/>
      <c r="AK25" s="660"/>
      <c r="AL25" s="624">
        <v>97.3</v>
      </c>
      <c r="AM25" s="625"/>
      <c r="AN25" s="625"/>
      <c r="AO25" s="661"/>
      <c r="AP25" s="618" t="s">
        <v>301</v>
      </c>
      <c r="AQ25" s="699"/>
      <c r="AR25" s="699"/>
      <c r="AS25" s="699"/>
      <c r="AT25" s="699"/>
      <c r="AU25" s="699"/>
      <c r="AV25" s="699"/>
      <c r="AW25" s="699"/>
      <c r="AX25" s="699"/>
      <c r="AY25" s="699"/>
      <c r="AZ25" s="699"/>
      <c r="BA25" s="699"/>
      <c r="BB25" s="699"/>
      <c r="BC25" s="699"/>
      <c r="BD25" s="699"/>
      <c r="BE25" s="699"/>
      <c r="BF25" s="700"/>
      <c r="BG25" s="621" t="s">
        <v>236</v>
      </c>
      <c r="BH25" s="622"/>
      <c r="BI25" s="622"/>
      <c r="BJ25" s="622"/>
      <c r="BK25" s="622"/>
      <c r="BL25" s="622"/>
      <c r="BM25" s="622"/>
      <c r="BN25" s="623"/>
      <c r="BO25" s="659" t="s">
        <v>236</v>
      </c>
      <c r="BP25" s="659"/>
      <c r="BQ25" s="659"/>
      <c r="BR25" s="659"/>
      <c r="BS25" s="660" t="s">
        <v>132</v>
      </c>
      <c r="BT25" s="660"/>
      <c r="BU25" s="660"/>
      <c r="BV25" s="660"/>
      <c r="BW25" s="660"/>
      <c r="BX25" s="660"/>
      <c r="BY25" s="660"/>
      <c r="BZ25" s="660"/>
      <c r="CA25" s="660"/>
      <c r="CB25" s="698"/>
      <c r="CD25" s="618" t="s">
        <v>302</v>
      </c>
      <c r="CE25" s="619"/>
      <c r="CF25" s="619"/>
      <c r="CG25" s="619"/>
      <c r="CH25" s="619"/>
      <c r="CI25" s="619"/>
      <c r="CJ25" s="619"/>
      <c r="CK25" s="619"/>
      <c r="CL25" s="619"/>
      <c r="CM25" s="619"/>
      <c r="CN25" s="619"/>
      <c r="CO25" s="619"/>
      <c r="CP25" s="619"/>
      <c r="CQ25" s="620"/>
      <c r="CR25" s="621">
        <v>839486</v>
      </c>
      <c r="CS25" s="634"/>
      <c r="CT25" s="634"/>
      <c r="CU25" s="634"/>
      <c r="CV25" s="634"/>
      <c r="CW25" s="634"/>
      <c r="CX25" s="634"/>
      <c r="CY25" s="635"/>
      <c r="CZ25" s="624">
        <v>11.7</v>
      </c>
      <c r="DA25" s="636"/>
      <c r="DB25" s="636"/>
      <c r="DC25" s="637"/>
      <c r="DD25" s="627">
        <v>776198</v>
      </c>
      <c r="DE25" s="634"/>
      <c r="DF25" s="634"/>
      <c r="DG25" s="634"/>
      <c r="DH25" s="634"/>
      <c r="DI25" s="634"/>
      <c r="DJ25" s="634"/>
      <c r="DK25" s="635"/>
      <c r="DL25" s="627">
        <v>772546</v>
      </c>
      <c r="DM25" s="634"/>
      <c r="DN25" s="634"/>
      <c r="DO25" s="634"/>
      <c r="DP25" s="634"/>
      <c r="DQ25" s="634"/>
      <c r="DR25" s="634"/>
      <c r="DS25" s="634"/>
      <c r="DT25" s="634"/>
      <c r="DU25" s="634"/>
      <c r="DV25" s="635"/>
      <c r="DW25" s="624">
        <v>20.100000000000001</v>
      </c>
      <c r="DX25" s="636"/>
      <c r="DY25" s="636"/>
      <c r="DZ25" s="636"/>
      <c r="EA25" s="636"/>
      <c r="EB25" s="636"/>
      <c r="EC25" s="648"/>
    </row>
    <row r="26" spans="2:133" ht="11.25" customHeight="1" x14ac:dyDescent="0.2">
      <c r="B26" s="618" t="s">
        <v>303</v>
      </c>
      <c r="C26" s="619"/>
      <c r="D26" s="619"/>
      <c r="E26" s="619"/>
      <c r="F26" s="619"/>
      <c r="G26" s="619"/>
      <c r="H26" s="619"/>
      <c r="I26" s="619"/>
      <c r="J26" s="619"/>
      <c r="K26" s="619"/>
      <c r="L26" s="619"/>
      <c r="M26" s="619"/>
      <c r="N26" s="619"/>
      <c r="O26" s="619"/>
      <c r="P26" s="619"/>
      <c r="Q26" s="620"/>
      <c r="R26" s="621">
        <v>1626</v>
      </c>
      <c r="S26" s="622"/>
      <c r="T26" s="622"/>
      <c r="U26" s="622"/>
      <c r="V26" s="622"/>
      <c r="W26" s="622"/>
      <c r="X26" s="622"/>
      <c r="Y26" s="623"/>
      <c r="Z26" s="659">
        <v>0</v>
      </c>
      <c r="AA26" s="659"/>
      <c r="AB26" s="659"/>
      <c r="AC26" s="659"/>
      <c r="AD26" s="660">
        <v>1626</v>
      </c>
      <c r="AE26" s="660"/>
      <c r="AF26" s="660"/>
      <c r="AG26" s="660"/>
      <c r="AH26" s="660"/>
      <c r="AI26" s="660"/>
      <c r="AJ26" s="660"/>
      <c r="AK26" s="660"/>
      <c r="AL26" s="624">
        <v>0</v>
      </c>
      <c r="AM26" s="625"/>
      <c r="AN26" s="625"/>
      <c r="AO26" s="661"/>
      <c r="AP26" s="618" t="s">
        <v>304</v>
      </c>
      <c r="AQ26" s="699"/>
      <c r="AR26" s="699"/>
      <c r="AS26" s="699"/>
      <c r="AT26" s="699"/>
      <c r="AU26" s="699"/>
      <c r="AV26" s="699"/>
      <c r="AW26" s="699"/>
      <c r="AX26" s="699"/>
      <c r="AY26" s="699"/>
      <c r="AZ26" s="699"/>
      <c r="BA26" s="699"/>
      <c r="BB26" s="699"/>
      <c r="BC26" s="699"/>
      <c r="BD26" s="699"/>
      <c r="BE26" s="699"/>
      <c r="BF26" s="700"/>
      <c r="BG26" s="621" t="s">
        <v>132</v>
      </c>
      <c r="BH26" s="622"/>
      <c r="BI26" s="622"/>
      <c r="BJ26" s="622"/>
      <c r="BK26" s="622"/>
      <c r="BL26" s="622"/>
      <c r="BM26" s="622"/>
      <c r="BN26" s="623"/>
      <c r="BO26" s="659" t="s">
        <v>236</v>
      </c>
      <c r="BP26" s="659"/>
      <c r="BQ26" s="659"/>
      <c r="BR26" s="659"/>
      <c r="BS26" s="660" t="s">
        <v>132</v>
      </c>
      <c r="BT26" s="660"/>
      <c r="BU26" s="660"/>
      <c r="BV26" s="660"/>
      <c r="BW26" s="660"/>
      <c r="BX26" s="660"/>
      <c r="BY26" s="660"/>
      <c r="BZ26" s="660"/>
      <c r="CA26" s="660"/>
      <c r="CB26" s="698"/>
      <c r="CD26" s="618" t="s">
        <v>305</v>
      </c>
      <c r="CE26" s="619"/>
      <c r="CF26" s="619"/>
      <c r="CG26" s="619"/>
      <c r="CH26" s="619"/>
      <c r="CI26" s="619"/>
      <c r="CJ26" s="619"/>
      <c r="CK26" s="619"/>
      <c r="CL26" s="619"/>
      <c r="CM26" s="619"/>
      <c r="CN26" s="619"/>
      <c r="CO26" s="619"/>
      <c r="CP26" s="619"/>
      <c r="CQ26" s="620"/>
      <c r="CR26" s="621">
        <v>433606</v>
      </c>
      <c r="CS26" s="622"/>
      <c r="CT26" s="622"/>
      <c r="CU26" s="622"/>
      <c r="CV26" s="622"/>
      <c r="CW26" s="622"/>
      <c r="CX26" s="622"/>
      <c r="CY26" s="623"/>
      <c r="CZ26" s="624">
        <v>6.1</v>
      </c>
      <c r="DA26" s="636"/>
      <c r="DB26" s="636"/>
      <c r="DC26" s="637"/>
      <c r="DD26" s="627">
        <v>405275</v>
      </c>
      <c r="DE26" s="622"/>
      <c r="DF26" s="622"/>
      <c r="DG26" s="622"/>
      <c r="DH26" s="622"/>
      <c r="DI26" s="622"/>
      <c r="DJ26" s="622"/>
      <c r="DK26" s="623"/>
      <c r="DL26" s="627" t="s">
        <v>132</v>
      </c>
      <c r="DM26" s="622"/>
      <c r="DN26" s="622"/>
      <c r="DO26" s="622"/>
      <c r="DP26" s="622"/>
      <c r="DQ26" s="622"/>
      <c r="DR26" s="622"/>
      <c r="DS26" s="622"/>
      <c r="DT26" s="622"/>
      <c r="DU26" s="622"/>
      <c r="DV26" s="623"/>
      <c r="DW26" s="624" t="s">
        <v>132</v>
      </c>
      <c r="DX26" s="636"/>
      <c r="DY26" s="636"/>
      <c r="DZ26" s="636"/>
      <c r="EA26" s="636"/>
      <c r="EB26" s="636"/>
      <c r="EC26" s="648"/>
    </row>
    <row r="27" spans="2:133" ht="11.25" customHeight="1" x14ac:dyDescent="0.2">
      <c r="B27" s="618" t="s">
        <v>306</v>
      </c>
      <c r="C27" s="619"/>
      <c r="D27" s="619"/>
      <c r="E27" s="619"/>
      <c r="F27" s="619"/>
      <c r="G27" s="619"/>
      <c r="H27" s="619"/>
      <c r="I27" s="619"/>
      <c r="J27" s="619"/>
      <c r="K27" s="619"/>
      <c r="L27" s="619"/>
      <c r="M27" s="619"/>
      <c r="N27" s="619"/>
      <c r="O27" s="619"/>
      <c r="P27" s="619"/>
      <c r="Q27" s="620"/>
      <c r="R27" s="621">
        <v>15145</v>
      </c>
      <c r="S27" s="622"/>
      <c r="T27" s="622"/>
      <c r="U27" s="622"/>
      <c r="V27" s="622"/>
      <c r="W27" s="622"/>
      <c r="X27" s="622"/>
      <c r="Y27" s="623"/>
      <c r="Z27" s="659">
        <v>0.2</v>
      </c>
      <c r="AA27" s="659"/>
      <c r="AB27" s="659"/>
      <c r="AC27" s="659"/>
      <c r="AD27" s="660" t="s">
        <v>236</v>
      </c>
      <c r="AE27" s="660"/>
      <c r="AF27" s="660"/>
      <c r="AG27" s="660"/>
      <c r="AH27" s="660"/>
      <c r="AI27" s="660"/>
      <c r="AJ27" s="660"/>
      <c r="AK27" s="660"/>
      <c r="AL27" s="624" t="s">
        <v>132</v>
      </c>
      <c r="AM27" s="625"/>
      <c r="AN27" s="625"/>
      <c r="AO27" s="661"/>
      <c r="AP27" s="618" t="s">
        <v>307</v>
      </c>
      <c r="AQ27" s="619"/>
      <c r="AR27" s="619"/>
      <c r="AS27" s="619"/>
      <c r="AT27" s="619"/>
      <c r="AU27" s="619"/>
      <c r="AV27" s="619"/>
      <c r="AW27" s="619"/>
      <c r="AX27" s="619"/>
      <c r="AY27" s="619"/>
      <c r="AZ27" s="619"/>
      <c r="BA27" s="619"/>
      <c r="BB27" s="619"/>
      <c r="BC27" s="619"/>
      <c r="BD27" s="619"/>
      <c r="BE27" s="619"/>
      <c r="BF27" s="620"/>
      <c r="BG27" s="621">
        <v>1621371</v>
      </c>
      <c r="BH27" s="622"/>
      <c r="BI27" s="622"/>
      <c r="BJ27" s="622"/>
      <c r="BK27" s="622"/>
      <c r="BL27" s="622"/>
      <c r="BM27" s="622"/>
      <c r="BN27" s="623"/>
      <c r="BO27" s="659">
        <v>100</v>
      </c>
      <c r="BP27" s="659"/>
      <c r="BQ27" s="659"/>
      <c r="BR27" s="659"/>
      <c r="BS27" s="660" t="s">
        <v>132</v>
      </c>
      <c r="BT27" s="660"/>
      <c r="BU27" s="660"/>
      <c r="BV27" s="660"/>
      <c r="BW27" s="660"/>
      <c r="BX27" s="660"/>
      <c r="BY27" s="660"/>
      <c r="BZ27" s="660"/>
      <c r="CA27" s="660"/>
      <c r="CB27" s="698"/>
      <c r="CD27" s="618" t="s">
        <v>308</v>
      </c>
      <c r="CE27" s="619"/>
      <c r="CF27" s="619"/>
      <c r="CG27" s="619"/>
      <c r="CH27" s="619"/>
      <c r="CI27" s="619"/>
      <c r="CJ27" s="619"/>
      <c r="CK27" s="619"/>
      <c r="CL27" s="619"/>
      <c r="CM27" s="619"/>
      <c r="CN27" s="619"/>
      <c r="CO27" s="619"/>
      <c r="CP27" s="619"/>
      <c r="CQ27" s="620"/>
      <c r="CR27" s="621">
        <v>1412976</v>
      </c>
      <c r="CS27" s="634"/>
      <c r="CT27" s="634"/>
      <c r="CU27" s="634"/>
      <c r="CV27" s="634"/>
      <c r="CW27" s="634"/>
      <c r="CX27" s="634"/>
      <c r="CY27" s="635"/>
      <c r="CZ27" s="624">
        <v>19.7</v>
      </c>
      <c r="DA27" s="636"/>
      <c r="DB27" s="636"/>
      <c r="DC27" s="637"/>
      <c r="DD27" s="627">
        <v>419939</v>
      </c>
      <c r="DE27" s="634"/>
      <c r="DF27" s="634"/>
      <c r="DG27" s="634"/>
      <c r="DH27" s="634"/>
      <c r="DI27" s="634"/>
      <c r="DJ27" s="634"/>
      <c r="DK27" s="635"/>
      <c r="DL27" s="627">
        <v>411689</v>
      </c>
      <c r="DM27" s="634"/>
      <c r="DN27" s="634"/>
      <c r="DO27" s="634"/>
      <c r="DP27" s="634"/>
      <c r="DQ27" s="634"/>
      <c r="DR27" s="634"/>
      <c r="DS27" s="634"/>
      <c r="DT27" s="634"/>
      <c r="DU27" s="634"/>
      <c r="DV27" s="635"/>
      <c r="DW27" s="624">
        <v>10.7</v>
      </c>
      <c r="DX27" s="636"/>
      <c r="DY27" s="636"/>
      <c r="DZ27" s="636"/>
      <c r="EA27" s="636"/>
      <c r="EB27" s="636"/>
      <c r="EC27" s="648"/>
    </row>
    <row r="28" spans="2:133" ht="11.25" customHeight="1" x14ac:dyDescent="0.2">
      <c r="B28" s="618" t="s">
        <v>309</v>
      </c>
      <c r="C28" s="619"/>
      <c r="D28" s="619"/>
      <c r="E28" s="619"/>
      <c r="F28" s="619"/>
      <c r="G28" s="619"/>
      <c r="H28" s="619"/>
      <c r="I28" s="619"/>
      <c r="J28" s="619"/>
      <c r="K28" s="619"/>
      <c r="L28" s="619"/>
      <c r="M28" s="619"/>
      <c r="N28" s="619"/>
      <c r="O28" s="619"/>
      <c r="P28" s="619"/>
      <c r="Q28" s="620"/>
      <c r="R28" s="621">
        <v>23564</v>
      </c>
      <c r="S28" s="622"/>
      <c r="T28" s="622"/>
      <c r="U28" s="622"/>
      <c r="V28" s="622"/>
      <c r="W28" s="622"/>
      <c r="X28" s="622"/>
      <c r="Y28" s="623"/>
      <c r="Z28" s="659">
        <v>0.3</v>
      </c>
      <c r="AA28" s="659"/>
      <c r="AB28" s="659"/>
      <c r="AC28" s="659"/>
      <c r="AD28" s="660">
        <v>2162</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310</v>
      </c>
      <c r="CE28" s="619"/>
      <c r="CF28" s="619"/>
      <c r="CG28" s="619"/>
      <c r="CH28" s="619"/>
      <c r="CI28" s="619"/>
      <c r="CJ28" s="619"/>
      <c r="CK28" s="619"/>
      <c r="CL28" s="619"/>
      <c r="CM28" s="619"/>
      <c r="CN28" s="619"/>
      <c r="CO28" s="619"/>
      <c r="CP28" s="619"/>
      <c r="CQ28" s="620"/>
      <c r="CR28" s="621">
        <v>317509</v>
      </c>
      <c r="CS28" s="622"/>
      <c r="CT28" s="622"/>
      <c r="CU28" s="622"/>
      <c r="CV28" s="622"/>
      <c r="CW28" s="622"/>
      <c r="CX28" s="622"/>
      <c r="CY28" s="623"/>
      <c r="CZ28" s="624">
        <v>4.4000000000000004</v>
      </c>
      <c r="DA28" s="636"/>
      <c r="DB28" s="636"/>
      <c r="DC28" s="637"/>
      <c r="DD28" s="627">
        <v>317509</v>
      </c>
      <c r="DE28" s="622"/>
      <c r="DF28" s="622"/>
      <c r="DG28" s="622"/>
      <c r="DH28" s="622"/>
      <c r="DI28" s="622"/>
      <c r="DJ28" s="622"/>
      <c r="DK28" s="623"/>
      <c r="DL28" s="627">
        <v>317509</v>
      </c>
      <c r="DM28" s="622"/>
      <c r="DN28" s="622"/>
      <c r="DO28" s="622"/>
      <c r="DP28" s="622"/>
      <c r="DQ28" s="622"/>
      <c r="DR28" s="622"/>
      <c r="DS28" s="622"/>
      <c r="DT28" s="622"/>
      <c r="DU28" s="622"/>
      <c r="DV28" s="623"/>
      <c r="DW28" s="624">
        <v>8.3000000000000007</v>
      </c>
      <c r="DX28" s="636"/>
      <c r="DY28" s="636"/>
      <c r="DZ28" s="636"/>
      <c r="EA28" s="636"/>
      <c r="EB28" s="636"/>
      <c r="EC28" s="648"/>
    </row>
    <row r="29" spans="2:133" ht="11.25" customHeight="1" x14ac:dyDescent="0.2">
      <c r="B29" s="618" t="s">
        <v>311</v>
      </c>
      <c r="C29" s="619"/>
      <c r="D29" s="619"/>
      <c r="E29" s="619"/>
      <c r="F29" s="619"/>
      <c r="G29" s="619"/>
      <c r="H29" s="619"/>
      <c r="I29" s="619"/>
      <c r="J29" s="619"/>
      <c r="K29" s="619"/>
      <c r="L29" s="619"/>
      <c r="M29" s="619"/>
      <c r="N29" s="619"/>
      <c r="O29" s="619"/>
      <c r="P29" s="619"/>
      <c r="Q29" s="620"/>
      <c r="R29" s="621">
        <v>6940</v>
      </c>
      <c r="S29" s="622"/>
      <c r="T29" s="622"/>
      <c r="U29" s="622"/>
      <c r="V29" s="622"/>
      <c r="W29" s="622"/>
      <c r="X29" s="622"/>
      <c r="Y29" s="623"/>
      <c r="Z29" s="659">
        <v>0.1</v>
      </c>
      <c r="AA29" s="659"/>
      <c r="AB29" s="659"/>
      <c r="AC29" s="659"/>
      <c r="AD29" s="660" t="s">
        <v>132</v>
      </c>
      <c r="AE29" s="660"/>
      <c r="AF29" s="660"/>
      <c r="AG29" s="660"/>
      <c r="AH29" s="660"/>
      <c r="AI29" s="660"/>
      <c r="AJ29" s="660"/>
      <c r="AK29" s="660"/>
      <c r="AL29" s="624" t="s">
        <v>132</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312</v>
      </c>
      <c r="CE29" s="641"/>
      <c r="CF29" s="618" t="s">
        <v>313</v>
      </c>
      <c r="CG29" s="619"/>
      <c r="CH29" s="619"/>
      <c r="CI29" s="619"/>
      <c r="CJ29" s="619"/>
      <c r="CK29" s="619"/>
      <c r="CL29" s="619"/>
      <c r="CM29" s="619"/>
      <c r="CN29" s="619"/>
      <c r="CO29" s="619"/>
      <c r="CP29" s="619"/>
      <c r="CQ29" s="620"/>
      <c r="CR29" s="621">
        <v>317509</v>
      </c>
      <c r="CS29" s="634"/>
      <c r="CT29" s="634"/>
      <c r="CU29" s="634"/>
      <c r="CV29" s="634"/>
      <c r="CW29" s="634"/>
      <c r="CX29" s="634"/>
      <c r="CY29" s="635"/>
      <c r="CZ29" s="624">
        <v>4.4000000000000004</v>
      </c>
      <c r="DA29" s="636"/>
      <c r="DB29" s="636"/>
      <c r="DC29" s="637"/>
      <c r="DD29" s="627">
        <v>317509</v>
      </c>
      <c r="DE29" s="634"/>
      <c r="DF29" s="634"/>
      <c r="DG29" s="634"/>
      <c r="DH29" s="634"/>
      <c r="DI29" s="634"/>
      <c r="DJ29" s="634"/>
      <c r="DK29" s="635"/>
      <c r="DL29" s="627">
        <v>317509</v>
      </c>
      <c r="DM29" s="634"/>
      <c r="DN29" s="634"/>
      <c r="DO29" s="634"/>
      <c r="DP29" s="634"/>
      <c r="DQ29" s="634"/>
      <c r="DR29" s="634"/>
      <c r="DS29" s="634"/>
      <c r="DT29" s="634"/>
      <c r="DU29" s="634"/>
      <c r="DV29" s="635"/>
      <c r="DW29" s="624">
        <v>8.3000000000000007</v>
      </c>
      <c r="DX29" s="636"/>
      <c r="DY29" s="636"/>
      <c r="DZ29" s="636"/>
      <c r="EA29" s="636"/>
      <c r="EB29" s="636"/>
      <c r="EC29" s="648"/>
    </row>
    <row r="30" spans="2:133" ht="11.25" customHeight="1" x14ac:dyDescent="0.2">
      <c r="B30" s="618" t="s">
        <v>314</v>
      </c>
      <c r="C30" s="619"/>
      <c r="D30" s="619"/>
      <c r="E30" s="619"/>
      <c r="F30" s="619"/>
      <c r="G30" s="619"/>
      <c r="H30" s="619"/>
      <c r="I30" s="619"/>
      <c r="J30" s="619"/>
      <c r="K30" s="619"/>
      <c r="L30" s="619"/>
      <c r="M30" s="619"/>
      <c r="N30" s="619"/>
      <c r="O30" s="619"/>
      <c r="P30" s="619"/>
      <c r="Q30" s="620"/>
      <c r="R30" s="621">
        <v>1339380</v>
      </c>
      <c r="S30" s="622"/>
      <c r="T30" s="622"/>
      <c r="U30" s="622"/>
      <c r="V30" s="622"/>
      <c r="W30" s="622"/>
      <c r="X30" s="622"/>
      <c r="Y30" s="623"/>
      <c r="Z30" s="659">
        <v>18.2</v>
      </c>
      <c r="AA30" s="659"/>
      <c r="AB30" s="659"/>
      <c r="AC30" s="659"/>
      <c r="AD30" s="660" t="s">
        <v>236</v>
      </c>
      <c r="AE30" s="660"/>
      <c r="AF30" s="660"/>
      <c r="AG30" s="660"/>
      <c r="AH30" s="660"/>
      <c r="AI30" s="660"/>
      <c r="AJ30" s="660"/>
      <c r="AK30" s="660"/>
      <c r="AL30" s="624" t="s">
        <v>236</v>
      </c>
      <c r="AM30" s="625"/>
      <c r="AN30" s="625"/>
      <c r="AO30" s="661"/>
      <c r="AP30" s="673" t="s">
        <v>230</v>
      </c>
      <c r="AQ30" s="674"/>
      <c r="AR30" s="674"/>
      <c r="AS30" s="674"/>
      <c r="AT30" s="674"/>
      <c r="AU30" s="674"/>
      <c r="AV30" s="674"/>
      <c r="AW30" s="674"/>
      <c r="AX30" s="674"/>
      <c r="AY30" s="674"/>
      <c r="AZ30" s="674"/>
      <c r="BA30" s="674"/>
      <c r="BB30" s="674"/>
      <c r="BC30" s="674"/>
      <c r="BD30" s="674"/>
      <c r="BE30" s="674"/>
      <c r="BF30" s="675"/>
      <c r="BG30" s="673" t="s">
        <v>315</v>
      </c>
      <c r="BH30" s="696"/>
      <c r="BI30" s="696"/>
      <c r="BJ30" s="696"/>
      <c r="BK30" s="696"/>
      <c r="BL30" s="696"/>
      <c r="BM30" s="696"/>
      <c r="BN30" s="696"/>
      <c r="BO30" s="696"/>
      <c r="BP30" s="696"/>
      <c r="BQ30" s="697"/>
      <c r="BR30" s="673" t="s">
        <v>316</v>
      </c>
      <c r="BS30" s="696"/>
      <c r="BT30" s="696"/>
      <c r="BU30" s="696"/>
      <c r="BV30" s="696"/>
      <c r="BW30" s="696"/>
      <c r="BX30" s="696"/>
      <c r="BY30" s="696"/>
      <c r="BZ30" s="696"/>
      <c r="CA30" s="696"/>
      <c r="CB30" s="697"/>
      <c r="CD30" s="642"/>
      <c r="CE30" s="643"/>
      <c r="CF30" s="618" t="s">
        <v>317</v>
      </c>
      <c r="CG30" s="619"/>
      <c r="CH30" s="619"/>
      <c r="CI30" s="619"/>
      <c r="CJ30" s="619"/>
      <c r="CK30" s="619"/>
      <c r="CL30" s="619"/>
      <c r="CM30" s="619"/>
      <c r="CN30" s="619"/>
      <c r="CO30" s="619"/>
      <c r="CP30" s="619"/>
      <c r="CQ30" s="620"/>
      <c r="CR30" s="621">
        <v>305878</v>
      </c>
      <c r="CS30" s="622"/>
      <c r="CT30" s="622"/>
      <c r="CU30" s="622"/>
      <c r="CV30" s="622"/>
      <c r="CW30" s="622"/>
      <c r="CX30" s="622"/>
      <c r="CY30" s="623"/>
      <c r="CZ30" s="624">
        <v>4.3</v>
      </c>
      <c r="DA30" s="636"/>
      <c r="DB30" s="636"/>
      <c r="DC30" s="637"/>
      <c r="DD30" s="627">
        <v>305878</v>
      </c>
      <c r="DE30" s="622"/>
      <c r="DF30" s="622"/>
      <c r="DG30" s="622"/>
      <c r="DH30" s="622"/>
      <c r="DI30" s="622"/>
      <c r="DJ30" s="622"/>
      <c r="DK30" s="623"/>
      <c r="DL30" s="627">
        <v>305878</v>
      </c>
      <c r="DM30" s="622"/>
      <c r="DN30" s="622"/>
      <c r="DO30" s="622"/>
      <c r="DP30" s="622"/>
      <c r="DQ30" s="622"/>
      <c r="DR30" s="622"/>
      <c r="DS30" s="622"/>
      <c r="DT30" s="622"/>
      <c r="DU30" s="622"/>
      <c r="DV30" s="623"/>
      <c r="DW30" s="624">
        <v>8</v>
      </c>
      <c r="DX30" s="636"/>
      <c r="DY30" s="636"/>
      <c r="DZ30" s="636"/>
      <c r="EA30" s="636"/>
      <c r="EB30" s="636"/>
      <c r="EC30" s="648"/>
    </row>
    <row r="31" spans="2:133" ht="11.25" customHeight="1" x14ac:dyDescent="0.2">
      <c r="B31" s="688" t="s">
        <v>318</v>
      </c>
      <c r="C31" s="689"/>
      <c r="D31" s="689"/>
      <c r="E31" s="689"/>
      <c r="F31" s="689"/>
      <c r="G31" s="689"/>
      <c r="H31" s="689"/>
      <c r="I31" s="689"/>
      <c r="J31" s="689"/>
      <c r="K31" s="689"/>
      <c r="L31" s="689"/>
      <c r="M31" s="689"/>
      <c r="N31" s="689"/>
      <c r="O31" s="689"/>
      <c r="P31" s="689"/>
      <c r="Q31" s="690"/>
      <c r="R31" s="621">
        <v>71946</v>
      </c>
      <c r="S31" s="622"/>
      <c r="T31" s="622"/>
      <c r="U31" s="622"/>
      <c r="V31" s="622"/>
      <c r="W31" s="622"/>
      <c r="X31" s="622"/>
      <c r="Y31" s="623"/>
      <c r="Z31" s="659">
        <v>1</v>
      </c>
      <c r="AA31" s="659"/>
      <c r="AB31" s="659"/>
      <c r="AC31" s="659"/>
      <c r="AD31" s="660">
        <v>71946</v>
      </c>
      <c r="AE31" s="660"/>
      <c r="AF31" s="660"/>
      <c r="AG31" s="660"/>
      <c r="AH31" s="660"/>
      <c r="AI31" s="660"/>
      <c r="AJ31" s="660"/>
      <c r="AK31" s="660"/>
      <c r="AL31" s="624">
        <v>1.9</v>
      </c>
      <c r="AM31" s="625"/>
      <c r="AN31" s="625"/>
      <c r="AO31" s="661"/>
      <c r="AP31" s="691" t="s">
        <v>319</v>
      </c>
      <c r="AQ31" s="692"/>
      <c r="AR31" s="692"/>
      <c r="AS31" s="692"/>
      <c r="AT31" s="693" t="s">
        <v>320</v>
      </c>
      <c r="AU31" s="218"/>
      <c r="AV31" s="218"/>
      <c r="AW31" s="218"/>
      <c r="AX31" s="679" t="s">
        <v>193</v>
      </c>
      <c r="AY31" s="680"/>
      <c r="AZ31" s="680"/>
      <c r="BA31" s="680"/>
      <c r="BB31" s="680"/>
      <c r="BC31" s="680"/>
      <c r="BD31" s="680"/>
      <c r="BE31" s="680"/>
      <c r="BF31" s="681"/>
      <c r="BG31" s="683">
        <v>99.9</v>
      </c>
      <c r="BH31" s="684"/>
      <c r="BI31" s="684"/>
      <c r="BJ31" s="684"/>
      <c r="BK31" s="684"/>
      <c r="BL31" s="684"/>
      <c r="BM31" s="685">
        <v>99.3</v>
      </c>
      <c r="BN31" s="684"/>
      <c r="BO31" s="684"/>
      <c r="BP31" s="684"/>
      <c r="BQ31" s="686"/>
      <c r="BR31" s="683">
        <v>99.8</v>
      </c>
      <c r="BS31" s="684"/>
      <c r="BT31" s="684"/>
      <c r="BU31" s="684"/>
      <c r="BV31" s="684"/>
      <c r="BW31" s="684"/>
      <c r="BX31" s="685">
        <v>99</v>
      </c>
      <c r="BY31" s="684"/>
      <c r="BZ31" s="684"/>
      <c r="CA31" s="684"/>
      <c r="CB31" s="686"/>
      <c r="CD31" s="642"/>
      <c r="CE31" s="643"/>
      <c r="CF31" s="618" t="s">
        <v>321</v>
      </c>
      <c r="CG31" s="619"/>
      <c r="CH31" s="619"/>
      <c r="CI31" s="619"/>
      <c r="CJ31" s="619"/>
      <c r="CK31" s="619"/>
      <c r="CL31" s="619"/>
      <c r="CM31" s="619"/>
      <c r="CN31" s="619"/>
      <c r="CO31" s="619"/>
      <c r="CP31" s="619"/>
      <c r="CQ31" s="620"/>
      <c r="CR31" s="621">
        <v>11631</v>
      </c>
      <c r="CS31" s="634"/>
      <c r="CT31" s="634"/>
      <c r="CU31" s="634"/>
      <c r="CV31" s="634"/>
      <c r="CW31" s="634"/>
      <c r="CX31" s="634"/>
      <c r="CY31" s="635"/>
      <c r="CZ31" s="624">
        <v>0.2</v>
      </c>
      <c r="DA31" s="636"/>
      <c r="DB31" s="636"/>
      <c r="DC31" s="637"/>
      <c r="DD31" s="627">
        <v>11631</v>
      </c>
      <c r="DE31" s="634"/>
      <c r="DF31" s="634"/>
      <c r="DG31" s="634"/>
      <c r="DH31" s="634"/>
      <c r="DI31" s="634"/>
      <c r="DJ31" s="634"/>
      <c r="DK31" s="635"/>
      <c r="DL31" s="627">
        <v>11631</v>
      </c>
      <c r="DM31" s="634"/>
      <c r="DN31" s="634"/>
      <c r="DO31" s="634"/>
      <c r="DP31" s="634"/>
      <c r="DQ31" s="634"/>
      <c r="DR31" s="634"/>
      <c r="DS31" s="634"/>
      <c r="DT31" s="634"/>
      <c r="DU31" s="634"/>
      <c r="DV31" s="635"/>
      <c r="DW31" s="624">
        <v>0.3</v>
      </c>
      <c r="DX31" s="636"/>
      <c r="DY31" s="636"/>
      <c r="DZ31" s="636"/>
      <c r="EA31" s="636"/>
      <c r="EB31" s="636"/>
      <c r="EC31" s="648"/>
    </row>
    <row r="32" spans="2:133" ht="11.25" customHeight="1" x14ac:dyDescent="0.2">
      <c r="B32" s="618" t="s">
        <v>322</v>
      </c>
      <c r="C32" s="619"/>
      <c r="D32" s="619"/>
      <c r="E32" s="619"/>
      <c r="F32" s="619"/>
      <c r="G32" s="619"/>
      <c r="H32" s="619"/>
      <c r="I32" s="619"/>
      <c r="J32" s="619"/>
      <c r="K32" s="619"/>
      <c r="L32" s="619"/>
      <c r="M32" s="619"/>
      <c r="N32" s="619"/>
      <c r="O32" s="619"/>
      <c r="P32" s="619"/>
      <c r="Q32" s="620"/>
      <c r="R32" s="621">
        <v>522966</v>
      </c>
      <c r="S32" s="622"/>
      <c r="T32" s="622"/>
      <c r="U32" s="622"/>
      <c r="V32" s="622"/>
      <c r="W32" s="622"/>
      <c r="X32" s="622"/>
      <c r="Y32" s="623"/>
      <c r="Z32" s="659">
        <v>7.1</v>
      </c>
      <c r="AA32" s="659"/>
      <c r="AB32" s="659"/>
      <c r="AC32" s="659"/>
      <c r="AD32" s="660" t="s">
        <v>132</v>
      </c>
      <c r="AE32" s="660"/>
      <c r="AF32" s="660"/>
      <c r="AG32" s="660"/>
      <c r="AH32" s="660"/>
      <c r="AI32" s="660"/>
      <c r="AJ32" s="660"/>
      <c r="AK32" s="660"/>
      <c r="AL32" s="624" t="s">
        <v>236</v>
      </c>
      <c r="AM32" s="625"/>
      <c r="AN32" s="625"/>
      <c r="AO32" s="661"/>
      <c r="AP32" s="662"/>
      <c r="AQ32" s="663"/>
      <c r="AR32" s="663"/>
      <c r="AS32" s="663"/>
      <c r="AT32" s="694"/>
      <c r="AU32" s="214" t="s">
        <v>323</v>
      </c>
      <c r="AX32" s="618" t="s">
        <v>324</v>
      </c>
      <c r="AY32" s="619"/>
      <c r="AZ32" s="619"/>
      <c r="BA32" s="619"/>
      <c r="BB32" s="619"/>
      <c r="BC32" s="619"/>
      <c r="BD32" s="619"/>
      <c r="BE32" s="619"/>
      <c r="BF32" s="620"/>
      <c r="BG32" s="687">
        <v>99.8</v>
      </c>
      <c r="BH32" s="634"/>
      <c r="BI32" s="634"/>
      <c r="BJ32" s="634"/>
      <c r="BK32" s="634"/>
      <c r="BL32" s="634"/>
      <c r="BM32" s="625">
        <v>99.2</v>
      </c>
      <c r="BN32" s="634"/>
      <c r="BO32" s="634"/>
      <c r="BP32" s="634"/>
      <c r="BQ32" s="657"/>
      <c r="BR32" s="687">
        <v>99.7</v>
      </c>
      <c r="BS32" s="634"/>
      <c r="BT32" s="634"/>
      <c r="BU32" s="634"/>
      <c r="BV32" s="634"/>
      <c r="BW32" s="634"/>
      <c r="BX32" s="625">
        <v>98.9</v>
      </c>
      <c r="BY32" s="634"/>
      <c r="BZ32" s="634"/>
      <c r="CA32" s="634"/>
      <c r="CB32" s="657"/>
      <c r="CD32" s="644"/>
      <c r="CE32" s="645"/>
      <c r="CF32" s="618" t="s">
        <v>325</v>
      </c>
      <c r="CG32" s="619"/>
      <c r="CH32" s="619"/>
      <c r="CI32" s="619"/>
      <c r="CJ32" s="619"/>
      <c r="CK32" s="619"/>
      <c r="CL32" s="619"/>
      <c r="CM32" s="619"/>
      <c r="CN32" s="619"/>
      <c r="CO32" s="619"/>
      <c r="CP32" s="619"/>
      <c r="CQ32" s="620"/>
      <c r="CR32" s="621" t="s">
        <v>132</v>
      </c>
      <c r="CS32" s="622"/>
      <c r="CT32" s="622"/>
      <c r="CU32" s="622"/>
      <c r="CV32" s="622"/>
      <c r="CW32" s="622"/>
      <c r="CX32" s="622"/>
      <c r="CY32" s="623"/>
      <c r="CZ32" s="624" t="s">
        <v>132</v>
      </c>
      <c r="DA32" s="636"/>
      <c r="DB32" s="636"/>
      <c r="DC32" s="637"/>
      <c r="DD32" s="627" t="s">
        <v>132</v>
      </c>
      <c r="DE32" s="622"/>
      <c r="DF32" s="622"/>
      <c r="DG32" s="622"/>
      <c r="DH32" s="622"/>
      <c r="DI32" s="622"/>
      <c r="DJ32" s="622"/>
      <c r="DK32" s="623"/>
      <c r="DL32" s="627" t="s">
        <v>236</v>
      </c>
      <c r="DM32" s="622"/>
      <c r="DN32" s="622"/>
      <c r="DO32" s="622"/>
      <c r="DP32" s="622"/>
      <c r="DQ32" s="622"/>
      <c r="DR32" s="622"/>
      <c r="DS32" s="622"/>
      <c r="DT32" s="622"/>
      <c r="DU32" s="622"/>
      <c r="DV32" s="623"/>
      <c r="DW32" s="624" t="s">
        <v>236</v>
      </c>
      <c r="DX32" s="636"/>
      <c r="DY32" s="636"/>
      <c r="DZ32" s="636"/>
      <c r="EA32" s="636"/>
      <c r="EB32" s="636"/>
      <c r="EC32" s="648"/>
    </row>
    <row r="33" spans="2:133" ht="11.25" customHeight="1" x14ac:dyDescent="0.2">
      <c r="B33" s="618" t="s">
        <v>326</v>
      </c>
      <c r="C33" s="619"/>
      <c r="D33" s="619"/>
      <c r="E33" s="619"/>
      <c r="F33" s="619"/>
      <c r="G33" s="619"/>
      <c r="H33" s="619"/>
      <c r="I33" s="619"/>
      <c r="J33" s="619"/>
      <c r="K33" s="619"/>
      <c r="L33" s="619"/>
      <c r="M33" s="619"/>
      <c r="N33" s="619"/>
      <c r="O33" s="619"/>
      <c r="P33" s="619"/>
      <c r="Q33" s="620"/>
      <c r="R33" s="621">
        <v>26315</v>
      </c>
      <c r="S33" s="622"/>
      <c r="T33" s="622"/>
      <c r="U33" s="622"/>
      <c r="V33" s="622"/>
      <c r="W33" s="622"/>
      <c r="X33" s="622"/>
      <c r="Y33" s="623"/>
      <c r="Z33" s="659">
        <v>0.4</v>
      </c>
      <c r="AA33" s="659"/>
      <c r="AB33" s="659"/>
      <c r="AC33" s="659"/>
      <c r="AD33" s="660">
        <v>24459</v>
      </c>
      <c r="AE33" s="660"/>
      <c r="AF33" s="660"/>
      <c r="AG33" s="660"/>
      <c r="AH33" s="660"/>
      <c r="AI33" s="660"/>
      <c r="AJ33" s="660"/>
      <c r="AK33" s="660"/>
      <c r="AL33" s="624">
        <v>0.6</v>
      </c>
      <c r="AM33" s="625"/>
      <c r="AN33" s="625"/>
      <c r="AO33" s="661"/>
      <c r="AP33" s="664"/>
      <c r="AQ33" s="665"/>
      <c r="AR33" s="665"/>
      <c r="AS33" s="665"/>
      <c r="AT33" s="695"/>
      <c r="AU33" s="219"/>
      <c r="AV33" s="219"/>
      <c r="AW33" s="219"/>
      <c r="AX33" s="602" t="s">
        <v>327</v>
      </c>
      <c r="AY33" s="603"/>
      <c r="AZ33" s="603"/>
      <c r="BA33" s="603"/>
      <c r="BB33" s="603"/>
      <c r="BC33" s="603"/>
      <c r="BD33" s="603"/>
      <c r="BE33" s="603"/>
      <c r="BF33" s="604"/>
      <c r="BG33" s="682">
        <v>99.9</v>
      </c>
      <c r="BH33" s="606"/>
      <c r="BI33" s="606"/>
      <c r="BJ33" s="606"/>
      <c r="BK33" s="606"/>
      <c r="BL33" s="606"/>
      <c r="BM33" s="652">
        <v>99.4</v>
      </c>
      <c r="BN33" s="606"/>
      <c r="BO33" s="606"/>
      <c r="BP33" s="606"/>
      <c r="BQ33" s="669"/>
      <c r="BR33" s="682">
        <v>99.8</v>
      </c>
      <c r="BS33" s="606"/>
      <c r="BT33" s="606"/>
      <c r="BU33" s="606"/>
      <c r="BV33" s="606"/>
      <c r="BW33" s="606"/>
      <c r="BX33" s="652">
        <v>99.1</v>
      </c>
      <c r="BY33" s="606"/>
      <c r="BZ33" s="606"/>
      <c r="CA33" s="606"/>
      <c r="CB33" s="669"/>
      <c r="CD33" s="618" t="s">
        <v>328</v>
      </c>
      <c r="CE33" s="619"/>
      <c r="CF33" s="619"/>
      <c r="CG33" s="619"/>
      <c r="CH33" s="619"/>
      <c r="CI33" s="619"/>
      <c r="CJ33" s="619"/>
      <c r="CK33" s="619"/>
      <c r="CL33" s="619"/>
      <c r="CM33" s="619"/>
      <c r="CN33" s="619"/>
      <c r="CO33" s="619"/>
      <c r="CP33" s="619"/>
      <c r="CQ33" s="620"/>
      <c r="CR33" s="621">
        <v>3908561</v>
      </c>
      <c r="CS33" s="634"/>
      <c r="CT33" s="634"/>
      <c r="CU33" s="634"/>
      <c r="CV33" s="634"/>
      <c r="CW33" s="634"/>
      <c r="CX33" s="634"/>
      <c r="CY33" s="635"/>
      <c r="CZ33" s="624">
        <v>54.6</v>
      </c>
      <c r="DA33" s="636"/>
      <c r="DB33" s="636"/>
      <c r="DC33" s="637"/>
      <c r="DD33" s="627">
        <v>3245973</v>
      </c>
      <c r="DE33" s="634"/>
      <c r="DF33" s="634"/>
      <c r="DG33" s="634"/>
      <c r="DH33" s="634"/>
      <c r="DI33" s="634"/>
      <c r="DJ33" s="634"/>
      <c r="DK33" s="635"/>
      <c r="DL33" s="627">
        <v>2005284</v>
      </c>
      <c r="DM33" s="634"/>
      <c r="DN33" s="634"/>
      <c r="DO33" s="634"/>
      <c r="DP33" s="634"/>
      <c r="DQ33" s="634"/>
      <c r="DR33" s="634"/>
      <c r="DS33" s="634"/>
      <c r="DT33" s="634"/>
      <c r="DU33" s="634"/>
      <c r="DV33" s="635"/>
      <c r="DW33" s="624">
        <v>52.3</v>
      </c>
      <c r="DX33" s="636"/>
      <c r="DY33" s="636"/>
      <c r="DZ33" s="636"/>
      <c r="EA33" s="636"/>
      <c r="EB33" s="636"/>
      <c r="EC33" s="648"/>
    </row>
    <row r="34" spans="2:133" ht="11.25" customHeight="1" x14ac:dyDescent="0.2">
      <c r="B34" s="618" t="s">
        <v>329</v>
      </c>
      <c r="C34" s="619"/>
      <c r="D34" s="619"/>
      <c r="E34" s="619"/>
      <c r="F34" s="619"/>
      <c r="G34" s="619"/>
      <c r="H34" s="619"/>
      <c r="I34" s="619"/>
      <c r="J34" s="619"/>
      <c r="K34" s="619"/>
      <c r="L34" s="619"/>
      <c r="M34" s="619"/>
      <c r="N34" s="619"/>
      <c r="O34" s="619"/>
      <c r="P34" s="619"/>
      <c r="Q34" s="620"/>
      <c r="R34" s="621">
        <v>349983</v>
      </c>
      <c r="S34" s="622"/>
      <c r="T34" s="622"/>
      <c r="U34" s="622"/>
      <c r="V34" s="622"/>
      <c r="W34" s="622"/>
      <c r="X34" s="622"/>
      <c r="Y34" s="623"/>
      <c r="Z34" s="659">
        <v>4.7</v>
      </c>
      <c r="AA34" s="659"/>
      <c r="AB34" s="659"/>
      <c r="AC34" s="659"/>
      <c r="AD34" s="660" t="s">
        <v>132</v>
      </c>
      <c r="AE34" s="660"/>
      <c r="AF34" s="660"/>
      <c r="AG34" s="660"/>
      <c r="AH34" s="660"/>
      <c r="AI34" s="660"/>
      <c r="AJ34" s="660"/>
      <c r="AK34" s="660"/>
      <c r="AL34" s="624" t="s">
        <v>236</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330</v>
      </c>
      <c r="CE34" s="619"/>
      <c r="CF34" s="619"/>
      <c r="CG34" s="619"/>
      <c r="CH34" s="619"/>
      <c r="CI34" s="619"/>
      <c r="CJ34" s="619"/>
      <c r="CK34" s="619"/>
      <c r="CL34" s="619"/>
      <c r="CM34" s="619"/>
      <c r="CN34" s="619"/>
      <c r="CO34" s="619"/>
      <c r="CP34" s="619"/>
      <c r="CQ34" s="620"/>
      <c r="CR34" s="621">
        <v>1468165</v>
      </c>
      <c r="CS34" s="622"/>
      <c r="CT34" s="622"/>
      <c r="CU34" s="622"/>
      <c r="CV34" s="622"/>
      <c r="CW34" s="622"/>
      <c r="CX34" s="622"/>
      <c r="CY34" s="623"/>
      <c r="CZ34" s="624">
        <v>20.5</v>
      </c>
      <c r="DA34" s="636"/>
      <c r="DB34" s="636"/>
      <c r="DC34" s="637"/>
      <c r="DD34" s="627">
        <v>987103</v>
      </c>
      <c r="DE34" s="622"/>
      <c r="DF34" s="622"/>
      <c r="DG34" s="622"/>
      <c r="DH34" s="622"/>
      <c r="DI34" s="622"/>
      <c r="DJ34" s="622"/>
      <c r="DK34" s="623"/>
      <c r="DL34" s="627">
        <v>727843</v>
      </c>
      <c r="DM34" s="622"/>
      <c r="DN34" s="622"/>
      <c r="DO34" s="622"/>
      <c r="DP34" s="622"/>
      <c r="DQ34" s="622"/>
      <c r="DR34" s="622"/>
      <c r="DS34" s="622"/>
      <c r="DT34" s="622"/>
      <c r="DU34" s="622"/>
      <c r="DV34" s="623"/>
      <c r="DW34" s="624">
        <v>19</v>
      </c>
      <c r="DX34" s="636"/>
      <c r="DY34" s="636"/>
      <c r="DZ34" s="636"/>
      <c r="EA34" s="636"/>
      <c r="EB34" s="636"/>
      <c r="EC34" s="648"/>
    </row>
    <row r="35" spans="2:133" ht="11.25" customHeight="1" x14ac:dyDescent="0.2">
      <c r="B35" s="618" t="s">
        <v>331</v>
      </c>
      <c r="C35" s="619"/>
      <c r="D35" s="619"/>
      <c r="E35" s="619"/>
      <c r="F35" s="619"/>
      <c r="G35" s="619"/>
      <c r="H35" s="619"/>
      <c r="I35" s="619"/>
      <c r="J35" s="619"/>
      <c r="K35" s="619"/>
      <c r="L35" s="619"/>
      <c r="M35" s="619"/>
      <c r="N35" s="619"/>
      <c r="O35" s="619"/>
      <c r="P35" s="619"/>
      <c r="Q35" s="620"/>
      <c r="R35" s="621">
        <v>442747</v>
      </c>
      <c r="S35" s="622"/>
      <c r="T35" s="622"/>
      <c r="U35" s="622"/>
      <c r="V35" s="622"/>
      <c r="W35" s="622"/>
      <c r="X35" s="622"/>
      <c r="Y35" s="623"/>
      <c r="Z35" s="659">
        <v>6</v>
      </c>
      <c r="AA35" s="659"/>
      <c r="AB35" s="659"/>
      <c r="AC35" s="659"/>
      <c r="AD35" s="660" t="s">
        <v>236</v>
      </c>
      <c r="AE35" s="660"/>
      <c r="AF35" s="660"/>
      <c r="AG35" s="660"/>
      <c r="AH35" s="660"/>
      <c r="AI35" s="660"/>
      <c r="AJ35" s="660"/>
      <c r="AK35" s="660"/>
      <c r="AL35" s="624" t="s">
        <v>132</v>
      </c>
      <c r="AM35" s="625"/>
      <c r="AN35" s="625"/>
      <c r="AO35" s="661"/>
      <c r="AP35" s="222"/>
      <c r="AQ35" s="673" t="s">
        <v>332</v>
      </c>
      <c r="AR35" s="674"/>
      <c r="AS35" s="674"/>
      <c r="AT35" s="674"/>
      <c r="AU35" s="674"/>
      <c r="AV35" s="674"/>
      <c r="AW35" s="674"/>
      <c r="AX35" s="674"/>
      <c r="AY35" s="674"/>
      <c r="AZ35" s="674"/>
      <c r="BA35" s="674"/>
      <c r="BB35" s="674"/>
      <c r="BC35" s="674"/>
      <c r="BD35" s="674"/>
      <c r="BE35" s="674"/>
      <c r="BF35" s="675"/>
      <c r="BG35" s="673" t="s">
        <v>333</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334</v>
      </c>
      <c r="CE35" s="619"/>
      <c r="CF35" s="619"/>
      <c r="CG35" s="619"/>
      <c r="CH35" s="619"/>
      <c r="CI35" s="619"/>
      <c r="CJ35" s="619"/>
      <c r="CK35" s="619"/>
      <c r="CL35" s="619"/>
      <c r="CM35" s="619"/>
      <c r="CN35" s="619"/>
      <c r="CO35" s="619"/>
      <c r="CP35" s="619"/>
      <c r="CQ35" s="620"/>
      <c r="CR35" s="621">
        <v>33684</v>
      </c>
      <c r="CS35" s="634"/>
      <c r="CT35" s="634"/>
      <c r="CU35" s="634"/>
      <c r="CV35" s="634"/>
      <c r="CW35" s="634"/>
      <c r="CX35" s="634"/>
      <c r="CY35" s="635"/>
      <c r="CZ35" s="624">
        <v>0.5</v>
      </c>
      <c r="DA35" s="636"/>
      <c r="DB35" s="636"/>
      <c r="DC35" s="637"/>
      <c r="DD35" s="627">
        <v>32797</v>
      </c>
      <c r="DE35" s="634"/>
      <c r="DF35" s="634"/>
      <c r="DG35" s="634"/>
      <c r="DH35" s="634"/>
      <c r="DI35" s="634"/>
      <c r="DJ35" s="634"/>
      <c r="DK35" s="635"/>
      <c r="DL35" s="627">
        <v>32797</v>
      </c>
      <c r="DM35" s="634"/>
      <c r="DN35" s="634"/>
      <c r="DO35" s="634"/>
      <c r="DP35" s="634"/>
      <c r="DQ35" s="634"/>
      <c r="DR35" s="634"/>
      <c r="DS35" s="634"/>
      <c r="DT35" s="634"/>
      <c r="DU35" s="634"/>
      <c r="DV35" s="635"/>
      <c r="DW35" s="624">
        <v>0.9</v>
      </c>
      <c r="DX35" s="636"/>
      <c r="DY35" s="636"/>
      <c r="DZ35" s="636"/>
      <c r="EA35" s="636"/>
      <c r="EB35" s="636"/>
      <c r="EC35" s="648"/>
    </row>
    <row r="36" spans="2:133" ht="11.25" customHeight="1" x14ac:dyDescent="0.2">
      <c r="B36" s="618" t="s">
        <v>335</v>
      </c>
      <c r="C36" s="619"/>
      <c r="D36" s="619"/>
      <c r="E36" s="619"/>
      <c r="F36" s="619"/>
      <c r="G36" s="619"/>
      <c r="H36" s="619"/>
      <c r="I36" s="619"/>
      <c r="J36" s="619"/>
      <c r="K36" s="619"/>
      <c r="L36" s="619"/>
      <c r="M36" s="619"/>
      <c r="N36" s="619"/>
      <c r="O36" s="619"/>
      <c r="P36" s="619"/>
      <c r="Q36" s="620"/>
      <c r="R36" s="621">
        <v>535885</v>
      </c>
      <c r="S36" s="622"/>
      <c r="T36" s="622"/>
      <c r="U36" s="622"/>
      <c r="V36" s="622"/>
      <c r="W36" s="622"/>
      <c r="X36" s="622"/>
      <c r="Y36" s="623"/>
      <c r="Z36" s="659">
        <v>7.3</v>
      </c>
      <c r="AA36" s="659"/>
      <c r="AB36" s="659"/>
      <c r="AC36" s="659"/>
      <c r="AD36" s="660" t="s">
        <v>132</v>
      </c>
      <c r="AE36" s="660"/>
      <c r="AF36" s="660"/>
      <c r="AG36" s="660"/>
      <c r="AH36" s="660"/>
      <c r="AI36" s="660"/>
      <c r="AJ36" s="660"/>
      <c r="AK36" s="660"/>
      <c r="AL36" s="624" t="s">
        <v>132</v>
      </c>
      <c r="AM36" s="625"/>
      <c r="AN36" s="625"/>
      <c r="AO36" s="661"/>
      <c r="AP36" s="222"/>
      <c r="AQ36" s="670" t="s">
        <v>336</v>
      </c>
      <c r="AR36" s="671"/>
      <c r="AS36" s="671"/>
      <c r="AT36" s="671"/>
      <c r="AU36" s="671"/>
      <c r="AV36" s="671"/>
      <c r="AW36" s="671"/>
      <c r="AX36" s="671"/>
      <c r="AY36" s="672"/>
      <c r="AZ36" s="676">
        <v>1013327</v>
      </c>
      <c r="BA36" s="677"/>
      <c r="BB36" s="677"/>
      <c r="BC36" s="677"/>
      <c r="BD36" s="677"/>
      <c r="BE36" s="677"/>
      <c r="BF36" s="678"/>
      <c r="BG36" s="679" t="s">
        <v>337</v>
      </c>
      <c r="BH36" s="680"/>
      <c r="BI36" s="680"/>
      <c r="BJ36" s="680"/>
      <c r="BK36" s="680"/>
      <c r="BL36" s="680"/>
      <c r="BM36" s="680"/>
      <c r="BN36" s="680"/>
      <c r="BO36" s="680"/>
      <c r="BP36" s="680"/>
      <c r="BQ36" s="680"/>
      <c r="BR36" s="680"/>
      <c r="BS36" s="680"/>
      <c r="BT36" s="680"/>
      <c r="BU36" s="681"/>
      <c r="BV36" s="676">
        <v>2812</v>
      </c>
      <c r="BW36" s="677"/>
      <c r="BX36" s="677"/>
      <c r="BY36" s="677"/>
      <c r="BZ36" s="677"/>
      <c r="CA36" s="677"/>
      <c r="CB36" s="678"/>
      <c r="CD36" s="618" t="s">
        <v>338</v>
      </c>
      <c r="CE36" s="619"/>
      <c r="CF36" s="619"/>
      <c r="CG36" s="619"/>
      <c r="CH36" s="619"/>
      <c r="CI36" s="619"/>
      <c r="CJ36" s="619"/>
      <c r="CK36" s="619"/>
      <c r="CL36" s="619"/>
      <c r="CM36" s="619"/>
      <c r="CN36" s="619"/>
      <c r="CO36" s="619"/>
      <c r="CP36" s="619"/>
      <c r="CQ36" s="620"/>
      <c r="CR36" s="621">
        <v>1198134</v>
      </c>
      <c r="CS36" s="622"/>
      <c r="CT36" s="622"/>
      <c r="CU36" s="622"/>
      <c r="CV36" s="622"/>
      <c r="CW36" s="622"/>
      <c r="CX36" s="622"/>
      <c r="CY36" s="623"/>
      <c r="CZ36" s="624">
        <v>16.7</v>
      </c>
      <c r="DA36" s="636"/>
      <c r="DB36" s="636"/>
      <c r="DC36" s="637"/>
      <c r="DD36" s="627">
        <v>1121015</v>
      </c>
      <c r="DE36" s="622"/>
      <c r="DF36" s="622"/>
      <c r="DG36" s="622"/>
      <c r="DH36" s="622"/>
      <c r="DI36" s="622"/>
      <c r="DJ36" s="622"/>
      <c r="DK36" s="623"/>
      <c r="DL36" s="627">
        <v>844263</v>
      </c>
      <c r="DM36" s="622"/>
      <c r="DN36" s="622"/>
      <c r="DO36" s="622"/>
      <c r="DP36" s="622"/>
      <c r="DQ36" s="622"/>
      <c r="DR36" s="622"/>
      <c r="DS36" s="622"/>
      <c r="DT36" s="622"/>
      <c r="DU36" s="622"/>
      <c r="DV36" s="623"/>
      <c r="DW36" s="624">
        <v>22</v>
      </c>
      <c r="DX36" s="636"/>
      <c r="DY36" s="636"/>
      <c r="DZ36" s="636"/>
      <c r="EA36" s="636"/>
      <c r="EB36" s="636"/>
      <c r="EC36" s="648"/>
    </row>
    <row r="37" spans="2:133" ht="11.25" customHeight="1" x14ac:dyDescent="0.2">
      <c r="B37" s="618" t="s">
        <v>339</v>
      </c>
      <c r="C37" s="619"/>
      <c r="D37" s="619"/>
      <c r="E37" s="619"/>
      <c r="F37" s="619"/>
      <c r="G37" s="619"/>
      <c r="H37" s="619"/>
      <c r="I37" s="619"/>
      <c r="J37" s="619"/>
      <c r="K37" s="619"/>
      <c r="L37" s="619"/>
      <c r="M37" s="619"/>
      <c r="N37" s="619"/>
      <c r="O37" s="619"/>
      <c r="P37" s="619"/>
      <c r="Q37" s="620"/>
      <c r="R37" s="621">
        <v>146154</v>
      </c>
      <c r="S37" s="622"/>
      <c r="T37" s="622"/>
      <c r="U37" s="622"/>
      <c r="V37" s="622"/>
      <c r="W37" s="622"/>
      <c r="X37" s="622"/>
      <c r="Y37" s="623"/>
      <c r="Z37" s="659">
        <v>2</v>
      </c>
      <c r="AA37" s="659"/>
      <c r="AB37" s="659"/>
      <c r="AC37" s="659"/>
      <c r="AD37" s="660">
        <v>1103</v>
      </c>
      <c r="AE37" s="660"/>
      <c r="AF37" s="660"/>
      <c r="AG37" s="660"/>
      <c r="AH37" s="660"/>
      <c r="AI37" s="660"/>
      <c r="AJ37" s="660"/>
      <c r="AK37" s="660"/>
      <c r="AL37" s="624">
        <v>0</v>
      </c>
      <c r="AM37" s="625"/>
      <c r="AN37" s="625"/>
      <c r="AO37" s="661"/>
      <c r="AQ37" s="654" t="s">
        <v>340</v>
      </c>
      <c r="AR37" s="655"/>
      <c r="AS37" s="655"/>
      <c r="AT37" s="655"/>
      <c r="AU37" s="655"/>
      <c r="AV37" s="655"/>
      <c r="AW37" s="655"/>
      <c r="AX37" s="655"/>
      <c r="AY37" s="656"/>
      <c r="AZ37" s="621">
        <v>455014</v>
      </c>
      <c r="BA37" s="622"/>
      <c r="BB37" s="622"/>
      <c r="BC37" s="622"/>
      <c r="BD37" s="634"/>
      <c r="BE37" s="634"/>
      <c r="BF37" s="657"/>
      <c r="BG37" s="618" t="s">
        <v>341</v>
      </c>
      <c r="BH37" s="619"/>
      <c r="BI37" s="619"/>
      <c r="BJ37" s="619"/>
      <c r="BK37" s="619"/>
      <c r="BL37" s="619"/>
      <c r="BM37" s="619"/>
      <c r="BN37" s="619"/>
      <c r="BO37" s="619"/>
      <c r="BP37" s="619"/>
      <c r="BQ37" s="619"/>
      <c r="BR37" s="619"/>
      <c r="BS37" s="619"/>
      <c r="BT37" s="619"/>
      <c r="BU37" s="620"/>
      <c r="BV37" s="621">
        <v>-5035</v>
      </c>
      <c r="BW37" s="622"/>
      <c r="BX37" s="622"/>
      <c r="BY37" s="622"/>
      <c r="BZ37" s="622"/>
      <c r="CA37" s="622"/>
      <c r="CB37" s="658"/>
      <c r="CD37" s="618" t="s">
        <v>342</v>
      </c>
      <c r="CE37" s="619"/>
      <c r="CF37" s="619"/>
      <c r="CG37" s="619"/>
      <c r="CH37" s="619"/>
      <c r="CI37" s="619"/>
      <c r="CJ37" s="619"/>
      <c r="CK37" s="619"/>
      <c r="CL37" s="619"/>
      <c r="CM37" s="619"/>
      <c r="CN37" s="619"/>
      <c r="CO37" s="619"/>
      <c r="CP37" s="619"/>
      <c r="CQ37" s="620"/>
      <c r="CR37" s="621">
        <v>409058</v>
      </c>
      <c r="CS37" s="634"/>
      <c r="CT37" s="634"/>
      <c r="CU37" s="634"/>
      <c r="CV37" s="634"/>
      <c r="CW37" s="634"/>
      <c r="CX37" s="634"/>
      <c r="CY37" s="635"/>
      <c r="CZ37" s="624">
        <v>5.7</v>
      </c>
      <c r="DA37" s="636"/>
      <c r="DB37" s="636"/>
      <c r="DC37" s="637"/>
      <c r="DD37" s="627">
        <v>409058</v>
      </c>
      <c r="DE37" s="634"/>
      <c r="DF37" s="634"/>
      <c r="DG37" s="634"/>
      <c r="DH37" s="634"/>
      <c r="DI37" s="634"/>
      <c r="DJ37" s="634"/>
      <c r="DK37" s="635"/>
      <c r="DL37" s="627">
        <v>406945</v>
      </c>
      <c r="DM37" s="634"/>
      <c r="DN37" s="634"/>
      <c r="DO37" s="634"/>
      <c r="DP37" s="634"/>
      <c r="DQ37" s="634"/>
      <c r="DR37" s="634"/>
      <c r="DS37" s="634"/>
      <c r="DT37" s="634"/>
      <c r="DU37" s="634"/>
      <c r="DV37" s="635"/>
      <c r="DW37" s="624">
        <v>10.6</v>
      </c>
      <c r="DX37" s="636"/>
      <c r="DY37" s="636"/>
      <c r="DZ37" s="636"/>
      <c r="EA37" s="636"/>
      <c r="EB37" s="636"/>
      <c r="EC37" s="648"/>
    </row>
    <row r="38" spans="2:133" ht="11.25" customHeight="1" x14ac:dyDescent="0.2">
      <c r="B38" s="618" t="s">
        <v>343</v>
      </c>
      <c r="C38" s="619"/>
      <c r="D38" s="619"/>
      <c r="E38" s="619"/>
      <c r="F38" s="619"/>
      <c r="G38" s="619"/>
      <c r="H38" s="619"/>
      <c r="I38" s="619"/>
      <c r="J38" s="619"/>
      <c r="K38" s="619"/>
      <c r="L38" s="619"/>
      <c r="M38" s="619"/>
      <c r="N38" s="619"/>
      <c r="O38" s="619"/>
      <c r="P38" s="619"/>
      <c r="Q38" s="620"/>
      <c r="R38" s="621">
        <v>100500</v>
      </c>
      <c r="S38" s="622"/>
      <c r="T38" s="622"/>
      <c r="U38" s="622"/>
      <c r="V38" s="622"/>
      <c r="W38" s="622"/>
      <c r="X38" s="622"/>
      <c r="Y38" s="623"/>
      <c r="Z38" s="659">
        <v>1.4</v>
      </c>
      <c r="AA38" s="659"/>
      <c r="AB38" s="659"/>
      <c r="AC38" s="659"/>
      <c r="AD38" s="660" t="s">
        <v>236</v>
      </c>
      <c r="AE38" s="660"/>
      <c r="AF38" s="660"/>
      <c r="AG38" s="660"/>
      <c r="AH38" s="660"/>
      <c r="AI38" s="660"/>
      <c r="AJ38" s="660"/>
      <c r="AK38" s="660"/>
      <c r="AL38" s="624" t="s">
        <v>236</v>
      </c>
      <c r="AM38" s="625"/>
      <c r="AN38" s="625"/>
      <c r="AO38" s="661"/>
      <c r="AQ38" s="654" t="s">
        <v>344</v>
      </c>
      <c r="AR38" s="655"/>
      <c r="AS38" s="655"/>
      <c r="AT38" s="655"/>
      <c r="AU38" s="655"/>
      <c r="AV38" s="655"/>
      <c r="AW38" s="655"/>
      <c r="AX38" s="655"/>
      <c r="AY38" s="656"/>
      <c r="AZ38" s="621">
        <v>49170</v>
      </c>
      <c r="BA38" s="622"/>
      <c r="BB38" s="622"/>
      <c r="BC38" s="622"/>
      <c r="BD38" s="634"/>
      <c r="BE38" s="634"/>
      <c r="BF38" s="657"/>
      <c r="BG38" s="618" t="s">
        <v>345</v>
      </c>
      <c r="BH38" s="619"/>
      <c r="BI38" s="619"/>
      <c r="BJ38" s="619"/>
      <c r="BK38" s="619"/>
      <c r="BL38" s="619"/>
      <c r="BM38" s="619"/>
      <c r="BN38" s="619"/>
      <c r="BO38" s="619"/>
      <c r="BP38" s="619"/>
      <c r="BQ38" s="619"/>
      <c r="BR38" s="619"/>
      <c r="BS38" s="619"/>
      <c r="BT38" s="619"/>
      <c r="BU38" s="620"/>
      <c r="BV38" s="621">
        <v>1784</v>
      </c>
      <c r="BW38" s="622"/>
      <c r="BX38" s="622"/>
      <c r="BY38" s="622"/>
      <c r="BZ38" s="622"/>
      <c r="CA38" s="622"/>
      <c r="CB38" s="658"/>
      <c r="CD38" s="618" t="s">
        <v>346</v>
      </c>
      <c r="CE38" s="619"/>
      <c r="CF38" s="619"/>
      <c r="CG38" s="619"/>
      <c r="CH38" s="619"/>
      <c r="CI38" s="619"/>
      <c r="CJ38" s="619"/>
      <c r="CK38" s="619"/>
      <c r="CL38" s="619"/>
      <c r="CM38" s="619"/>
      <c r="CN38" s="619"/>
      <c r="CO38" s="619"/>
      <c r="CP38" s="619"/>
      <c r="CQ38" s="620"/>
      <c r="CR38" s="621">
        <v>509143</v>
      </c>
      <c r="CS38" s="622"/>
      <c r="CT38" s="622"/>
      <c r="CU38" s="622"/>
      <c r="CV38" s="622"/>
      <c r="CW38" s="622"/>
      <c r="CX38" s="622"/>
      <c r="CY38" s="623"/>
      <c r="CZ38" s="624">
        <v>7.1</v>
      </c>
      <c r="DA38" s="636"/>
      <c r="DB38" s="636"/>
      <c r="DC38" s="637"/>
      <c r="DD38" s="627">
        <v>406731</v>
      </c>
      <c r="DE38" s="622"/>
      <c r="DF38" s="622"/>
      <c r="DG38" s="622"/>
      <c r="DH38" s="622"/>
      <c r="DI38" s="622"/>
      <c r="DJ38" s="622"/>
      <c r="DK38" s="623"/>
      <c r="DL38" s="627">
        <v>400381</v>
      </c>
      <c r="DM38" s="622"/>
      <c r="DN38" s="622"/>
      <c r="DO38" s="622"/>
      <c r="DP38" s="622"/>
      <c r="DQ38" s="622"/>
      <c r="DR38" s="622"/>
      <c r="DS38" s="622"/>
      <c r="DT38" s="622"/>
      <c r="DU38" s="622"/>
      <c r="DV38" s="623"/>
      <c r="DW38" s="624">
        <v>10.4</v>
      </c>
      <c r="DX38" s="636"/>
      <c r="DY38" s="636"/>
      <c r="DZ38" s="636"/>
      <c r="EA38" s="636"/>
      <c r="EB38" s="636"/>
      <c r="EC38" s="648"/>
    </row>
    <row r="39" spans="2:133" ht="11.25" customHeight="1" x14ac:dyDescent="0.2">
      <c r="B39" s="618" t="s">
        <v>347</v>
      </c>
      <c r="C39" s="619"/>
      <c r="D39" s="619"/>
      <c r="E39" s="619"/>
      <c r="F39" s="619"/>
      <c r="G39" s="619"/>
      <c r="H39" s="619"/>
      <c r="I39" s="619"/>
      <c r="J39" s="619"/>
      <c r="K39" s="619"/>
      <c r="L39" s="619"/>
      <c r="M39" s="619"/>
      <c r="N39" s="619"/>
      <c r="O39" s="619"/>
      <c r="P39" s="619"/>
      <c r="Q39" s="620"/>
      <c r="R39" s="621" t="s">
        <v>132</v>
      </c>
      <c r="S39" s="622"/>
      <c r="T39" s="622"/>
      <c r="U39" s="622"/>
      <c r="V39" s="622"/>
      <c r="W39" s="622"/>
      <c r="X39" s="622"/>
      <c r="Y39" s="623"/>
      <c r="Z39" s="659" t="s">
        <v>236</v>
      </c>
      <c r="AA39" s="659"/>
      <c r="AB39" s="659"/>
      <c r="AC39" s="659"/>
      <c r="AD39" s="660" t="s">
        <v>132</v>
      </c>
      <c r="AE39" s="660"/>
      <c r="AF39" s="660"/>
      <c r="AG39" s="660"/>
      <c r="AH39" s="660"/>
      <c r="AI39" s="660"/>
      <c r="AJ39" s="660"/>
      <c r="AK39" s="660"/>
      <c r="AL39" s="624" t="s">
        <v>132</v>
      </c>
      <c r="AM39" s="625"/>
      <c r="AN39" s="625"/>
      <c r="AO39" s="661"/>
      <c r="AQ39" s="654" t="s">
        <v>348</v>
      </c>
      <c r="AR39" s="655"/>
      <c r="AS39" s="655"/>
      <c r="AT39" s="655"/>
      <c r="AU39" s="655"/>
      <c r="AV39" s="655"/>
      <c r="AW39" s="655"/>
      <c r="AX39" s="655"/>
      <c r="AY39" s="656"/>
      <c r="AZ39" s="621" t="s">
        <v>132</v>
      </c>
      <c r="BA39" s="622"/>
      <c r="BB39" s="622"/>
      <c r="BC39" s="622"/>
      <c r="BD39" s="634"/>
      <c r="BE39" s="634"/>
      <c r="BF39" s="657"/>
      <c r="BG39" s="618" t="s">
        <v>349</v>
      </c>
      <c r="BH39" s="619"/>
      <c r="BI39" s="619"/>
      <c r="BJ39" s="619"/>
      <c r="BK39" s="619"/>
      <c r="BL39" s="619"/>
      <c r="BM39" s="619"/>
      <c r="BN39" s="619"/>
      <c r="BO39" s="619"/>
      <c r="BP39" s="619"/>
      <c r="BQ39" s="619"/>
      <c r="BR39" s="619"/>
      <c r="BS39" s="619"/>
      <c r="BT39" s="619"/>
      <c r="BU39" s="620"/>
      <c r="BV39" s="621">
        <v>2862</v>
      </c>
      <c r="BW39" s="622"/>
      <c r="BX39" s="622"/>
      <c r="BY39" s="622"/>
      <c r="BZ39" s="622"/>
      <c r="CA39" s="622"/>
      <c r="CB39" s="658"/>
      <c r="CD39" s="618" t="s">
        <v>350</v>
      </c>
      <c r="CE39" s="619"/>
      <c r="CF39" s="619"/>
      <c r="CG39" s="619"/>
      <c r="CH39" s="619"/>
      <c r="CI39" s="619"/>
      <c r="CJ39" s="619"/>
      <c r="CK39" s="619"/>
      <c r="CL39" s="619"/>
      <c r="CM39" s="619"/>
      <c r="CN39" s="619"/>
      <c r="CO39" s="619"/>
      <c r="CP39" s="619"/>
      <c r="CQ39" s="620"/>
      <c r="CR39" s="621">
        <v>699435</v>
      </c>
      <c r="CS39" s="634"/>
      <c r="CT39" s="634"/>
      <c r="CU39" s="634"/>
      <c r="CV39" s="634"/>
      <c r="CW39" s="634"/>
      <c r="CX39" s="634"/>
      <c r="CY39" s="635"/>
      <c r="CZ39" s="624">
        <v>9.8000000000000007</v>
      </c>
      <c r="DA39" s="636"/>
      <c r="DB39" s="636"/>
      <c r="DC39" s="637"/>
      <c r="DD39" s="627">
        <v>698327</v>
      </c>
      <c r="DE39" s="634"/>
      <c r="DF39" s="634"/>
      <c r="DG39" s="634"/>
      <c r="DH39" s="634"/>
      <c r="DI39" s="634"/>
      <c r="DJ39" s="634"/>
      <c r="DK39" s="635"/>
      <c r="DL39" s="627" t="s">
        <v>132</v>
      </c>
      <c r="DM39" s="634"/>
      <c r="DN39" s="634"/>
      <c r="DO39" s="634"/>
      <c r="DP39" s="634"/>
      <c r="DQ39" s="634"/>
      <c r="DR39" s="634"/>
      <c r="DS39" s="634"/>
      <c r="DT39" s="634"/>
      <c r="DU39" s="634"/>
      <c r="DV39" s="635"/>
      <c r="DW39" s="624" t="s">
        <v>236</v>
      </c>
      <c r="DX39" s="636"/>
      <c r="DY39" s="636"/>
      <c r="DZ39" s="636"/>
      <c r="EA39" s="636"/>
      <c r="EB39" s="636"/>
      <c r="EC39" s="648"/>
    </row>
    <row r="40" spans="2:133" ht="11.25" customHeight="1" x14ac:dyDescent="0.2">
      <c r="B40" s="618" t="s">
        <v>351</v>
      </c>
      <c r="C40" s="619"/>
      <c r="D40" s="619"/>
      <c r="E40" s="619"/>
      <c r="F40" s="619"/>
      <c r="G40" s="619"/>
      <c r="H40" s="619"/>
      <c r="I40" s="619"/>
      <c r="J40" s="619"/>
      <c r="K40" s="619"/>
      <c r="L40" s="619"/>
      <c r="M40" s="619"/>
      <c r="N40" s="619"/>
      <c r="O40" s="619"/>
      <c r="P40" s="619"/>
      <c r="Q40" s="620"/>
      <c r="R40" s="621">
        <v>66000</v>
      </c>
      <c r="S40" s="622"/>
      <c r="T40" s="622"/>
      <c r="U40" s="622"/>
      <c r="V40" s="622"/>
      <c r="W40" s="622"/>
      <c r="X40" s="622"/>
      <c r="Y40" s="623"/>
      <c r="Z40" s="659">
        <v>0.9</v>
      </c>
      <c r="AA40" s="659"/>
      <c r="AB40" s="659"/>
      <c r="AC40" s="659"/>
      <c r="AD40" s="660" t="s">
        <v>236</v>
      </c>
      <c r="AE40" s="660"/>
      <c r="AF40" s="660"/>
      <c r="AG40" s="660"/>
      <c r="AH40" s="660"/>
      <c r="AI40" s="660"/>
      <c r="AJ40" s="660"/>
      <c r="AK40" s="660"/>
      <c r="AL40" s="624" t="s">
        <v>236</v>
      </c>
      <c r="AM40" s="625"/>
      <c r="AN40" s="625"/>
      <c r="AO40" s="661"/>
      <c r="AQ40" s="654" t="s">
        <v>352</v>
      </c>
      <c r="AR40" s="655"/>
      <c r="AS40" s="655"/>
      <c r="AT40" s="655"/>
      <c r="AU40" s="655"/>
      <c r="AV40" s="655"/>
      <c r="AW40" s="655"/>
      <c r="AX40" s="655"/>
      <c r="AY40" s="656"/>
      <c r="AZ40" s="621" t="s">
        <v>132</v>
      </c>
      <c r="BA40" s="622"/>
      <c r="BB40" s="622"/>
      <c r="BC40" s="622"/>
      <c r="BD40" s="634"/>
      <c r="BE40" s="634"/>
      <c r="BF40" s="657"/>
      <c r="BG40" s="662" t="s">
        <v>353</v>
      </c>
      <c r="BH40" s="663"/>
      <c r="BI40" s="663"/>
      <c r="BJ40" s="663"/>
      <c r="BK40" s="663"/>
      <c r="BL40" s="223"/>
      <c r="BM40" s="619" t="s">
        <v>354</v>
      </c>
      <c r="BN40" s="619"/>
      <c r="BO40" s="619"/>
      <c r="BP40" s="619"/>
      <c r="BQ40" s="619"/>
      <c r="BR40" s="619"/>
      <c r="BS40" s="619"/>
      <c r="BT40" s="619"/>
      <c r="BU40" s="620"/>
      <c r="BV40" s="621">
        <v>94</v>
      </c>
      <c r="BW40" s="622"/>
      <c r="BX40" s="622"/>
      <c r="BY40" s="622"/>
      <c r="BZ40" s="622"/>
      <c r="CA40" s="622"/>
      <c r="CB40" s="658"/>
      <c r="CD40" s="618" t="s">
        <v>355</v>
      </c>
      <c r="CE40" s="619"/>
      <c r="CF40" s="619"/>
      <c r="CG40" s="619"/>
      <c r="CH40" s="619"/>
      <c r="CI40" s="619"/>
      <c r="CJ40" s="619"/>
      <c r="CK40" s="619"/>
      <c r="CL40" s="619"/>
      <c r="CM40" s="619"/>
      <c r="CN40" s="619"/>
      <c r="CO40" s="619"/>
      <c r="CP40" s="619"/>
      <c r="CQ40" s="620"/>
      <c r="CR40" s="621" t="s">
        <v>236</v>
      </c>
      <c r="CS40" s="622"/>
      <c r="CT40" s="622"/>
      <c r="CU40" s="622"/>
      <c r="CV40" s="622"/>
      <c r="CW40" s="622"/>
      <c r="CX40" s="622"/>
      <c r="CY40" s="623"/>
      <c r="CZ40" s="624" t="s">
        <v>236</v>
      </c>
      <c r="DA40" s="636"/>
      <c r="DB40" s="636"/>
      <c r="DC40" s="637"/>
      <c r="DD40" s="627" t="s">
        <v>236</v>
      </c>
      <c r="DE40" s="622"/>
      <c r="DF40" s="622"/>
      <c r="DG40" s="622"/>
      <c r="DH40" s="622"/>
      <c r="DI40" s="622"/>
      <c r="DJ40" s="622"/>
      <c r="DK40" s="623"/>
      <c r="DL40" s="627" t="s">
        <v>236</v>
      </c>
      <c r="DM40" s="622"/>
      <c r="DN40" s="622"/>
      <c r="DO40" s="622"/>
      <c r="DP40" s="622"/>
      <c r="DQ40" s="622"/>
      <c r="DR40" s="622"/>
      <c r="DS40" s="622"/>
      <c r="DT40" s="622"/>
      <c r="DU40" s="622"/>
      <c r="DV40" s="623"/>
      <c r="DW40" s="624" t="s">
        <v>132</v>
      </c>
      <c r="DX40" s="636"/>
      <c r="DY40" s="636"/>
      <c r="DZ40" s="636"/>
      <c r="EA40" s="636"/>
      <c r="EB40" s="636"/>
      <c r="EC40" s="648"/>
    </row>
    <row r="41" spans="2:133" ht="11.25" customHeight="1" x14ac:dyDescent="0.2">
      <c r="B41" s="602" t="s">
        <v>356</v>
      </c>
      <c r="C41" s="603"/>
      <c r="D41" s="603"/>
      <c r="E41" s="603"/>
      <c r="F41" s="603"/>
      <c r="G41" s="603"/>
      <c r="H41" s="603"/>
      <c r="I41" s="603"/>
      <c r="J41" s="603"/>
      <c r="K41" s="603"/>
      <c r="L41" s="603"/>
      <c r="M41" s="603"/>
      <c r="N41" s="603"/>
      <c r="O41" s="603"/>
      <c r="P41" s="603"/>
      <c r="Q41" s="604"/>
      <c r="R41" s="605">
        <v>7372392</v>
      </c>
      <c r="S41" s="646"/>
      <c r="T41" s="646"/>
      <c r="U41" s="646"/>
      <c r="V41" s="646"/>
      <c r="W41" s="646"/>
      <c r="X41" s="646"/>
      <c r="Y41" s="649"/>
      <c r="Z41" s="650">
        <v>100</v>
      </c>
      <c r="AA41" s="650"/>
      <c r="AB41" s="650"/>
      <c r="AC41" s="650"/>
      <c r="AD41" s="651">
        <v>3768536</v>
      </c>
      <c r="AE41" s="651"/>
      <c r="AF41" s="651"/>
      <c r="AG41" s="651"/>
      <c r="AH41" s="651"/>
      <c r="AI41" s="651"/>
      <c r="AJ41" s="651"/>
      <c r="AK41" s="651"/>
      <c r="AL41" s="608">
        <v>100</v>
      </c>
      <c r="AM41" s="652"/>
      <c r="AN41" s="652"/>
      <c r="AO41" s="653"/>
      <c r="AQ41" s="654" t="s">
        <v>357</v>
      </c>
      <c r="AR41" s="655"/>
      <c r="AS41" s="655"/>
      <c r="AT41" s="655"/>
      <c r="AU41" s="655"/>
      <c r="AV41" s="655"/>
      <c r="AW41" s="655"/>
      <c r="AX41" s="655"/>
      <c r="AY41" s="656"/>
      <c r="AZ41" s="621">
        <v>106381</v>
      </c>
      <c r="BA41" s="622"/>
      <c r="BB41" s="622"/>
      <c r="BC41" s="622"/>
      <c r="BD41" s="634"/>
      <c r="BE41" s="634"/>
      <c r="BF41" s="657"/>
      <c r="BG41" s="662"/>
      <c r="BH41" s="663"/>
      <c r="BI41" s="663"/>
      <c r="BJ41" s="663"/>
      <c r="BK41" s="663"/>
      <c r="BL41" s="223"/>
      <c r="BM41" s="619" t="s">
        <v>358</v>
      </c>
      <c r="BN41" s="619"/>
      <c r="BO41" s="619"/>
      <c r="BP41" s="619"/>
      <c r="BQ41" s="619"/>
      <c r="BR41" s="619"/>
      <c r="BS41" s="619"/>
      <c r="BT41" s="619"/>
      <c r="BU41" s="620"/>
      <c r="BV41" s="621" t="s">
        <v>236</v>
      </c>
      <c r="BW41" s="622"/>
      <c r="BX41" s="622"/>
      <c r="BY41" s="622"/>
      <c r="BZ41" s="622"/>
      <c r="CA41" s="622"/>
      <c r="CB41" s="658"/>
      <c r="CD41" s="618" t="s">
        <v>359</v>
      </c>
      <c r="CE41" s="619"/>
      <c r="CF41" s="619"/>
      <c r="CG41" s="619"/>
      <c r="CH41" s="619"/>
      <c r="CI41" s="619"/>
      <c r="CJ41" s="619"/>
      <c r="CK41" s="619"/>
      <c r="CL41" s="619"/>
      <c r="CM41" s="619"/>
      <c r="CN41" s="619"/>
      <c r="CO41" s="619"/>
      <c r="CP41" s="619"/>
      <c r="CQ41" s="620"/>
      <c r="CR41" s="621" t="s">
        <v>132</v>
      </c>
      <c r="CS41" s="634"/>
      <c r="CT41" s="634"/>
      <c r="CU41" s="634"/>
      <c r="CV41" s="634"/>
      <c r="CW41" s="634"/>
      <c r="CX41" s="634"/>
      <c r="CY41" s="635"/>
      <c r="CZ41" s="624" t="s">
        <v>132</v>
      </c>
      <c r="DA41" s="636"/>
      <c r="DB41" s="636"/>
      <c r="DC41" s="637"/>
      <c r="DD41" s="627" t="s">
        <v>236</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360</v>
      </c>
      <c r="AR42" s="667"/>
      <c r="AS42" s="667"/>
      <c r="AT42" s="667"/>
      <c r="AU42" s="667"/>
      <c r="AV42" s="667"/>
      <c r="AW42" s="667"/>
      <c r="AX42" s="667"/>
      <c r="AY42" s="668"/>
      <c r="AZ42" s="605">
        <v>402762</v>
      </c>
      <c r="BA42" s="646"/>
      <c r="BB42" s="646"/>
      <c r="BC42" s="646"/>
      <c r="BD42" s="606"/>
      <c r="BE42" s="606"/>
      <c r="BF42" s="669"/>
      <c r="BG42" s="664"/>
      <c r="BH42" s="665"/>
      <c r="BI42" s="665"/>
      <c r="BJ42" s="665"/>
      <c r="BK42" s="665"/>
      <c r="BL42" s="224"/>
      <c r="BM42" s="603" t="s">
        <v>361</v>
      </c>
      <c r="BN42" s="603"/>
      <c r="BO42" s="603"/>
      <c r="BP42" s="603"/>
      <c r="BQ42" s="603"/>
      <c r="BR42" s="603"/>
      <c r="BS42" s="603"/>
      <c r="BT42" s="603"/>
      <c r="BU42" s="604"/>
      <c r="BV42" s="605">
        <v>325</v>
      </c>
      <c r="BW42" s="646"/>
      <c r="BX42" s="646"/>
      <c r="BY42" s="646"/>
      <c r="BZ42" s="646"/>
      <c r="CA42" s="646"/>
      <c r="CB42" s="647"/>
      <c r="CD42" s="618" t="s">
        <v>362</v>
      </c>
      <c r="CE42" s="619"/>
      <c r="CF42" s="619"/>
      <c r="CG42" s="619"/>
      <c r="CH42" s="619"/>
      <c r="CI42" s="619"/>
      <c r="CJ42" s="619"/>
      <c r="CK42" s="619"/>
      <c r="CL42" s="619"/>
      <c r="CM42" s="619"/>
      <c r="CN42" s="619"/>
      <c r="CO42" s="619"/>
      <c r="CP42" s="619"/>
      <c r="CQ42" s="620"/>
      <c r="CR42" s="621">
        <v>681944</v>
      </c>
      <c r="CS42" s="634"/>
      <c r="CT42" s="634"/>
      <c r="CU42" s="634"/>
      <c r="CV42" s="634"/>
      <c r="CW42" s="634"/>
      <c r="CX42" s="634"/>
      <c r="CY42" s="635"/>
      <c r="CZ42" s="624">
        <v>9.5</v>
      </c>
      <c r="DA42" s="636"/>
      <c r="DB42" s="636"/>
      <c r="DC42" s="637"/>
      <c r="DD42" s="627">
        <v>345578</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363</v>
      </c>
      <c r="CD43" s="618" t="s">
        <v>364</v>
      </c>
      <c r="CE43" s="619"/>
      <c r="CF43" s="619"/>
      <c r="CG43" s="619"/>
      <c r="CH43" s="619"/>
      <c r="CI43" s="619"/>
      <c r="CJ43" s="619"/>
      <c r="CK43" s="619"/>
      <c r="CL43" s="619"/>
      <c r="CM43" s="619"/>
      <c r="CN43" s="619"/>
      <c r="CO43" s="619"/>
      <c r="CP43" s="619"/>
      <c r="CQ43" s="620"/>
      <c r="CR43" s="621">
        <v>56337</v>
      </c>
      <c r="CS43" s="634"/>
      <c r="CT43" s="634"/>
      <c r="CU43" s="634"/>
      <c r="CV43" s="634"/>
      <c r="CW43" s="634"/>
      <c r="CX43" s="634"/>
      <c r="CY43" s="635"/>
      <c r="CZ43" s="624">
        <v>0.8</v>
      </c>
      <c r="DA43" s="636"/>
      <c r="DB43" s="636"/>
      <c r="DC43" s="637"/>
      <c r="DD43" s="627">
        <v>56337</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365</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312</v>
      </c>
      <c r="CE44" s="641"/>
      <c r="CF44" s="618" t="s">
        <v>366</v>
      </c>
      <c r="CG44" s="619"/>
      <c r="CH44" s="619"/>
      <c r="CI44" s="619"/>
      <c r="CJ44" s="619"/>
      <c r="CK44" s="619"/>
      <c r="CL44" s="619"/>
      <c r="CM44" s="619"/>
      <c r="CN44" s="619"/>
      <c r="CO44" s="619"/>
      <c r="CP44" s="619"/>
      <c r="CQ44" s="620"/>
      <c r="CR44" s="621">
        <v>681944</v>
      </c>
      <c r="CS44" s="622"/>
      <c r="CT44" s="622"/>
      <c r="CU44" s="622"/>
      <c r="CV44" s="622"/>
      <c r="CW44" s="622"/>
      <c r="CX44" s="622"/>
      <c r="CY44" s="623"/>
      <c r="CZ44" s="624">
        <v>9.5</v>
      </c>
      <c r="DA44" s="625"/>
      <c r="DB44" s="625"/>
      <c r="DC44" s="626"/>
      <c r="DD44" s="627">
        <v>345578</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367</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368</v>
      </c>
      <c r="CG45" s="619"/>
      <c r="CH45" s="619"/>
      <c r="CI45" s="619"/>
      <c r="CJ45" s="619"/>
      <c r="CK45" s="619"/>
      <c r="CL45" s="619"/>
      <c r="CM45" s="619"/>
      <c r="CN45" s="619"/>
      <c r="CO45" s="619"/>
      <c r="CP45" s="619"/>
      <c r="CQ45" s="620"/>
      <c r="CR45" s="621">
        <v>231311</v>
      </c>
      <c r="CS45" s="634"/>
      <c r="CT45" s="634"/>
      <c r="CU45" s="634"/>
      <c r="CV45" s="634"/>
      <c r="CW45" s="634"/>
      <c r="CX45" s="634"/>
      <c r="CY45" s="635"/>
      <c r="CZ45" s="624">
        <v>3.2</v>
      </c>
      <c r="DA45" s="636"/>
      <c r="DB45" s="636"/>
      <c r="DC45" s="637"/>
      <c r="DD45" s="627">
        <v>58135</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369</v>
      </c>
      <c r="CG46" s="619"/>
      <c r="CH46" s="619"/>
      <c r="CI46" s="619"/>
      <c r="CJ46" s="619"/>
      <c r="CK46" s="619"/>
      <c r="CL46" s="619"/>
      <c r="CM46" s="619"/>
      <c r="CN46" s="619"/>
      <c r="CO46" s="619"/>
      <c r="CP46" s="619"/>
      <c r="CQ46" s="620"/>
      <c r="CR46" s="621">
        <v>448377</v>
      </c>
      <c r="CS46" s="622"/>
      <c r="CT46" s="622"/>
      <c r="CU46" s="622"/>
      <c r="CV46" s="622"/>
      <c r="CW46" s="622"/>
      <c r="CX46" s="622"/>
      <c r="CY46" s="623"/>
      <c r="CZ46" s="624">
        <v>6.3</v>
      </c>
      <c r="DA46" s="625"/>
      <c r="DB46" s="625"/>
      <c r="DC46" s="626"/>
      <c r="DD46" s="627">
        <v>285187</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370</v>
      </c>
      <c r="CG47" s="619"/>
      <c r="CH47" s="619"/>
      <c r="CI47" s="619"/>
      <c r="CJ47" s="619"/>
      <c r="CK47" s="619"/>
      <c r="CL47" s="619"/>
      <c r="CM47" s="619"/>
      <c r="CN47" s="619"/>
      <c r="CO47" s="619"/>
      <c r="CP47" s="619"/>
      <c r="CQ47" s="620"/>
      <c r="CR47" s="621" t="s">
        <v>236</v>
      </c>
      <c r="CS47" s="634"/>
      <c r="CT47" s="634"/>
      <c r="CU47" s="634"/>
      <c r="CV47" s="634"/>
      <c r="CW47" s="634"/>
      <c r="CX47" s="634"/>
      <c r="CY47" s="635"/>
      <c r="CZ47" s="624" t="s">
        <v>236</v>
      </c>
      <c r="DA47" s="636"/>
      <c r="DB47" s="636"/>
      <c r="DC47" s="637"/>
      <c r="DD47" s="627" t="s">
        <v>132</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371</v>
      </c>
      <c r="CG48" s="619"/>
      <c r="CH48" s="619"/>
      <c r="CI48" s="619"/>
      <c r="CJ48" s="619"/>
      <c r="CK48" s="619"/>
      <c r="CL48" s="619"/>
      <c r="CM48" s="619"/>
      <c r="CN48" s="619"/>
      <c r="CO48" s="619"/>
      <c r="CP48" s="619"/>
      <c r="CQ48" s="620"/>
      <c r="CR48" s="621" t="s">
        <v>236</v>
      </c>
      <c r="CS48" s="622"/>
      <c r="CT48" s="622"/>
      <c r="CU48" s="622"/>
      <c r="CV48" s="622"/>
      <c r="CW48" s="622"/>
      <c r="CX48" s="622"/>
      <c r="CY48" s="623"/>
      <c r="CZ48" s="624" t="s">
        <v>236</v>
      </c>
      <c r="DA48" s="625"/>
      <c r="DB48" s="625"/>
      <c r="DC48" s="626"/>
      <c r="DD48" s="627" t="s">
        <v>132</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372</v>
      </c>
      <c r="CE49" s="603"/>
      <c r="CF49" s="603"/>
      <c r="CG49" s="603"/>
      <c r="CH49" s="603"/>
      <c r="CI49" s="603"/>
      <c r="CJ49" s="603"/>
      <c r="CK49" s="603"/>
      <c r="CL49" s="603"/>
      <c r="CM49" s="603"/>
      <c r="CN49" s="603"/>
      <c r="CO49" s="603"/>
      <c r="CP49" s="603"/>
      <c r="CQ49" s="604"/>
      <c r="CR49" s="605">
        <v>7160476</v>
      </c>
      <c r="CS49" s="606"/>
      <c r="CT49" s="606"/>
      <c r="CU49" s="606"/>
      <c r="CV49" s="606"/>
      <c r="CW49" s="606"/>
      <c r="CX49" s="606"/>
      <c r="CY49" s="607"/>
      <c r="CZ49" s="608">
        <v>100</v>
      </c>
      <c r="DA49" s="609"/>
      <c r="DB49" s="609"/>
      <c r="DC49" s="610"/>
      <c r="DD49" s="611">
        <v>5105197</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cmzOCeg+CUtFVkdex02cGhWbQpTfpCt0Hp70Jr0J9Wmevv2tvPfODCTsSTKd8b24e7bfSotonGoBQmryPqcvhg==" saltValue="du4A/ID9d66FK4qSTc8bX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373</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374</v>
      </c>
      <c r="DK2" s="1092"/>
      <c r="DL2" s="1092"/>
      <c r="DM2" s="1092"/>
      <c r="DN2" s="1092"/>
      <c r="DO2" s="1093"/>
      <c r="DP2" s="228"/>
      <c r="DQ2" s="1091" t="s">
        <v>375</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377</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378</v>
      </c>
      <c r="B5" s="996"/>
      <c r="C5" s="996"/>
      <c r="D5" s="996"/>
      <c r="E5" s="996"/>
      <c r="F5" s="996"/>
      <c r="G5" s="996"/>
      <c r="H5" s="996"/>
      <c r="I5" s="996"/>
      <c r="J5" s="996"/>
      <c r="K5" s="996"/>
      <c r="L5" s="996"/>
      <c r="M5" s="996"/>
      <c r="N5" s="996"/>
      <c r="O5" s="996"/>
      <c r="P5" s="997"/>
      <c r="Q5" s="1001" t="s">
        <v>379</v>
      </c>
      <c r="R5" s="1002"/>
      <c r="S5" s="1002"/>
      <c r="T5" s="1002"/>
      <c r="U5" s="1003"/>
      <c r="V5" s="1001" t="s">
        <v>380</v>
      </c>
      <c r="W5" s="1002"/>
      <c r="X5" s="1002"/>
      <c r="Y5" s="1002"/>
      <c r="Z5" s="1003"/>
      <c r="AA5" s="1001" t="s">
        <v>381</v>
      </c>
      <c r="AB5" s="1002"/>
      <c r="AC5" s="1002"/>
      <c r="AD5" s="1002"/>
      <c r="AE5" s="1002"/>
      <c r="AF5" s="1094" t="s">
        <v>382</v>
      </c>
      <c r="AG5" s="1002"/>
      <c r="AH5" s="1002"/>
      <c r="AI5" s="1002"/>
      <c r="AJ5" s="1015"/>
      <c r="AK5" s="1002" t="s">
        <v>383</v>
      </c>
      <c r="AL5" s="1002"/>
      <c r="AM5" s="1002"/>
      <c r="AN5" s="1002"/>
      <c r="AO5" s="1003"/>
      <c r="AP5" s="1001" t="s">
        <v>384</v>
      </c>
      <c r="AQ5" s="1002"/>
      <c r="AR5" s="1002"/>
      <c r="AS5" s="1002"/>
      <c r="AT5" s="1003"/>
      <c r="AU5" s="1001" t="s">
        <v>385</v>
      </c>
      <c r="AV5" s="1002"/>
      <c r="AW5" s="1002"/>
      <c r="AX5" s="1002"/>
      <c r="AY5" s="1015"/>
      <c r="AZ5" s="232"/>
      <c r="BA5" s="232"/>
      <c r="BB5" s="232"/>
      <c r="BC5" s="232"/>
      <c r="BD5" s="232"/>
      <c r="BE5" s="233"/>
      <c r="BF5" s="233"/>
      <c r="BG5" s="233"/>
      <c r="BH5" s="233"/>
      <c r="BI5" s="233"/>
      <c r="BJ5" s="233"/>
      <c r="BK5" s="233"/>
      <c r="BL5" s="233"/>
      <c r="BM5" s="233"/>
      <c r="BN5" s="233"/>
      <c r="BO5" s="233"/>
      <c r="BP5" s="233"/>
      <c r="BQ5" s="995" t="s">
        <v>386</v>
      </c>
      <c r="BR5" s="996"/>
      <c r="BS5" s="996"/>
      <c r="BT5" s="996"/>
      <c r="BU5" s="996"/>
      <c r="BV5" s="996"/>
      <c r="BW5" s="996"/>
      <c r="BX5" s="996"/>
      <c r="BY5" s="996"/>
      <c r="BZ5" s="996"/>
      <c r="CA5" s="996"/>
      <c r="CB5" s="996"/>
      <c r="CC5" s="996"/>
      <c r="CD5" s="996"/>
      <c r="CE5" s="996"/>
      <c r="CF5" s="996"/>
      <c r="CG5" s="997"/>
      <c r="CH5" s="1001" t="s">
        <v>387</v>
      </c>
      <c r="CI5" s="1002"/>
      <c r="CJ5" s="1002"/>
      <c r="CK5" s="1002"/>
      <c r="CL5" s="1003"/>
      <c r="CM5" s="1001" t="s">
        <v>388</v>
      </c>
      <c r="CN5" s="1002"/>
      <c r="CO5" s="1002"/>
      <c r="CP5" s="1002"/>
      <c r="CQ5" s="1003"/>
      <c r="CR5" s="1001" t="s">
        <v>389</v>
      </c>
      <c r="CS5" s="1002"/>
      <c r="CT5" s="1002"/>
      <c r="CU5" s="1002"/>
      <c r="CV5" s="1003"/>
      <c r="CW5" s="1001" t="s">
        <v>390</v>
      </c>
      <c r="CX5" s="1002"/>
      <c r="CY5" s="1002"/>
      <c r="CZ5" s="1002"/>
      <c r="DA5" s="1003"/>
      <c r="DB5" s="1001" t="s">
        <v>391</v>
      </c>
      <c r="DC5" s="1002"/>
      <c r="DD5" s="1002"/>
      <c r="DE5" s="1002"/>
      <c r="DF5" s="1003"/>
      <c r="DG5" s="1084" t="s">
        <v>392</v>
      </c>
      <c r="DH5" s="1085"/>
      <c r="DI5" s="1085"/>
      <c r="DJ5" s="1085"/>
      <c r="DK5" s="1086"/>
      <c r="DL5" s="1084" t="s">
        <v>393</v>
      </c>
      <c r="DM5" s="1085"/>
      <c r="DN5" s="1085"/>
      <c r="DO5" s="1085"/>
      <c r="DP5" s="1086"/>
      <c r="DQ5" s="1001" t="s">
        <v>394</v>
      </c>
      <c r="DR5" s="1002"/>
      <c r="DS5" s="1002"/>
      <c r="DT5" s="1002"/>
      <c r="DU5" s="1003"/>
      <c r="DV5" s="1001" t="s">
        <v>385</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395</v>
      </c>
      <c r="C7" s="1048"/>
      <c r="D7" s="1048"/>
      <c r="E7" s="1048"/>
      <c r="F7" s="1048"/>
      <c r="G7" s="1048"/>
      <c r="H7" s="1048"/>
      <c r="I7" s="1048"/>
      <c r="J7" s="1048"/>
      <c r="K7" s="1048"/>
      <c r="L7" s="1048"/>
      <c r="M7" s="1048"/>
      <c r="N7" s="1048"/>
      <c r="O7" s="1048"/>
      <c r="P7" s="1049"/>
      <c r="Q7" s="1102">
        <v>7313</v>
      </c>
      <c r="R7" s="1103"/>
      <c r="S7" s="1103"/>
      <c r="T7" s="1103"/>
      <c r="U7" s="1103"/>
      <c r="V7" s="1103">
        <v>7101</v>
      </c>
      <c r="W7" s="1103"/>
      <c r="X7" s="1103"/>
      <c r="Y7" s="1103"/>
      <c r="Z7" s="1103"/>
      <c r="AA7" s="1103">
        <v>212</v>
      </c>
      <c r="AB7" s="1103"/>
      <c r="AC7" s="1103"/>
      <c r="AD7" s="1103"/>
      <c r="AE7" s="1104"/>
      <c r="AF7" s="1105">
        <v>177</v>
      </c>
      <c r="AG7" s="1106"/>
      <c r="AH7" s="1106"/>
      <c r="AI7" s="1106"/>
      <c r="AJ7" s="1107"/>
      <c r="AK7" s="1108">
        <v>443</v>
      </c>
      <c r="AL7" s="1109"/>
      <c r="AM7" s="1109"/>
      <c r="AN7" s="1109"/>
      <c r="AO7" s="1109"/>
      <c r="AP7" s="1109">
        <v>1943</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t="s">
        <v>589</v>
      </c>
      <c r="BS7" s="1099" t="s">
        <v>588</v>
      </c>
      <c r="BT7" s="1100"/>
      <c r="BU7" s="1100"/>
      <c r="BV7" s="1100"/>
      <c r="BW7" s="1100"/>
      <c r="BX7" s="1100"/>
      <c r="BY7" s="1100"/>
      <c r="BZ7" s="1100"/>
      <c r="CA7" s="1100"/>
      <c r="CB7" s="1100"/>
      <c r="CC7" s="1100"/>
      <c r="CD7" s="1100"/>
      <c r="CE7" s="1100"/>
      <c r="CF7" s="1100"/>
      <c r="CG7" s="1112"/>
      <c r="CH7" s="1096">
        <v>0</v>
      </c>
      <c r="CI7" s="1097"/>
      <c r="CJ7" s="1097"/>
      <c r="CK7" s="1097"/>
      <c r="CL7" s="1098"/>
      <c r="CM7" s="1096">
        <v>15</v>
      </c>
      <c r="CN7" s="1097"/>
      <c r="CO7" s="1097"/>
      <c r="CP7" s="1097"/>
      <c r="CQ7" s="1098"/>
      <c r="CR7" s="1096">
        <v>5</v>
      </c>
      <c r="CS7" s="1097"/>
      <c r="CT7" s="1097"/>
      <c r="CU7" s="1097"/>
      <c r="CV7" s="1098"/>
      <c r="CW7" s="1096" t="s">
        <v>603</v>
      </c>
      <c r="CX7" s="1097"/>
      <c r="CY7" s="1097"/>
      <c r="CZ7" s="1097"/>
      <c r="DA7" s="1098"/>
      <c r="DB7" s="1096" t="s">
        <v>603</v>
      </c>
      <c r="DC7" s="1097"/>
      <c r="DD7" s="1097"/>
      <c r="DE7" s="1097"/>
      <c r="DF7" s="1098"/>
      <c r="DG7" s="1096" t="s">
        <v>603</v>
      </c>
      <c r="DH7" s="1097"/>
      <c r="DI7" s="1097"/>
      <c r="DJ7" s="1097"/>
      <c r="DK7" s="1098"/>
      <c r="DL7" s="1096" t="s">
        <v>603</v>
      </c>
      <c r="DM7" s="1097"/>
      <c r="DN7" s="1097"/>
      <c r="DO7" s="1097"/>
      <c r="DP7" s="1098"/>
      <c r="DQ7" s="1096" t="s">
        <v>603</v>
      </c>
      <c r="DR7" s="1097"/>
      <c r="DS7" s="1097"/>
      <c r="DT7" s="1097"/>
      <c r="DU7" s="1098"/>
      <c r="DV7" s="1099"/>
      <c r="DW7" s="1100"/>
      <c r="DX7" s="1100"/>
      <c r="DY7" s="1100"/>
      <c r="DZ7" s="1101"/>
      <c r="EA7" s="234"/>
    </row>
    <row r="8" spans="1:131" s="235" customFormat="1" ht="26.25" customHeight="1" x14ac:dyDescent="0.2">
      <c r="A8" s="238">
        <v>2</v>
      </c>
      <c r="B8" s="1030" t="s">
        <v>396</v>
      </c>
      <c r="C8" s="1031"/>
      <c r="D8" s="1031"/>
      <c r="E8" s="1031"/>
      <c r="F8" s="1031"/>
      <c r="G8" s="1031"/>
      <c r="H8" s="1031"/>
      <c r="I8" s="1031"/>
      <c r="J8" s="1031"/>
      <c r="K8" s="1031"/>
      <c r="L8" s="1031"/>
      <c r="M8" s="1031"/>
      <c r="N8" s="1031"/>
      <c r="O8" s="1031"/>
      <c r="P8" s="1032"/>
      <c r="Q8" s="1038">
        <v>129</v>
      </c>
      <c r="R8" s="1039"/>
      <c r="S8" s="1039"/>
      <c r="T8" s="1039"/>
      <c r="U8" s="1039"/>
      <c r="V8" s="1039">
        <v>128</v>
      </c>
      <c r="W8" s="1039"/>
      <c r="X8" s="1039"/>
      <c r="Y8" s="1039"/>
      <c r="Z8" s="1039"/>
      <c r="AA8" s="1039">
        <v>0</v>
      </c>
      <c r="AB8" s="1039"/>
      <c r="AC8" s="1039"/>
      <c r="AD8" s="1039"/>
      <c r="AE8" s="1040"/>
      <c r="AF8" s="1035">
        <v>0</v>
      </c>
      <c r="AG8" s="1036"/>
      <c r="AH8" s="1036"/>
      <c r="AI8" s="1036"/>
      <c r="AJ8" s="1037"/>
      <c r="AK8" s="1080">
        <v>70</v>
      </c>
      <c r="AL8" s="1081"/>
      <c r="AM8" s="1081"/>
      <c r="AN8" s="1081"/>
      <c r="AO8" s="1081"/>
      <c r="AP8" s="1081" t="s">
        <v>602</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397</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398</v>
      </c>
      <c r="B23" s="937" t="s">
        <v>399</v>
      </c>
      <c r="C23" s="938"/>
      <c r="D23" s="938"/>
      <c r="E23" s="938"/>
      <c r="F23" s="938"/>
      <c r="G23" s="938"/>
      <c r="H23" s="938"/>
      <c r="I23" s="938"/>
      <c r="J23" s="938"/>
      <c r="K23" s="938"/>
      <c r="L23" s="938"/>
      <c r="M23" s="938"/>
      <c r="N23" s="938"/>
      <c r="O23" s="938"/>
      <c r="P23" s="948"/>
      <c r="Q23" s="1067">
        <v>7372</v>
      </c>
      <c r="R23" s="1061"/>
      <c r="S23" s="1061"/>
      <c r="T23" s="1061"/>
      <c r="U23" s="1061"/>
      <c r="V23" s="1061">
        <v>7160</v>
      </c>
      <c r="W23" s="1061"/>
      <c r="X23" s="1061"/>
      <c r="Y23" s="1061"/>
      <c r="Z23" s="1061"/>
      <c r="AA23" s="1061">
        <v>212</v>
      </c>
      <c r="AB23" s="1061"/>
      <c r="AC23" s="1061"/>
      <c r="AD23" s="1061"/>
      <c r="AE23" s="1068"/>
      <c r="AF23" s="1069">
        <v>177</v>
      </c>
      <c r="AG23" s="1061"/>
      <c r="AH23" s="1061"/>
      <c r="AI23" s="1061"/>
      <c r="AJ23" s="1070"/>
      <c r="AK23" s="1071"/>
      <c r="AL23" s="1072"/>
      <c r="AM23" s="1072"/>
      <c r="AN23" s="1072"/>
      <c r="AO23" s="1072"/>
      <c r="AP23" s="1061">
        <v>1943</v>
      </c>
      <c r="AQ23" s="1061"/>
      <c r="AR23" s="1061"/>
      <c r="AS23" s="1061"/>
      <c r="AT23" s="1061"/>
      <c r="AU23" s="1062"/>
      <c r="AV23" s="1062"/>
      <c r="AW23" s="1062"/>
      <c r="AX23" s="1062"/>
      <c r="AY23" s="1063"/>
      <c r="AZ23" s="1064" t="s">
        <v>400</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401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402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378</v>
      </c>
      <c r="B26" s="996"/>
      <c r="C26" s="996"/>
      <c r="D26" s="996"/>
      <c r="E26" s="996"/>
      <c r="F26" s="996"/>
      <c r="G26" s="996"/>
      <c r="H26" s="996"/>
      <c r="I26" s="996"/>
      <c r="J26" s="996"/>
      <c r="K26" s="996"/>
      <c r="L26" s="996"/>
      <c r="M26" s="996"/>
      <c r="N26" s="996"/>
      <c r="O26" s="996"/>
      <c r="P26" s="997"/>
      <c r="Q26" s="1001" t="s">
        <v>403</v>
      </c>
      <c r="R26" s="1002"/>
      <c r="S26" s="1002"/>
      <c r="T26" s="1002"/>
      <c r="U26" s="1003"/>
      <c r="V26" s="1001" t="s">
        <v>404</v>
      </c>
      <c r="W26" s="1002"/>
      <c r="X26" s="1002"/>
      <c r="Y26" s="1002"/>
      <c r="Z26" s="1003"/>
      <c r="AA26" s="1001" t="s">
        <v>405</v>
      </c>
      <c r="AB26" s="1002"/>
      <c r="AC26" s="1002"/>
      <c r="AD26" s="1002"/>
      <c r="AE26" s="1002"/>
      <c r="AF26" s="1055" t="s">
        <v>406</v>
      </c>
      <c r="AG26" s="1008"/>
      <c r="AH26" s="1008"/>
      <c r="AI26" s="1008"/>
      <c r="AJ26" s="1056"/>
      <c r="AK26" s="1002" t="s">
        <v>407</v>
      </c>
      <c r="AL26" s="1002"/>
      <c r="AM26" s="1002"/>
      <c r="AN26" s="1002"/>
      <c r="AO26" s="1003"/>
      <c r="AP26" s="1001" t="s">
        <v>408</v>
      </c>
      <c r="AQ26" s="1002"/>
      <c r="AR26" s="1002"/>
      <c r="AS26" s="1002"/>
      <c r="AT26" s="1003"/>
      <c r="AU26" s="1001" t="s">
        <v>409</v>
      </c>
      <c r="AV26" s="1002"/>
      <c r="AW26" s="1002"/>
      <c r="AX26" s="1002"/>
      <c r="AY26" s="1003"/>
      <c r="AZ26" s="1001" t="s">
        <v>410</v>
      </c>
      <c r="BA26" s="1002"/>
      <c r="BB26" s="1002"/>
      <c r="BC26" s="1002"/>
      <c r="BD26" s="1003"/>
      <c r="BE26" s="1001" t="s">
        <v>385</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411</v>
      </c>
      <c r="C28" s="1048"/>
      <c r="D28" s="1048"/>
      <c r="E28" s="1048"/>
      <c r="F28" s="1048"/>
      <c r="G28" s="1048"/>
      <c r="H28" s="1048"/>
      <c r="I28" s="1048"/>
      <c r="J28" s="1048"/>
      <c r="K28" s="1048"/>
      <c r="L28" s="1048"/>
      <c r="M28" s="1048"/>
      <c r="N28" s="1048"/>
      <c r="O28" s="1048"/>
      <c r="P28" s="1049"/>
      <c r="Q28" s="1050">
        <v>1390</v>
      </c>
      <c r="R28" s="1051"/>
      <c r="S28" s="1051"/>
      <c r="T28" s="1051"/>
      <c r="U28" s="1051"/>
      <c r="V28" s="1051">
        <v>1387</v>
      </c>
      <c r="W28" s="1051"/>
      <c r="X28" s="1051"/>
      <c r="Y28" s="1051"/>
      <c r="Z28" s="1051"/>
      <c r="AA28" s="1051">
        <v>3</v>
      </c>
      <c r="AB28" s="1051"/>
      <c r="AC28" s="1051"/>
      <c r="AD28" s="1051"/>
      <c r="AE28" s="1052"/>
      <c r="AF28" s="1053">
        <v>3</v>
      </c>
      <c r="AG28" s="1051"/>
      <c r="AH28" s="1051"/>
      <c r="AI28" s="1051"/>
      <c r="AJ28" s="1054"/>
      <c r="AK28" s="1042">
        <v>86</v>
      </c>
      <c r="AL28" s="1043"/>
      <c r="AM28" s="1043"/>
      <c r="AN28" s="1043"/>
      <c r="AO28" s="1043"/>
      <c r="AP28" s="1043" t="s">
        <v>602</v>
      </c>
      <c r="AQ28" s="1043"/>
      <c r="AR28" s="1043"/>
      <c r="AS28" s="1043"/>
      <c r="AT28" s="1043"/>
      <c r="AU28" s="1043" t="s">
        <v>602</v>
      </c>
      <c r="AV28" s="1043"/>
      <c r="AW28" s="1043"/>
      <c r="AX28" s="1043"/>
      <c r="AY28" s="1043"/>
      <c r="AZ28" s="1044" t="s">
        <v>602</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412</v>
      </c>
      <c r="C29" s="1031"/>
      <c r="D29" s="1031"/>
      <c r="E29" s="1031"/>
      <c r="F29" s="1031"/>
      <c r="G29" s="1031"/>
      <c r="H29" s="1031"/>
      <c r="I29" s="1031"/>
      <c r="J29" s="1031"/>
      <c r="K29" s="1031"/>
      <c r="L29" s="1031"/>
      <c r="M29" s="1031"/>
      <c r="N29" s="1031"/>
      <c r="O29" s="1031"/>
      <c r="P29" s="1032"/>
      <c r="Q29" s="1038">
        <v>1247</v>
      </c>
      <c r="R29" s="1039"/>
      <c r="S29" s="1039"/>
      <c r="T29" s="1039"/>
      <c r="U29" s="1039"/>
      <c r="V29" s="1039">
        <v>1232</v>
      </c>
      <c r="W29" s="1039"/>
      <c r="X29" s="1039"/>
      <c r="Y29" s="1039"/>
      <c r="Z29" s="1039"/>
      <c r="AA29" s="1039">
        <v>14</v>
      </c>
      <c r="AB29" s="1039"/>
      <c r="AC29" s="1039"/>
      <c r="AD29" s="1039"/>
      <c r="AE29" s="1040"/>
      <c r="AF29" s="1035">
        <v>14</v>
      </c>
      <c r="AG29" s="1036"/>
      <c r="AH29" s="1036"/>
      <c r="AI29" s="1036"/>
      <c r="AJ29" s="1037"/>
      <c r="AK29" s="980">
        <v>183</v>
      </c>
      <c r="AL29" s="971"/>
      <c r="AM29" s="971"/>
      <c r="AN29" s="971"/>
      <c r="AO29" s="971"/>
      <c r="AP29" s="971" t="s">
        <v>602</v>
      </c>
      <c r="AQ29" s="971"/>
      <c r="AR29" s="971"/>
      <c r="AS29" s="971"/>
      <c r="AT29" s="971"/>
      <c r="AU29" s="971" t="s">
        <v>602</v>
      </c>
      <c r="AV29" s="971"/>
      <c r="AW29" s="971"/>
      <c r="AX29" s="971"/>
      <c r="AY29" s="971"/>
      <c r="AZ29" s="1041" t="s">
        <v>602</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413</v>
      </c>
      <c r="C30" s="1031"/>
      <c r="D30" s="1031"/>
      <c r="E30" s="1031"/>
      <c r="F30" s="1031"/>
      <c r="G30" s="1031"/>
      <c r="H30" s="1031"/>
      <c r="I30" s="1031"/>
      <c r="J30" s="1031"/>
      <c r="K30" s="1031"/>
      <c r="L30" s="1031"/>
      <c r="M30" s="1031"/>
      <c r="N30" s="1031"/>
      <c r="O30" s="1031"/>
      <c r="P30" s="1032"/>
      <c r="Q30" s="1038">
        <v>155</v>
      </c>
      <c r="R30" s="1039"/>
      <c r="S30" s="1039"/>
      <c r="T30" s="1039"/>
      <c r="U30" s="1039"/>
      <c r="V30" s="1039">
        <v>155</v>
      </c>
      <c r="W30" s="1039"/>
      <c r="X30" s="1039"/>
      <c r="Y30" s="1039"/>
      <c r="Z30" s="1039"/>
      <c r="AA30" s="1039" t="s">
        <v>587</v>
      </c>
      <c r="AB30" s="1039"/>
      <c r="AC30" s="1039"/>
      <c r="AD30" s="1039"/>
      <c r="AE30" s="1040"/>
      <c r="AF30" s="1035" t="s">
        <v>132</v>
      </c>
      <c r="AG30" s="1036"/>
      <c r="AH30" s="1036"/>
      <c r="AI30" s="1036"/>
      <c r="AJ30" s="1037"/>
      <c r="AK30" s="980">
        <v>38</v>
      </c>
      <c r="AL30" s="971"/>
      <c r="AM30" s="971"/>
      <c r="AN30" s="971"/>
      <c r="AO30" s="971"/>
      <c r="AP30" s="971" t="s">
        <v>602</v>
      </c>
      <c r="AQ30" s="971"/>
      <c r="AR30" s="971"/>
      <c r="AS30" s="971"/>
      <c r="AT30" s="971"/>
      <c r="AU30" s="971" t="s">
        <v>602</v>
      </c>
      <c r="AV30" s="971"/>
      <c r="AW30" s="971"/>
      <c r="AX30" s="971"/>
      <c r="AY30" s="971"/>
      <c r="AZ30" s="1041" t="s">
        <v>602</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414</v>
      </c>
      <c r="C31" s="1031"/>
      <c r="D31" s="1031"/>
      <c r="E31" s="1031"/>
      <c r="F31" s="1031"/>
      <c r="G31" s="1031"/>
      <c r="H31" s="1031"/>
      <c r="I31" s="1031"/>
      <c r="J31" s="1031"/>
      <c r="K31" s="1031"/>
      <c r="L31" s="1031"/>
      <c r="M31" s="1031"/>
      <c r="N31" s="1031"/>
      <c r="O31" s="1031"/>
      <c r="P31" s="1032"/>
      <c r="Q31" s="1038">
        <v>295</v>
      </c>
      <c r="R31" s="1039"/>
      <c r="S31" s="1039"/>
      <c r="T31" s="1039"/>
      <c r="U31" s="1039"/>
      <c r="V31" s="1039">
        <v>256</v>
      </c>
      <c r="W31" s="1039"/>
      <c r="X31" s="1039"/>
      <c r="Y31" s="1039"/>
      <c r="Z31" s="1039"/>
      <c r="AA31" s="1039">
        <v>39</v>
      </c>
      <c r="AB31" s="1039"/>
      <c r="AC31" s="1039"/>
      <c r="AD31" s="1039"/>
      <c r="AE31" s="1040"/>
      <c r="AF31" s="1035">
        <v>698</v>
      </c>
      <c r="AG31" s="1036"/>
      <c r="AH31" s="1036"/>
      <c r="AI31" s="1036"/>
      <c r="AJ31" s="1037"/>
      <c r="AK31" s="980">
        <v>0</v>
      </c>
      <c r="AL31" s="971"/>
      <c r="AM31" s="971"/>
      <c r="AN31" s="971"/>
      <c r="AO31" s="971"/>
      <c r="AP31" s="971">
        <v>298</v>
      </c>
      <c r="AQ31" s="971"/>
      <c r="AR31" s="971"/>
      <c r="AS31" s="971"/>
      <c r="AT31" s="971"/>
      <c r="AU31" s="971">
        <v>3</v>
      </c>
      <c r="AV31" s="971"/>
      <c r="AW31" s="971"/>
      <c r="AX31" s="971"/>
      <c r="AY31" s="971"/>
      <c r="AZ31" s="1041" t="s">
        <v>602</v>
      </c>
      <c r="BA31" s="1041"/>
      <c r="BB31" s="1041"/>
      <c r="BC31" s="1041"/>
      <c r="BD31" s="1041"/>
      <c r="BE31" s="972" t="s">
        <v>415</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416</v>
      </c>
      <c r="C32" s="1031"/>
      <c r="D32" s="1031"/>
      <c r="E32" s="1031"/>
      <c r="F32" s="1031"/>
      <c r="G32" s="1031"/>
      <c r="H32" s="1031"/>
      <c r="I32" s="1031"/>
      <c r="J32" s="1031"/>
      <c r="K32" s="1031"/>
      <c r="L32" s="1031"/>
      <c r="M32" s="1031"/>
      <c r="N32" s="1031"/>
      <c r="O32" s="1031"/>
      <c r="P32" s="1032"/>
      <c r="Q32" s="1038">
        <v>539</v>
      </c>
      <c r="R32" s="1039"/>
      <c r="S32" s="1039"/>
      <c r="T32" s="1039"/>
      <c r="U32" s="1039"/>
      <c r="V32" s="1039">
        <v>391</v>
      </c>
      <c r="W32" s="1039"/>
      <c r="X32" s="1039"/>
      <c r="Y32" s="1039"/>
      <c r="Z32" s="1039"/>
      <c r="AA32" s="1039">
        <v>148</v>
      </c>
      <c r="AB32" s="1039"/>
      <c r="AC32" s="1039"/>
      <c r="AD32" s="1039"/>
      <c r="AE32" s="1040"/>
      <c r="AF32" s="1035">
        <v>143</v>
      </c>
      <c r="AG32" s="1036"/>
      <c r="AH32" s="1036"/>
      <c r="AI32" s="1036"/>
      <c r="AJ32" s="1037"/>
      <c r="AK32" s="980">
        <v>336</v>
      </c>
      <c r="AL32" s="971"/>
      <c r="AM32" s="971"/>
      <c r="AN32" s="971"/>
      <c r="AO32" s="971"/>
      <c r="AP32" s="971">
        <v>3217</v>
      </c>
      <c r="AQ32" s="971"/>
      <c r="AR32" s="971"/>
      <c r="AS32" s="971"/>
      <c r="AT32" s="971"/>
      <c r="AU32" s="971">
        <v>3098</v>
      </c>
      <c r="AV32" s="971"/>
      <c r="AW32" s="971"/>
      <c r="AX32" s="971"/>
      <c r="AY32" s="971"/>
      <c r="AZ32" s="1041" t="s">
        <v>602</v>
      </c>
      <c r="BA32" s="1041"/>
      <c r="BB32" s="1041"/>
      <c r="BC32" s="1041"/>
      <c r="BD32" s="1041"/>
      <c r="BE32" s="972" t="s">
        <v>415</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417</v>
      </c>
      <c r="C33" s="1031"/>
      <c r="D33" s="1031"/>
      <c r="E33" s="1031"/>
      <c r="F33" s="1031"/>
      <c r="G33" s="1031"/>
      <c r="H33" s="1031"/>
      <c r="I33" s="1031"/>
      <c r="J33" s="1031"/>
      <c r="K33" s="1031"/>
      <c r="L33" s="1031"/>
      <c r="M33" s="1031"/>
      <c r="N33" s="1031"/>
      <c r="O33" s="1031"/>
      <c r="P33" s="1032"/>
      <c r="Q33" s="1038">
        <v>36</v>
      </c>
      <c r="R33" s="1039"/>
      <c r="S33" s="1039"/>
      <c r="T33" s="1039"/>
      <c r="U33" s="1039"/>
      <c r="V33" s="1039">
        <v>36</v>
      </c>
      <c r="W33" s="1039"/>
      <c r="X33" s="1039"/>
      <c r="Y33" s="1039"/>
      <c r="Z33" s="1039"/>
      <c r="AA33" s="1039">
        <v>0</v>
      </c>
      <c r="AB33" s="1039"/>
      <c r="AC33" s="1039"/>
      <c r="AD33" s="1039"/>
      <c r="AE33" s="1040"/>
      <c r="AF33" s="1035">
        <v>0</v>
      </c>
      <c r="AG33" s="1036"/>
      <c r="AH33" s="1036"/>
      <c r="AI33" s="1036"/>
      <c r="AJ33" s="1037"/>
      <c r="AK33" s="980" t="s">
        <v>587</v>
      </c>
      <c r="AL33" s="971"/>
      <c r="AM33" s="971"/>
      <c r="AN33" s="971"/>
      <c r="AO33" s="971"/>
      <c r="AP33" s="971" t="s">
        <v>596</v>
      </c>
      <c r="AQ33" s="971"/>
      <c r="AR33" s="971"/>
      <c r="AS33" s="971"/>
      <c r="AT33" s="971"/>
      <c r="AU33" s="971" t="s">
        <v>587</v>
      </c>
      <c r="AV33" s="971"/>
      <c r="AW33" s="971"/>
      <c r="AX33" s="971"/>
      <c r="AY33" s="971"/>
      <c r="AZ33" s="1041" t="s">
        <v>602</v>
      </c>
      <c r="BA33" s="1041"/>
      <c r="BB33" s="1041"/>
      <c r="BC33" s="1041"/>
      <c r="BD33" s="1041"/>
      <c r="BE33" s="972" t="s">
        <v>418</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419</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398</v>
      </c>
      <c r="B63" s="937" t="s">
        <v>420</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858</v>
      </c>
      <c r="AG63" s="959"/>
      <c r="AH63" s="959"/>
      <c r="AI63" s="959"/>
      <c r="AJ63" s="1022"/>
      <c r="AK63" s="1023"/>
      <c r="AL63" s="963"/>
      <c r="AM63" s="963"/>
      <c r="AN63" s="963"/>
      <c r="AO63" s="963"/>
      <c r="AP63" s="959">
        <v>3515</v>
      </c>
      <c r="AQ63" s="959"/>
      <c r="AR63" s="959"/>
      <c r="AS63" s="959"/>
      <c r="AT63" s="959"/>
      <c r="AU63" s="959">
        <v>3101</v>
      </c>
      <c r="AV63" s="959"/>
      <c r="AW63" s="959"/>
      <c r="AX63" s="959"/>
      <c r="AY63" s="959"/>
      <c r="AZ63" s="1017"/>
      <c r="BA63" s="1017"/>
      <c r="BB63" s="1017"/>
      <c r="BC63" s="1017"/>
      <c r="BD63" s="1017"/>
      <c r="BE63" s="960"/>
      <c r="BF63" s="960"/>
      <c r="BG63" s="960"/>
      <c r="BH63" s="960"/>
      <c r="BI63" s="961"/>
      <c r="BJ63" s="1018" t="s">
        <v>421</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422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423</v>
      </c>
      <c r="B66" s="996"/>
      <c r="C66" s="996"/>
      <c r="D66" s="996"/>
      <c r="E66" s="996"/>
      <c r="F66" s="996"/>
      <c r="G66" s="996"/>
      <c r="H66" s="996"/>
      <c r="I66" s="996"/>
      <c r="J66" s="996"/>
      <c r="K66" s="996"/>
      <c r="L66" s="996"/>
      <c r="M66" s="996"/>
      <c r="N66" s="996"/>
      <c r="O66" s="996"/>
      <c r="P66" s="997"/>
      <c r="Q66" s="1001" t="s">
        <v>403</v>
      </c>
      <c r="R66" s="1002"/>
      <c r="S66" s="1002"/>
      <c r="T66" s="1002"/>
      <c r="U66" s="1003"/>
      <c r="V66" s="1001" t="s">
        <v>424</v>
      </c>
      <c r="W66" s="1002"/>
      <c r="X66" s="1002"/>
      <c r="Y66" s="1002"/>
      <c r="Z66" s="1003"/>
      <c r="AA66" s="1001" t="s">
        <v>425</v>
      </c>
      <c r="AB66" s="1002"/>
      <c r="AC66" s="1002"/>
      <c r="AD66" s="1002"/>
      <c r="AE66" s="1003"/>
      <c r="AF66" s="1007" t="s">
        <v>426</v>
      </c>
      <c r="AG66" s="1008"/>
      <c r="AH66" s="1008"/>
      <c r="AI66" s="1008"/>
      <c r="AJ66" s="1009"/>
      <c r="AK66" s="1001" t="s">
        <v>407</v>
      </c>
      <c r="AL66" s="996"/>
      <c r="AM66" s="996"/>
      <c r="AN66" s="996"/>
      <c r="AO66" s="997"/>
      <c r="AP66" s="1001" t="s">
        <v>427</v>
      </c>
      <c r="AQ66" s="1002"/>
      <c r="AR66" s="1002"/>
      <c r="AS66" s="1002"/>
      <c r="AT66" s="1003"/>
      <c r="AU66" s="1001" t="s">
        <v>428</v>
      </c>
      <c r="AV66" s="1002"/>
      <c r="AW66" s="1002"/>
      <c r="AX66" s="1002"/>
      <c r="AY66" s="1003"/>
      <c r="AZ66" s="1001" t="s">
        <v>385</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590</v>
      </c>
      <c r="C68" s="986"/>
      <c r="D68" s="986"/>
      <c r="E68" s="986"/>
      <c r="F68" s="986"/>
      <c r="G68" s="986"/>
      <c r="H68" s="986"/>
      <c r="I68" s="986"/>
      <c r="J68" s="986"/>
      <c r="K68" s="986"/>
      <c r="L68" s="986"/>
      <c r="M68" s="986"/>
      <c r="N68" s="986"/>
      <c r="O68" s="986"/>
      <c r="P68" s="987"/>
      <c r="Q68" s="988">
        <v>4300</v>
      </c>
      <c r="R68" s="982"/>
      <c r="S68" s="982"/>
      <c r="T68" s="982"/>
      <c r="U68" s="982"/>
      <c r="V68" s="982">
        <v>3691</v>
      </c>
      <c r="W68" s="982"/>
      <c r="X68" s="982"/>
      <c r="Y68" s="982"/>
      <c r="Z68" s="982"/>
      <c r="AA68" s="982">
        <v>609</v>
      </c>
      <c r="AB68" s="982"/>
      <c r="AC68" s="982"/>
      <c r="AD68" s="982"/>
      <c r="AE68" s="982"/>
      <c r="AF68" s="982">
        <v>607</v>
      </c>
      <c r="AG68" s="982"/>
      <c r="AH68" s="982"/>
      <c r="AI68" s="982"/>
      <c r="AJ68" s="982"/>
      <c r="AK68" s="982">
        <v>5</v>
      </c>
      <c r="AL68" s="982"/>
      <c r="AM68" s="982"/>
      <c r="AN68" s="982"/>
      <c r="AO68" s="982"/>
      <c r="AP68" s="982" t="s">
        <v>587</v>
      </c>
      <c r="AQ68" s="982"/>
      <c r="AR68" s="982"/>
      <c r="AS68" s="982"/>
      <c r="AT68" s="982"/>
      <c r="AU68" s="982" t="s">
        <v>587</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591</v>
      </c>
      <c r="C69" s="975"/>
      <c r="D69" s="975"/>
      <c r="E69" s="975"/>
      <c r="F69" s="975"/>
      <c r="G69" s="975"/>
      <c r="H69" s="975"/>
      <c r="I69" s="975"/>
      <c r="J69" s="975"/>
      <c r="K69" s="975"/>
      <c r="L69" s="975"/>
      <c r="M69" s="975"/>
      <c r="N69" s="975"/>
      <c r="O69" s="975"/>
      <c r="P69" s="976"/>
      <c r="Q69" s="977">
        <v>159</v>
      </c>
      <c r="R69" s="971"/>
      <c r="S69" s="971"/>
      <c r="T69" s="971"/>
      <c r="U69" s="971"/>
      <c r="V69" s="971">
        <v>134</v>
      </c>
      <c r="W69" s="971"/>
      <c r="X69" s="971"/>
      <c r="Y69" s="971"/>
      <c r="Z69" s="971"/>
      <c r="AA69" s="971">
        <v>24</v>
      </c>
      <c r="AB69" s="971"/>
      <c r="AC69" s="971"/>
      <c r="AD69" s="971"/>
      <c r="AE69" s="971"/>
      <c r="AF69" s="971">
        <v>24</v>
      </c>
      <c r="AG69" s="971"/>
      <c r="AH69" s="971"/>
      <c r="AI69" s="971"/>
      <c r="AJ69" s="971"/>
      <c r="AK69" s="971">
        <v>9</v>
      </c>
      <c r="AL69" s="971"/>
      <c r="AM69" s="971"/>
      <c r="AN69" s="971"/>
      <c r="AO69" s="971"/>
      <c r="AP69" s="971" t="s">
        <v>587</v>
      </c>
      <c r="AQ69" s="971"/>
      <c r="AR69" s="971"/>
      <c r="AS69" s="971"/>
      <c r="AT69" s="971"/>
      <c r="AU69" s="971" t="s">
        <v>587</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592</v>
      </c>
      <c r="C70" s="975"/>
      <c r="D70" s="975"/>
      <c r="E70" s="975"/>
      <c r="F70" s="975"/>
      <c r="G70" s="975"/>
      <c r="H70" s="975"/>
      <c r="I70" s="975"/>
      <c r="J70" s="975"/>
      <c r="K70" s="975"/>
      <c r="L70" s="975"/>
      <c r="M70" s="975"/>
      <c r="N70" s="975"/>
      <c r="O70" s="975"/>
      <c r="P70" s="976"/>
      <c r="Q70" s="977">
        <v>3393</v>
      </c>
      <c r="R70" s="971"/>
      <c r="S70" s="971"/>
      <c r="T70" s="971"/>
      <c r="U70" s="971"/>
      <c r="V70" s="971">
        <v>3230</v>
      </c>
      <c r="W70" s="971"/>
      <c r="X70" s="971"/>
      <c r="Y70" s="971"/>
      <c r="Z70" s="971"/>
      <c r="AA70" s="971">
        <v>163</v>
      </c>
      <c r="AB70" s="971"/>
      <c r="AC70" s="971"/>
      <c r="AD70" s="971"/>
      <c r="AE70" s="971"/>
      <c r="AF70" s="971">
        <v>151</v>
      </c>
      <c r="AG70" s="971"/>
      <c r="AH70" s="971"/>
      <c r="AI70" s="971"/>
      <c r="AJ70" s="971"/>
      <c r="AK70" s="971">
        <v>103</v>
      </c>
      <c r="AL70" s="971"/>
      <c r="AM70" s="971"/>
      <c r="AN70" s="971"/>
      <c r="AO70" s="971"/>
      <c r="AP70" s="971">
        <v>1911</v>
      </c>
      <c r="AQ70" s="971"/>
      <c r="AR70" s="971"/>
      <c r="AS70" s="971"/>
      <c r="AT70" s="971"/>
      <c r="AU70" s="971">
        <v>207</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593</v>
      </c>
      <c r="C71" s="975"/>
      <c r="D71" s="975"/>
      <c r="E71" s="975"/>
      <c r="F71" s="975"/>
      <c r="G71" s="975"/>
      <c r="H71" s="975"/>
      <c r="I71" s="975"/>
      <c r="J71" s="975"/>
      <c r="K71" s="975"/>
      <c r="L71" s="975"/>
      <c r="M71" s="975"/>
      <c r="N71" s="975"/>
      <c r="O71" s="975"/>
      <c r="P71" s="976"/>
      <c r="Q71" s="977">
        <v>91</v>
      </c>
      <c r="R71" s="971"/>
      <c r="S71" s="971"/>
      <c r="T71" s="971"/>
      <c r="U71" s="971"/>
      <c r="V71" s="971">
        <v>85</v>
      </c>
      <c r="W71" s="971"/>
      <c r="X71" s="971"/>
      <c r="Y71" s="971"/>
      <c r="Z71" s="971"/>
      <c r="AA71" s="971">
        <v>5</v>
      </c>
      <c r="AB71" s="971"/>
      <c r="AC71" s="971"/>
      <c r="AD71" s="971"/>
      <c r="AE71" s="971"/>
      <c r="AF71" s="971">
        <v>5</v>
      </c>
      <c r="AG71" s="971"/>
      <c r="AH71" s="971"/>
      <c r="AI71" s="971"/>
      <c r="AJ71" s="971"/>
      <c r="AK71" s="971">
        <v>5</v>
      </c>
      <c r="AL71" s="971"/>
      <c r="AM71" s="971"/>
      <c r="AN71" s="971"/>
      <c r="AO71" s="971"/>
      <c r="AP71" s="971" t="s">
        <v>587</v>
      </c>
      <c r="AQ71" s="971"/>
      <c r="AR71" s="971"/>
      <c r="AS71" s="971"/>
      <c r="AT71" s="971"/>
      <c r="AU71" s="971" t="s">
        <v>587</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594</v>
      </c>
      <c r="C72" s="975"/>
      <c r="D72" s="975"/>
      <c r="E72" s="975"/>
      <c r="F72" s="975"/>
      <c r="G72" s="975"/>
      <c r="H72" s="975"/>
      <c r="I72" s="975"/>
      <c r="J72" s="975"/>
      <c r="K72" s="975"/>
      <c r="L72" s="975"/>
      <c r="M72" s="975"/>
      <c r="N72" s="975"/>
      <c r="O72" s="975"/>
      <c r="P72" s="976"/>
      <c r="Q72" s="977">
        <v>258426</v>
      </c>
      <c r="R72" s="971"/>
      <c r="S72" s="971"/>
      <c r="T72" s="971"/>
      <c r="U72" s="971"/>
      <c r="V72" s="971">
        <v>253681</v>
      </c>
      <c r="W72" s="971"/>
      <c r="X72" s="971"/>
      <c r="Y72" s="971"/>
      <c r="Z72" s="971"/>
      <c r="AA72" s="971">
        <v>4745</v>
      </c>
      <c r="AB72" s="971"/>
      <c r="AC72" s="971"/>
      <c r="AD72" s="971"/>
      <c r="AE72" s="971"/>
      <c r="AF72" s="971">
        <v>4745</v>
      </c>
      <c r="AG72" s="971"/>
      <c r="AH72" s="971"/>
      <c r="AI72" s="971"/>
      <c r="AJ72" s="971"/>
      <c r="AK72" s="971">
        <v>1906</v>
      </c>
      <c r="AL72" s="971"/>
      <c r="AM72" s="971"/>
      <c r="AN72" s="971"/>
      <c r="AO72" s="971"/>
      <c r="AP72" s="971" t="s">
        <v>587</v>
      </c>
      <c r="AQ72" s="971"/>
      <c r="AR72" s="971"/>
      <c r="AS72" s="971"/>
      <c r="AT72" s="971"/>
      <c r="AU72" s="971" t="s">
        <v>595</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398</v>
      </c>
      <c r="B88" s="937" t="s">
        <v>429</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5533</v>
      </c>
      <c r="AG88" s="959"/>
      <c r="AH88" s="959"/>
      <c r="AI88" s="959"/>
      <c r="AJ88" s="959"/>
      <c r="AK88" s="963"/>
      <c r="AL88" s="963"/>
      <c r="AM88" s="963"/>
      <c r="AN88" s="963"/>
      <c r="AO88" s="963"/>
      <c r="AP88" s="959">
        <v>1911</v>
      </c>
      <c r="AQ88" s="959"/>
      <c r="AR88" s="959"/>
      <c r="AS88" s="959"/>
      <c r="AT88" s="959"/>
      <c r="AU88" s="959">
        <v>207</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398</v>
      </c>
      <c r="BR102" s="937" t="s">
        <v>430</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5</v>
      </c>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431</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432</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435</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436</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437</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438</v>
      </c>
      <c r="AB109" s="896"/>
      <c r="AC109" s="896"/>
      <c r="AD109" s="896"/>
      <c r="AE109" s="897"/>
      <c r="AF109" s="898" t="s">
        <v>439</v>
      </c>
      <c r="AG109" s="896"/>
      <c r="AH109" s="896"/>
      <c r="AI109" s="896"/>
      <c r="AJ109" s="897"/>
      <c r="AK109" s="898" t="s">
        <v>315</v>
      </c>
      <c r="AL109" s="896"/>
      <c r="AM109" s="896"/>
      <c r="AN109" s="896"/>
      <c r="AO109" s="897"/>
      <c r="AP109" s="898" t="s">
        <v>440</v>
      </c>
      <c r="AQ109" s="896"/>
      <c r="AR109" s="896"/>
      <c r="AS109" s="896"/>
      <c r="AT109" s="929"/>
      <c r="AU109" s="895" t="s">
        <v>437</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438</v>
      </c>
      <c r="BR109" s="896"/>
      <c r="BS109" s="896"/>
      <c r="BT109" s="896"/>
      <c r="BU109" s="897"/>
      <c r="BV109" s="898" t="s">
        <v>439</v>
      </c>
      <c r="BW109" s="896"/>
      <c r="BX109" s="896"/>
      <c r="BY109" s="896"/>
      <c r="BZ109" s="897"/>
      <c r="CA109" s="898" t="s">
        <v>315</v>
      </c>
      <c r="CB109" s="896"/>
      <c r="CC109" s="896"/>
      <c r="CD109" s="896"/>
      <c r="CE109" s="897"/>
      <c r="CF109" s="936" t="s">
        <v>440</v>
      </c>
      <c r="CG109" s="936"/>
      <c r="CH109" s="936"/>
      <c r="CI109" s="936"/>
      <c r="CJ109" s="936"/>
      <c r="CK109" s="898" t="s">
        <v>441</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438</v>
      </c>
      <c r="DH109" s="896"/>
      <c r="DI109" s="896"/>
      <c r="DJ109" s="896"/>
      <c r="DK109" s="897"/>
      <c r="DL109" s="898" t="s">
        <v>439</v>
      </c>
      <c r="DM109" s="896"/>
      <c r="DN109" s="896"/>
      <c r="DO109" s="896"/>
      <c r="DP109" s="897"/>
      <c r="DQ109" s="898" t="s">
        <v>315</v>
      </c>
      <c r="DR109" s="896"/>
      <c r="DS109" s="896"/>
      <c r="DT109" s="896"/>
      <c r="DU109" s="897"/>
      <c r="DV109" s="898" t="s">
        <v>440</v>
      </c>
      <c r="DW109" s="896"/>
      <c r="DX109" s="896"/>
      <c r="DY109" s="896"/>
      <c r="DZ109" s="929"/>
    </row>
    <row r="110" spans="1:131" s="230" customFormat="1" ht="26.25" customHeight="1" x14ac:dyDescent="0.2">
      <c r="A110" s="807" t="s">
        <v>442</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339641</v>
      </c>
      <c r="AB110" s="889"/>
      <c r="AC110" s="889"/>
      <c r="AD110" s="889"/>
      <c r="AE110" s="890"/>
      <c r="AF110" s="891">
        <v>340968</v>
      </c>
      <c r="AG110" s="889"/>
      <c r="AH110" s="889"/>
      <c r="AI110" s="889"/>
      <c r="AJ110" s="890"/>
      <c r="AK110" s="891">
        <v>317509</v>
      </c>
      <c r="AL110" s="889"/>
      <c r="AM110" s="889"/>
      <c r="AN110" s="889"/>
      <c r="AO110" s="890"/>
      <c r="AP110" s="892">
        <v>9.5</v>
      </c>
      <c r="AQ110" s="893"/>
      <c r="AR110" s="893"/>
      <c r="AS110" s="893"/>
      <c r="AT110" s="894"/>
      <c r="AU110" s="930" t="s">
        <v>75</v>
      </c>
      <c r="AV110" s="931"/>
      <c r="AW110" s="931"/>
      <c r="AX110" s="931"/>
      <c r="AY110" s="931"/>
      <c r="AZ110" s="860" t="s">
        <v>443</v>
      </c>
      <c r="BA110" s="808"/>
      <c r="BB110" s="808"/>
      <c r="BC110" s="808"/>
      <c r="BD110" s="808"/>
      <c r="BE110" s="808"/>
      <c r="BF110" s="808"/>
      <c r="BG110" s="808"/>
      <c r="BH110" s="808"/>
      <c r="BI110" s="808"/>
      <c r="BJ110" s="808"/>
      <c r="BK110" s="808"/>
      <c r="BL110" s="808"/>
      <c r="BM110" s="808"/>
      <c r="BN110" s="808"/>
      <c r="BO110" s="808"/>
      <c r="BP110" s="809"/>
      <c r="BQ110" s="861">
        <v>2200192</v>
      </c>
      <c r="BR110" s="842"/>
      <c r="BS110" s="842"/>
      <c r="BT110" s="842"/>
      <c r="BU110" s="842"/>
      <c r="BV110" s="842">
        <v>2148469</v>
      </c>
      <c r="BW110" s="842"/>
      <c r="BX110" s="842"/>
      <c r="BY110" s="842"/>
      <c r="BZ110" s="842"/>
      <c r="CA110" s="842">
        <v>1943090</v>
      </c>
      <c r="CB110" s="842"/>
      <c r="CC110" s="842"/>
      <c r="CD110" s="842"/>
      <c r="CE110" s="842"/>
      <c r="CF110" s="866">
        <v>58.2</v>
      </c>
      <c r="CG110" s="867"/>
      <c r="CH110" s="867"/>
      <c r="CI110" s="867"/>
      <c r="CJ110" s="867"/>
      <c r="CK110" s="926" t="s">
        <v>444</v>
      </c>
      <c r="CL110" s="819"/>
      <c r="CM110" s="860" t="s">
        <v>445</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400</v>
      </c>
      <c r="DH110" s="842"/>
      <c r="DI110" s="842"/>
      <c r="DJ110" s="842"/>
      <c r="DK110" s="842"/>
      <c r="DL110" s="842" t="s">
        <v>421</v>
      </c>
      <c r="DM110" s="842"/>
      <c r="DN110" s="842"/>
      <c r="DO110" s="842"/>
      <c r="DP110" s="842"/>
      <c r="DQ110" s="842" t="s">
        <v>400</v>
      </c>
      <c r="DR110" s="842"/>
      <c r="DS110" s="842"/>
      <c r="DT110" s="842"/>
      <c r="DU110" s="842"/>
      <c r="DV110" s="843" t="s">
        <v>400</v>
      </c>
      <c r="DW110" s="843"/>
      <c r="DX110" s="843"/>
      <c r="DY110" s="843"/>
      <c r="DZ110" s="844"/>
    </row>
    <row r="111" spans="1:131" s="230" customFormat="1" ht="26.25" customHeight="1" x14ac:dyDescent="0.2">
      <c r="A111" s="774" t="s">
        <v>446</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400</v>
      </c>
      <c r="AB111" s="919"/>
      <c r="AC111" s="919"/>
      <c r="AD111" s="919"/>
      <c r="AE111" s="920"/>
      <c r="AF111" s="921" t="s">
        <v>400</v>
      </c>
      <c r="AG111" s="919"/>
      <c r="AH111" s="919"/>
      <c r="AI111" s="919"/>
      <c r="AJ111" s="920"/>
      <c r="AK111" s="921" t="s">
        <v>447</v>
      </c>
      <c r="AL111" s="919"/>
      <c r="AM111" s="919"/>
      <c r="AN111" s="919"/>
      <c r="AO111" s="920"/>
      <c r="AP111" s="922" t="s">
        <v>132</v>
      </c>
      <c r="AQ111" s="923"/>
      <c r="AR111" s="923"/>
      <c r="AS111" s="923"/>
      <c r="AT111" s="924"/>
      <c r="AU111" s="932"/>
      <c r="AV111" s="933"/>
      <c r="AW111" s="933"/>
      <c r="AX111" s="933"/>
      <c r="AY111" s="933"/>
      <c r="AZ111" s="815" t="s">
        <v>448</v>
      </c>
      <c r="BA111" s="752"/>
      <c r="BB111" s="752"/>
      <c r="BC111" s="752"/>
      <c r="BD111" s="752"/>
      <c r="BE111" s="752"/>
      <c r="BF111" s="752"/>
      <c r="BG111" s="752"/>
      <c r="BH111" s="752"/>
      <c r="BI111" s="752"/>
      <c r="BJ111" s="752"/>
      <c r="BK111" s="752"/>
      <c r="BL111" s="752"/>
      <c r="BM111" s="752"/>
      <c r="BN111" s="752"/>
      <c r="BO111" s="752"/>
      <c r="BP111" s="753"/>
      <c r="BQ111" s="816">
        <v>51905</v>
      </c>
      <c r="BR111" s="817"/>
      <c r="BS111" s="817"/>
      <c r="BT111" s="817"/>
      <c r="BU111" s="817"/>
      <c r="BV111" s="817">
        <v>43610</v>
      </c>
      <c r="BW111" s="817"/>
      <c r="BX111" s="817"/>
      <c r="BY111" s="817"/>
      <c r="BZ111" s="817"/>
      <c r="CA111" s="817">
        <v>35175</v>
      </c>
      <c r="CB111" s="817"/>
      <c r="CC111" s="817"/>
      <c r="CD111" s="817"/>
      <c r="CE111" s="817"/>
      <c r="CF111" s="875">
        <v>1.1000000000000001</v>
      </c>
      <c r="CG111" s="876"/>
      <c r="CH111" s="876"/>
      <c r="CI111" s="876"/>
      <c r="CJ111" s="876"/>
      <c r="CK111" s="927"/>
      <c r="CL111" s="821"/>
      <c r="CM111" s="815" t="s">
        <v>449</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132</v>
      </c>
      <c r="DH111" s="817"/>
      <c r="DI111" s="817"/>
      <c r="DJ111" s="817"/>
      <c r="DK111" s="817"/>
      <c r="DL111" s="817" t="s">
        <v>132</v>
      </c>
      <c r="DM111" s="817"/>
      <c r="DN111" s="817"/>
      <c r="DO111" s="817"/>
      <c r="DP111" s="817"/>
      <c r="DQ111" s="817" t="s">
        <v>447</v>
      </c>
      <c r="DR111" s="817"/>
      <c r="DS111" s="817"/>
      <c r="DT111" s="817"/>
      <c r="DU111" s="817"/>
      <c r="DV111" s="794" t="s">
        <v>132</v>
      </c>
      <c r="DW111" s="794"/>
      <c r="DX111" s="794"/>
      <c r="DY111" s="794"/>
      <c r="DZ111" s="795"/>
    </row>
    <row r="112" spans="1:131" s="230" customFormat="1" ht="26.25" customHeight="1" x14ac:dyDescent="0.2">
      <c r="A112" s="912" t="s">
        <v>450</v>
      </c>
      <c r="B112" s="913"/>
      <c r="C112" s="752" t="s">
        <v>451</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400</v>
      </c>
      <c r="AB112" s="780"/>
      <c r="AC112" s="780"/>
      <c r="AD112" s="780"/>
      <c r="AE112" s="781"/>
      <c r="AF112" s="782" t="s">
        <v>447</v>
      </c>
      <c r="AG112" s="780"/>
      <c r="AH112" s="780"/>
      <c r="AI112" s="780"/>
      <c r="AJ112" s="781"/>
      <c r="AK112" s="782" t="s">
        <v>421</v>
      </c>
      <c r="AL112" s="780"/>
      <c r="AM112" s="780"/>
      <c r="AN112" s="780"/>
      <c r="AO112" s="781"/>
      <c r="AP112" s="824" t="s">
        <v>400</v>
      </c>
      <c r="AQ112" s="825"/>
      <c r="AR112" s="825"/>
      <c r="AS112" s="825"/>
      <c r="AT112" s="826"/>
      <c r="AU112" s="932"/>
      <c r="AV112" s="933"/>
      <c r="AW112" s="933"/>
      <c r="AX112" s="933"/>
      <c r="AY112" s="933"/>
      <c r="AZ112" s="815" t="s">
        <v>452</v>
      </c>
      <c r="BA112" s="752"/>
      <c r="BB112" s="752"/>
      <c r="BC112" s="752"/>
      <c r="BD112" s="752"/>
      <c r="BE112" s="752"/>
      <c r="BF112" s="752"/>
      <c r="BG112" s="752"/>
      <c r="BH112" s="752"/>
      <c r="BI112" s="752"/>
      <c r="BJ112" s="752"/>
      <c r="BK112" s="752"/>
      <c r="BL112" s="752"/>
      <c r="BM112" s="752"/>
      <c r="BN112" s="752"/>
      <c r="BO112" s="752"/>
      <c r="BP112" s="753"/>
      <c r="BQ112" s="816">
        <v>3349004</v>
      </c>
      <c r="BR112" s="817"/>
      <c r="BS112" s="817"/>
      <c r="BT112" s="817"/>
      <c r="BU112" s="817"/>
      <c r="BV112" s="817">
        <v>3253524</v>
      </c>
      <c r="BW112" s="817"/>
      <c r="BX112" s="817"/>
      <c r="BY112" s="817"/>
      <c r="BZ112" s="817"/>
      <c r="CA112" s="817">
        <v>3101315</v>
      </c>
      <c r="CB112" s="817"/>
      <c r="CC112" s="817"/>
      <c r="CD112" s="817"/>
      <c r="CE112" s="817"/>
      <c r="CF112" s="875">
        <v>92.9</v>
      </c>
      <c r="CG112" s="876"/>
      <c r="CH112" s="876"/>
      <c r="CI112" s="876"/>
      <c r="CJ112" s="876"/>
      <c r="CK112" s="927"/>
      <c r="CL112" s="821"/>
      <c r="CM112" s="815" t="s">
        <v>453</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400</v>
      </c>
      <c r="DH112" s="817"/>
      <c r="DI112" s="817"/>
      <c r="DJ112" s="817"/>
      <c r="DK112" s="817"/>
      <c r="DL112" s="817" t="s">
        <v>400</v>
      </c>
      <c r="DM112" s="817"/>
      <c r="DN112" s="817"/>
      <c r="DO112" s="817"/>
      <c r="DP112" s="817"/>
      <c r="DQ112" s="817" t="s">
        <v>400</v>
      </c>
      <c r="DR112" s="817"/>
      <c r="DS112" s="817"/>
      <c r="DT112" s="817"/>
      <c r="DU112" s="817"/>
      <c r="DV112" s="794" t="s">
        <v>421</v>
      </c>
      <c r="DW112" s="794"/>
      <c r="DX112" s="794"/>
      <c r="DY112" s="794"/>
      <c r="DZ112" s="795"/>
    </row>
    <row r="113" spans="1:130" s="230" customFormat="1" ht="26.25" customHeight="1" x14ac:dyDescent="0.2">
      <c r="A113" s="914"/>
      <c r="B113" s="915"/>
      <c r="C113" s="752" t="s">
        <v>454</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269071</v>
      </c>
      <c r="AB113" s="919"/>
      <c r="AC113" s="919"/>
      <c r="AD113" s="919"/>
      <c r="AE113" s="920"/>
      <c r="AF113" s="921">
        <v>268349</v>
      </c>
      <c r="AG113" s="919"/>
      <c r="AH113" s="919"/>
      <c r="AI113" s="919"/>
      <c r="AJ113" s="920"/>
      <c r="AK113" s="921">
        <v>277398</v>
      </c>
      <c r="AL113" s="919"/>
      <c r="AM113" s="919"/>
      <c r="AN113" s="919"/>
      <c r="AO113" s="920"/>
      <c r="AP113" s="922">
        <v>8.3000000000000007</v>
      </c>
      <c r="AQ113" s="923"/>
      <c r="AR113" s="923"/>
      <c r="AS113" s="923"/>
      <c r="AT113" s="924"/>
      <c r="AU113" s="932"/>
      <c r="AV113" s="933"/>
      <c r="AW113" s="933"/>
      <c r="AX113" s="933"/>
      <c r="AY113" s="933"/>
      <c r="AZ113" s="815" t="s">
        <v>455</v>
      </c>
      <c r="BA113" s="752"/>
      <c r="BB113" s="752"/>
      <c r="BC113" s="752"/>
      <c r="BD113" s="752"/>
      <c r="BE113" s="752"/>
      <c r="BF113" s="752"/>
      <c r="BG113" s="752"/>
      <c r="BH113" s="752"/>
      <c r="BI113" s="752"/>
      <c r="BJ113" s="752"/>
      <c r="BK113" s="752"/>
      <c r="BL113" s="752"/>
      <c r="BM113" s="752"/>
      <c r="BN113" s="752"/>
      <c r="BO113" s="752"/>
      <c r="BP113" s="753"/>
      <c r="BQ113" s="816">
        <v>177046</v>
      </c>
      <c r="BR113" s="817"/>
      <c r="BS113" s="817"/>
      <c r="BT113" s="817"/>
      <c r="BU113" s="817"/>
      <c r="BV113" s="817">
        <v>206676</v>
      </c>
      <c r="BW113" s="817"/>
      <c r="BX113" s="817"/>
      <c r="BY113" s="817"/>
      <c r="BZ113" s="817"/>
      <c r="CA113" s="817">
        <v>207403</v>
      </c>
      <c r="CB113" s="817"/>
      <c r="CC113" s="817"/>
      <c r="CD113" s="817"/>
      <c r="CE113" s="817"/>
      <c r="CF113" s="875">
        <v>6.2</v>
      </c>
      <c r="CG113" s="876"/>
      <c r="CH113" s="876"/>
      <c r="CI113" s="876"/>
      <c r="CJ113" s="876"/>
      <c r="CK113" s="927"/>
      <c r="CL113" s="821"/>
      <c r="CM113" s="815" t="s">
        <v>456</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v>51905</v>
      </c>
      <c r="DH113" s="780"/>
      <c r="DI113" s="780"/>
      <c r="DJ113" s="780"/>
      <c r="DK113" s="781"/>
      <c r="DL113" s="782">
        <v>43610</v>
      </c>
      <c r="DM113" s="780"/>
      <c r="DN113" s="780"/>
      <c r="DO113" s="780"/>
      <c r="DP113" s="781"/>
      <c r="DQ113" s="782">
        <v>35175</v>
      </c>
      <c r="DR113" s="780"/>
      <c r="DS113" s="780"/>
      <c r="DT113" s="780"/>
      <c r="DU113" s="781"/>
      <c r="DV113" s="824">
        <v>1.1000000000000001</v>
      </c>
      <c r="DW113" s="825"/>
      <c r="DX113" s="825"/>
      <c r="DY113" s="825"/>
      <c r="DZ113" s="826"/>
    </row>
    <row r="114" spans="1:130" s="230" customFormat="1" ht="26.25" customHeight="1" x14ac:dyDescent="0.2">
      <c r="A114" s="914"/>
      <c r="B114" s="915"/>
      <c r="C114" s="752" t="s">
        <v>457</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33216</v>
      </c>
      <c r="AB114" s="780"/>
      <c r="AC114" s="780"/>
      <c r="AD114" s="780"/>
      <c r="AE114" s="781"/>
      <c r="AF114" s="782">
        <v>29705</v>
      </c>
      <c r="AG114" s="780"/>
      <c r="AH114" s="780"/>
      <c r="AI114" s="780"/>
      <c r="AJ114" s="781"/>
      <c r="AK114" s="782">
        <v>29686</v>
      </c>
      <c r="AL114" s="780"/>
      <c r="AM114" s="780"/>
      <c r="AN114" s="780"/>
      <c r="AO114" s="781"/>
      <c r="AP114" s="824">
        <v>0.9</v>
      </c>
      <c r="AQ114" s="825"/>
      <c r="AR114" s="825"/>
      <c r="AS114" s="825"/>
      <c r="AT114" s="826"/>
      <c r="AU114" s="932"/>
      <c r="AV114" s="933"/>
      <c r="AW114" s="933"/>
      <c r="AX114" s="933"/>
      <c r="AY114" s="933"/>
      <c r="AZ114" s="815" t="s">
        <v>458</v>
      </c>
      <c r="BA114" s="752"/>
      <c r="BB114" s="752"/>
      <c r="BC114" s="752"/>
      <c r="BD114" s="752"/>
      <c r="BE114" s="752"/>
      <c r="BF114" s="752"/>
      <c r="BG114" s="752"/>
      <c r="BH114" s="752"/>
      <c r="BI114" s="752"/>
      <c r="BJ114" s="752"/>
      <c r="BK114" s="752"/>
      <c r="BL114" s="752"/>
      <c r="BM114" s="752"/>
      <c r="BN114" s="752"/>
      <c r="BO114" s="752"/>
      <c r="BP114" s="753"/>
      <c r="BQ114" s="816">
        <v>786019</v>
      </c>
      <c r="BR114" s="817"/>
      <c r="BS114" s="817"/>
      <c r="BT114" s="817"/>
      <c r="BU114" s="817"/>
      <c r="BV114" s="817">
        <v>753339</v>
      </c>
      <c r="BW114" s="817"/>
      <c r="BX114" s="817"/>
      <c r="BY114" s="817"/>
      <c r="BZ114" s="817"/>
      <c r="CA114" s="817">
        <v>760406</v>
      </c>
      <c r="CB114" s="817"/>
      <c r="CC114" s="817"/>
      <c r="CD114" s="817"/>
      <c r="CE114" s="817"/>
      <c r="CF114" s="875">
        <v>22.8</v>
      </c>
      <c r="CG114" s="876"/>
      <c r="CH114" s="876"/>
      <c r="CI114" s="876"/>
      <c r="CJ114" s="876"/>
      <c r="CK114" s="927"/>
      <c r="CL114" s="821"/>
      <c r="CM114" s="815" t="s">
        <v>459</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400</v>
      </c>
      <c r="DH114" s="780"/>
      <c r="DI114" s="780"/>
      <c r="DJ114" s="780"/>
      <c r="DK114" s="781"/>
      <c r="DL114" s="782" t="s">
        <v>421</v>
      </c>
      <c r="DM114" s="780"/>
      <c r="DN114" s="780"/>
      <c r="DO114" s="780"/>
      <c r="DP114" s="781"/>
      <c r="DQ114" s="782" t="s">
        <v>400</v>
      </c>
      <c r="DR114" s="780"/>
      <c r="DS114" s="780"/>
      <c r="DT114" s="780"/>
      <c r="DU114" s="781"/>
      <c r="DV114" s="824" t="s">
        <v>400</v>
      </c>
      <c r="DW114" s="825"/>
      <c r="DX114" s="825"/>
      <c r="DY114" s="825"/>
      <c r="DZ114" s="826"/>
    </row>
    <row r="115" spans="1:130" s="230" customFormat="1" ht="26.25" customHeight="1" x14ac:dyDescent="0.2">
      <c r="A115" s="914"/>
      <c r="B115" s="915"/>
      <c r="C115" s="752" t="s">
        <v>460</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8159</v>
      </c>
      <c r="AB115" s="919"/>
      <c r="AC115" s="919"/>
      <c r="AD115" s="919"/>
      <c r="AE115" s="920"/>
      <c r="AF115" s="921">
        <v>8296</v>
      </c>
      <c r="AG115" s="919"/>
      <c r="AH115" s="919"/>
      <c r="AI115" s="919"/>
      <c r="AJ115" s="920"/>
      <c r="AK115" s="921">
        <v>8435</v>
      </c>
      <c r="AL115" s="919"/>
      <c r="AM115" s="919"/>
      <c r="AN115" s="919"/>
      <c r="AO115" s="920"/>
      <c r="AP115" s="922">
        <v>0.3</v>
      </c>
      <c r="AQ115" s="923"/>
      <c r="AR115" s="923"/>
      <c r="AS115" s="923"/>
      <c r="AT115" s="924"/>
      <c r="AU115" s="932"/>
      <c r="AV115" s="933"/>
      <c r="AW115" s="933"/>
      <c r="AX115" s="933"/>
      <c r="AY115" s="933"/>
      <c r="AZ115" s="815" t="s">
        <v>461</v>
      </c>
      <c r="BA115" s="752"/>
      <c r="BB115" s="752"/>
      <c r="BC115" s="752"/>
      <c r="BD115" s="752"/>
      <c r="BE115" s="752"/>
      <c r="BF115" s="752"/>
      <c r="BG115" s="752"/>
      <c r="BH115" s="752"/>
      <c r="BI115" s="752"/>
      <c r="BJ115" s="752"/>
      <c r="BK115" s="752"/>
      <c r="BL115" s="752"/>
      <c r="BM115" s="752"/>
      <c r="BN115" s="752"/>
      <c r="BO115" s="752"/>
      <c r="BP115" s="753"/>
      <c r="BQ115" s="816">
        <v>602</v>
      </c>
      <c r="BR115" s="817"/>
      <c r="BS115" s="817"/>
      <c r="BT115" s="817"/>
      <c r="BU115" s="817"/>
      <c r="BV115" s="817" t="s">
        <v>400</v>
      </c>
      <c r="BW115" s="817"/>
      <c r="BX115" s="817"/>
      <c r="BY115" s="817"/>
      <c r="BZ115" s="817"/>
      <c r="CA115" s="817" t="s">
        <v>400</v>
      </c>
      <c r="CB115" s="817"/>
      <c r="CC115" s="817"/>
      <c r="CD115" s="817"/>
      <c r="CE115" s="817"/>
      <c r="CF115" s="875" t="s">
        <v>400</v>
      </c>
      <c r="CG115" s="876"/>
      <c r="CH115" s="876"/>
      <c r="CI115" s="876"/>
      <c r="CJ115" s="876"/>
      <c r="CK115" s="927"/>
      <c r="CL115" s="821"/>
      <c r="CM115" s="815" t="s">
        <v>462</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400</v>
      </c>
      <c r="DH115" s="780"/>
      <c r="DI115" s="780"/>
      <c r="DJ115" s="780"/>
      <c r="DK115" s="781"/>
      <c r="DL115" s="782" t="s">
        <v>132</v>
      </c>
      <c r="DM115" s="780"/>
      <c r="DN115" s="780"/>
      <c r="DO115" s="780"/>
      <c r="DP115" s="781"/>
      <c r="DQ115" s="782" t="s">
        <v>132</v>
      </c>
      <c r="DR115" s="780"/>
      <c r="DS115" s="780"/>
      <c r="DT115" s="780"/>
      <c r="DU115" s="781"/>
      <c r="DV115" s="824" t="s">
        <v>421</v>
      </c>
      <c r="DW115" s="825"/>
      <c r="DX115" s="825"/>
      <c r="DY115" s="825"/>
      <c r="DZ115" s="826"/>
    </row>
    <row r="116" spans="1:130" s="230" customFormat="1" ht="26.25" customHeight="1" x14ac:dyDescent="0.2">
      <c r="A116" s="916"/>
      <c r="B116" s="917"/>
      <c r="C116" s="839" t="s">
        <v>463</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132</v>
      </c>
      <c r="AB116" s="780"/>
      <c r="AC116" s="780"/>
      <c r="AD116" s="780"/>
      <c r="AE116" s="781"/>
      <c r="AF116" s="782" t="s">
        <v>400</v>
      </c>
      <c r="AG116" s="780"/>
      <c r="AH116" s="780"/>
      <c r="AI116" s="780"/>
      <c r="AJ116" s="781"/>
      <c r="AK116" s="782" t="s">
        <v>421</v>
      </c>
      <c r="AL116" s="780"/>
      <c r="AM116" s="780"/>
      <c r="AN116" s="780"/>
      <c r="AO116" s="781"/>
      <c r="AP116" s="824" t="s">
        <v>400</v>
      </c>
      <c r="AQ116" s="825"/>
      <c r="AR116" s="825"/>
      <c r="AS116" s="825"/>
      <c r="AT116" s="826"/>
      <c r="AU116" s="932"/>
      <c r="AV116" s="933"/>
      <c r="AW116" s="933"/>
      <c r="AX116" s="933"/>
      <c r="AY116" s="933"/>
      <c r="AZ116" s="909" t="s">
        <v>464</v>
      </c>
      <c r="BA116" s="910"/>
      <c r="BB116" s="910"/>
      <c r="BC116" s="910"/>
      <c r="BD116" s="910"/>
      <c r="BE116" s="910"/>
      <c r="BF116" s="910"/>
      <c r="BG116" s="910"/>
      <c r="BH116" s="910"/>
      <c r="BI116" s="910"/>
      <c r="BJ116" s="910"/>
      <c r="BK116" s="910"/>
      <c r="BL116" s="910"/>
      <c r="BM116" s="910"/>
      <c r="BN116" s="910"/>
      <c r="BO116" s="910"/>
      <c r="BP116" s="911"/>
      <c r="BQ116" s="816" t="s">
        <v>421</v>
      </c>
      <c r="BR116" s="817"/>
      <c r="BS116" s="817"/>
      <c r="BT116" s="817"/>
      <c r="BU116" s="817"/>
      <c r="BV116" s="817" t="s">
        <v>447</v>
      </c>
      <c r="BW116" s="817"/>
      <c r="BX116" s="817"/>
      <c r="BY116" s="817"/>
      <c r="BZ116" s="817"/>
      <c r="CA116" s="817" t="s">
        <v>400</v>
      </c>
      <c r="CB116" s="817"/>
      <c r="CC116" s="817"/>
      <c r="CD116" s="817"/>
      <c r="CE116" s="817"/>
      <c r="CF116" s="875" t="s">
        <v>400</v>
      </c>
      <c r="CG116" s="876"/>
      <c r="CH116" s="876"/>
      <c r="CI116" s="876"/>
      <c r="CJ116" s="876"/>
      <c r="CK116" s="927"/>
      <c r="CL116" s="821"/>
      <c r="CM116" s="815" t="s">
        <v>465</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421</v>
      </c>
      <c r="DH116" s="780"/>
      <c r="DI116" s="780"/>
      <c r="DJ116" s="780"/>
      <c r="DK116" s="781"/>
      <c r="DL116" s="782" t="s">
        <v>400</v>
      </c>
      <c r="DM116" s="780"/>
      <c r="DN116" s="780"/>
      <c r="DO116" s="780"/>
      <c r="DP116" s="781"/>
      <c r="DQ116" s="782" t="s">
        <v>421</v>
      </c>
      <c r="DR116" s="780"/>
      <c r="DS116" s="780"/>
      <c r="DT116" s="780"/>
      <c r="DU116" s="781"/>
      <c r="DV116" s="824" t="s">
        <v>447</v>
      </c>
      <c r="DW116" s="825"/>
      <c r="DX116" s="825"/>
      <c r="DY116" s="825"/>
      <c r="DZ116" s="826"/>
    </row>
    <row r="117" spans="1:130" s="230" customFormat="1" ht="26.25" customHeight="1" x14ac:dyDescent="0.2">
      <c r="A117" s="895" t="s">
        <v>193</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466</v>
      </c>
      <c r="Z117" s="897"/>
      <c r="AA117" s="902">
        <v>650087</v>
      </c>
      <c r="AB117" s="903"/>
      <c r="AC117" s="903"/>
      <c r="AD117" s="903"/>
      <c r="AE117" s="904"/>
      <c r="AF117" s="905">
        <v>647318</v>
      </c>
      <c r="AG117" s="903"/>
      <c r="AH117" s="903"/>
      <c r="AI117" s="903"/>
      <c r="AJ117" s="904"/>
      <c r="AK117" s="905">
        <v>633028</v>
      </c>
      <c r="AL117" s="903"/>
      <c r="AM117" s="903"/>
      <c r="AN117" s="903"/>
      <c r="AO117" s="904"/>
      <c r="AP117" s="906"/>
      <c r="AQ117" s="907"/>
      <c r="AR117" s="907"/>
      <c r="AS117" s="907"/>
      <c r="AT117" s="908"/>
      <c r="AU117" s="932"/>
      <c r="AV117" s="933"/>
      <c r="AW117" s="933"/>
      <c r="AX117" s="933"/>
      <c r="AY117" s="933"/>
      <c r="AZ117" s="863" t="s">
        <v>467</v>
      </c>
      <c r="BA117" s="864"/>
      <c r="BB117" s="864"/>
      <c r="BC117" s="864"/>
      <c r="BD117" s="864"/>
      <c r="BE117" s="864"/>
      <c r="BF117" s="864"/>
      <c r="BG117" s="864"/>
      <c r="BH117" s="864"/>
      <c r="BI117" s="864"/>
      <c r="BJ117" s="864"/>
      <c r="BK117" s="864"/>
      <c r="BL117" s="864"/>
      <c r="BM117" s="864"/>
      <c r="BN117" s="864"/>
      <c r="BO117" s="864"/>
      <c r="BP117" s="865"/>
      <c r="BQ117" s="816" t="s">
        <v>400</v>
      </c>
      <c r="BR117" s="817"/>
      <c r="BS117" s="817"/>
      <c r="BT117" s="817"/>
      <c r="BU117" s="817"/>
      <c r="BV117" s="817" t="s">
        <v>400</v>
      </c>
      <c r="BW117" s="817"/>
      <c r="BX117" s="817"/>
      <c r="BY117" s="817"/>
      <c r="BZ117" s="817"/>
      <c r="CA117" s="817" t="s">
        <v>400</v>
      </c>
      <c r="CB117" s="817"/>
      <c r="CC117" s="817"/>
      <c r="CD117" s="817"/>
      <c r="CE117" s="817"/>
      <c r="CF117" s="875" t="s">
        <v>400</v>
      </c>
      <c r="CG117" s="876"/>
      <c r="CH117" s="876"/>
      <c r="CI117" s="876"/>
      <c r="CJ117" s="876"/>
      <c r="CK117" s="927"/>
      <c r="CL117" s="821"/>
      <c r="CM117" s="815" t="s">
        <v>468</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421</v>
      </c>
      <c r="DH117" s="780"/>
      <c r="DI117" s="780"/>
      <c r="DJ117" s="780"/>
      <c r="DK117" s="781"/>
      <c r="DL117" s="782" t="s">
        <v>421</v>
      </c>
      <c r="DM117" s="780"/>
      <c r="DN117" s="780"/>
      <c r="DO117" s="780"/>
      <c r="DP117" s="781"/>
      <c r="DQ117" s="782" t="s">
        <v>400</v>
      </c>
      <c r="DR117" s="780"/>
      <c r="DS117" s="780"/>
      <c r="DT117" s="780"/>
      <c r="DU117" s="781"/>
      <c r="DV117" s="824" t="s">
        <v>400</v>
      </c>
      <c r="DW117" s="825"/>
      <c r="DX117" s="825"/>
      <c r="DY117" s="825"/>
      <c r="DZ117" s="826"/>
    </row>
    <row r="118" spans="1:130" s="230" customFormat="1" ht="26.25" customHeight="1" x14ac:dyDescent="0.2">
      <c r="A118" s="895" t="s">
        <v>441</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438</v>
      </c>
      <c r="AB118" s="896"/>
      <c r="AC118" s="896"/>
      <c r="AD118" s="896"/>
      <c r="AE118" s="897"/>
      <c r="AF118" s="898" t="s">
        <v>439</v>
      </c>
      <c r="AG118" s="896"/>
      <c r="AH118" s="896"/>
      <c r="AI118" s="896"/>
      <c r="AJ118" s="897"/>
      <c r="AK118" s="898" t="s">
        <v>315</v>
      </c>
      <c r="AL118" s="896"/>
      <c r="AM118" s="896"/>
      <c r="AN118" s="896"/>
      <c r="AO118" s="897"/>
      <c r="AP118" s="899" t="s">
        <v>440</v>
      </c>
      <c r="AQ118" s="900"/>
      <c r="AR118" s="900"/>
      <c r="AS118" s="900"/>
      <c r="AT118" s="901"/>
      <c r="AU118" s="932"/>
      <c r="AV118" s="933"/>
      <c r="AW118" s="933"/>
      <c r="AX118" s="933"/>
      <c r="AY118" s="933"/>
      <c r="AZ118" s="838" t="s">
        <v>469</v>
      </c>
      <c r="BA118" s="839"/>
      <c r="BB118" s="839"/>
      <c r="BC118" s="839"/>
      <c r="BD118" s="839"/>
      <c r="BE118" s="839"/>
      <c r="BF118" s="839"/>
      <c r="BG118" s="839"/>
      <c r="BH118" s="839"/>
      <c r="BI118" s="839"/>
      <c r="BJ118" s="839"/>
      <c r="BK118" s="839"/>
      <c r="BL118" s="839"/>
      <c r="BM118" s="839"/>
      <c r="BN118" s="839"/>
      <c r="BO118" s="839"/>
      <c r="BP118" s="840"/>
      <c r="BQ118" s="879" t="s">
        <v>400</v>
      </c>
      <c r="BR118" s="845"/>
      <c r="BS118" s="845"/>
      <c r="BT118" s="845"/>
      <c r="BU118" s="845"/>
      <c r="BV118" s="845" t="s">
        <v>132</v>
      </c>
      <c r="BW118" s="845"/>
      <c r="BX118" s="845"/>
      <c r="BY118" s="845"/>
      <c r="BZ118" s="845"/>
      <c r="CA118" s="845" t="s">
        <v>400</v>
      </c>
      <c r="CB118" s="845"/>
      <c r="CC118" s="845"/>
      <c r="CD118" s="845"/>
      <c r="CE118" s="845"/>
      <c r="CF118" s="875" t="s">
        <v>400</v>
      </c>
      <c r="CG118" s="876"/>
      <c r="CH118" s="876"/>
      <c r="CI118" s="876"/>
      <c r="CJ118" s="876"/>
      <c r="CK118" s="927"/>
      <c r="CL118" s="821"/>
      <c r="CM118" s="815" t="s">
        <v>470</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421</v>
      </c>
      <c r="DH118" s="780"/>
      <c r="DI118" s="780"/>
      <c r="DJ118" s="780"/>
      <c r="DK118" s="781"/>
      <c r="DL118" s="782" t="s">
        <v>400</v>
      </c>
      <c r="DM118" s="780"/>
      <c r="DN118" s="780"/>
      <c r="DO118" s="780"/>
      <c r="DP118" s="781"/>
      <c r="DQ118" s="782" t="s">
        <v>421</v>
      </c>
      <c r="DR118" s="780"/>
      <c r="DS118" s="780"/>
      <c r="DT118" s="780"/>
      <c r="DU118" s="781"/>
      <c r="DV118" s="824" t="s">
        <v>400</v>
      </c>
      <c r="DW118" s="825"/>
      <c r="DX118" s="825"/>
      <c r="DY118" s="825"/>
      <c r="DZ118" s="826"/>
    </row>
    <row r="119" spans="1:130" s="230" customFormat="1" ht="26.25" customHeight="1" x14ac:dyDescent="0.2">
      <c r="A119" s="818" t="s">
        <v>444</v>
      </c>
      <c r="B119" s="819"/>
      <c r="C119" s="860" t="s">
        <v>445</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400</v>
      </c>
      <c r="AB119" s="889"/>
      <c r="AC119" s="889"/>
      <c r="AD119" s="889"/>
      <c r="AE119" s="890"/>
      <c r="AF119" s="891" t="s">
        <v>400</v>
      </c>
      <c r="AG119" s="889"/>
      <c r="AH119" s="889"/>
      <c r="AI119" s="889"/>
      <c r="AJ119" s="890"/>
      <c r="AK119" s="891" t="s">
        <v>400</v>
      </c>
      <c r="AL119" s="889"/>
      <c r="AM119" s="889"/>
      <c r="AN119" s="889"/>
      <c r="AO119" s="890"/>
      <c r="AP119" s="892" t="s">
        <v>421</v>
      </c>
      <c r="AQ119" s="893"/>
      <c r="AR119" s="893"/>
      <c r="AS119" s="893"/>
      <c r="AT119" s="894"/>
      <c r="AU119" s="934"/>
      <c r="AV119" s="935"/>
      <c r="AW119" s="935"/>
      <c r="AX119" s="935"/>
      <c r="AY119" s="935"/>
      <c r="AZ119" s="251" t="s">
        <v>193</v>
      </c>
      <c r="BA119" s="251"/>
      <c r="BB119" s="251"/>
      <c r="BC119" s="251"/>
      <c r="BD119" s="251"/>
      <c r="BE119" s="251"/>
      <c r="BF119" s="251"/>
      <c r="BG119" s="251"/>
      <c r="BH119" s="251"/>
      <c r="BI119" s="251"/>
      <c r="BJ119" s="251"/>
      <c r="BK119" s="251"/>
      <c r="BL119" s="251"/>
      <c r="BM119" s="251"/>
      <c r="BN119" s="251"/>
      <c r="BO119" s="877" t="s">
        <v>471</v>
      </c>
      <c r="BP119" s="878"/>
      <c r="BQ119" s="879">
        <v>6564768</v>
      </c>
      <c r="BR119" s="845"/>
      <c r="BS119" s="845"/>
      <c r="BT119" s="845"/>
      <c r="BU119" s="845"/>
      <c r="BV119" s="845">
        <v>6405618</v>
      </c>
      <c r="BW119" s="845"/>
      <c r="BX119" s="845"/>
      <c r="BY119" s="845"/>
      <c r="BZ119" s="845"/>
      <c r="CA119" s="845">
        <v>6047389</v>
      </c>
      <c r="CB119" s="845"/>
      <c r="CC119" s="845"/>
      <c r="CD119" s="845"/>
      <c r="CE119" s="845"/>
      <c r="CF119" s="748"/>
      <c r="CG119" s="749"/>
      <c r="CH119" s="749"/>
      <c r="CI119" s="749"/>
      <c r="CJ119" s="834"/>
      <c r="CK119" s="928"/>
      <c r="CL119" s="823"/>
      <c r="CM119" s="838" t="s">
        <v>472</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132</v>
      </c>
      <c r="DH119" s="764"/>
      <c r="DI119" s="764"/>
      <c r="DJ119" s="764"/>
      <c r="DK119" s="765"/>
      <c r="DL119" s="766" t="s">
        <v>400</v>
      </c>
      <c r="DM119" s="764"/>
      <c r="DN119" s="764"/>
      <c r="DO119" s="764"/>
      <c r="DP119" s="765"/>
      <c r="DQ119" s="766" t="s">
        <v>400</v>
      </c>
      <c r="DR119" s="764"/>
      <c r="DS119" s="764"/>
      <c r="DT119" s="764"/>
      <c r="DU119" s="765"/>
      <c r="DV119" s="848" t="s">
        <v>400</v>
      </c>
      <c r="DW119" s="849"/>
      <c r="DX119" s="849"/>
      <c r="DY119" s="849"/>
      <c r="DZ119" s="850"/>
    </row>
    <row r="120" spans="1:130" s="230" customFormat="1" ht="26.25" customHeight="1" x14ac:dyDescent="0.2">
      <c r="A120" s="820"/>
      <c r="B120" s="821"/>
      <c r="C120" s="815" t="s">
        <v>449</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400</v>
      </c>
      <c r="AB120" s="780"/>
      <c r="AC120" s="780"/>
      <c r="AD120" s="780"/>
      <c r="AE120" s="781"/>
      <c r="AF120" s="782" t="s">
        <v>400</v>
      </c>
      <c r="AG120" s="780"/>
      <c r="AH120" s="780"/>
      <c r="AI120" s="780"/>
      <c r="AJ120" s="781"/>
      <c r="AK120" s="782" t="s">
        <v>400</v>
      </c>
      <c r="AL120" s="780"/>
      <c r="AM120" s="780"/>
      <c r="AN120" s="780"/>
      <c r="AO120" s="781"/>
      <c r="AP120" s="824" t="s">
        <v>447</v>
      </c>
      <c r="AQ120" s="825"/>
      <c r="AR120" s="825"/>
      <c r="AS120" s="825"/>
      <c r="AT120" s="826"/>
      <c r="AU120" s="880" t="s">
        <v>473</v>
      </c>
      <c r="AV120" s="881"/>
      <c r="AW120" s="881"/>
      <c r="AX120" s="881"/>
      <c r="AY120" s="882"/>
      <c r="AZ120" s="860" t="s">
        <v>474</v>
      </c>
      <c r="BA120" s="808"/>
      <c r="BB120" s="808"/>
      <c r="BC120" s="808"/>
      <c r="BD120" s="808"/>
      <c r="BE120" s="808"/>
      <c r="BF120" s="808"/>
      <c r="BG120" s="808"/>
      <c r="BH120" s="808"/>
      <c r="BI120" s="808"/>
      <c r="BJ120" s="808"/>
      <c r="BK120" s="808"/>
      <c r="BL120" s="808"/>
      <c r="BM120" s="808"/>
      <c r="BN120" s="808"/>
      <c r="BO120" s="808"/>
      <c r="BP120" s="809"/>
      <c r="BQ120" s="861">
        <v>5412284</v>
      </c>
      <c r="BR120" s="842"/>
      <c r="BS120" s="842"/>
      <c r="BT120" s="842"/>
      <c r="BU120" s="842"/>
      <c r="BV120" s="842">
        <v>5635436</v>
      </c>
      <c r="BW120" s="842"/>
      <c r="BX120" s="842"/>
      <c r="BY120" s="842"/>
      <c r="BZ120" s="842"/>
      <c r="CA120" s="842">
        <v>5971988</v>
      </c>
      <c r="CB120" s="842"/>
      <c r="CC120" s="842"/>
      <c r="CD120" s="842"/>
      <c r="CE120" s="842"/>
      <c r="CF120" s="866">
        <v>178.9</v>
      </c>
      <c r="CG120" s="867"/>
      <c r="CH120" s="867"/>
      <c r="CI120" s="867"/>
      <c r="CJ120" s="867"/>
      <c r="CK120" s="868" t="s">
        <v>475</v>
      </c>
      <c r="CL120" s="852"/>
      <c r="CM120" s="852"/>
      <c r="CN120" s="852"/>
      <c r="CO120" s="853"/>
      <c r="CP120" s="872" t="s">
        <v>476</v>
      </c>
      <c r="CQ120" s="873"/>
      <c r="CR120" s="873"/>
      <c r="CS120" s="873"/>
      <c r="CT120" s="873"/>
      <c r="CU120" s="873"/>
      <c r="CV120" s="873"/>
      <c r="CW120" s="873"/>
      <c r="CX120" s="873"/>
      <c r="CY120" s="873"/>
      <c r="CZ120" s="873"/>
      <c r="DA120" s="873"/>
      <c r="DB120" s="873"/>
      <c r="DC120" s="873"/>
      <c r="DD120" s="873"/>
      <c r="DE120" s="873"/>
      <c r="DF120" s="874"/>
      <c r="DG120" s="861" t="s">
        <v>400</v>
      </c>
      <c r="DH120" s="842"/>
      <c r="DI120" s="842"/>
      <c r="DJ120" s="842"/>
      <c r="DK120" s="842"/>
      <c r="DL120" s="842" t="s">
        <v>400</v>
      </c>
      <c r="DM120" s="842"/>
      <c r="DN120" s="842"/>
      <c r="DO120" s="842"/>
      <c r="DP120" s="842"/>
      <c r="DQ120" s="842">
        <v>3098036</v>
      </c>
      <c r="DR120" s="842"/>
      <c r="DS120" s="842"/>
      <c r="DT120" s="842"/>
      <c r="DU120" s="842"/>
      <c r="DV120" s="843">
        <v>92.8</v>
      </c>
      <c r="DW120" s="843"/>
      <c r="DX120" s="843"/>
      <c r="DY120" s="843"/>
      <c r="DZ120" s="844"/>
    </row>
    <row r="121" spans="1:130" s="230" customFormat="1" ht="26.25" customHeight="1" x14ac:dyDescent="0.2">
      <c r="A121" s="820"/>
      <c r="B121" s="821"/>
      <c r="C121" s="863" t="s">
        <v>477</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v>8159</v>
      </c>
      <c r="AB121" s="780"/>
      <c r="AC121" s="780"/>
      <c r="AD121" s="780"/>
      <c r="AE121" s="781"/>
      <c r="AF121" s="782">
        <v>8296</v>
      </c>
      <c r="AG121" s="780"/>
      <c r="AH121" s="780"/>
      <c r="AI121" s="780"/>
      <c r="AJ121" s="781"/>
      <c r="AK121" s="782">
        <v>8435</v>
      </c>
      <c r="AL121" s="780"/>
      <c r="AM121" s="780"/>
      <c r="AN121" s="780"/>
      <c r="AO121" s="781"/>
      <c r="AP121" s="824">
        <v>0.3</v>
      </c>
      <c r="AQ121" s="825"/>
      <c r="AR121" s="825"/>
      <c r="AS121" s="825"/>
      <c r="AT121" s="826"/>
      <c r="AU121" s="883"/>
      <c r="AV121" s="884"/>
      <c r="AW121" s="884"/>
      <c r="AX121" s="884"/>
      <c r="AY121" s="885"/>
      <c r="AZ121" s="815" t="s">
        <v>478</v>
      </c>
      <c r="BA121" s="752"/>
      <c r="BB121" s="752"/>
      <c r="BC121" s="752"/>
      <c r="BD121" s="752"/>
      <c r="BE121" s="752"/>
      <c r="BF121" s="752"/>
      <c r="BG121" s="752"/>
      <c r="BH121" s="752"/>
      <c r="BI121" s="752"/>
      <c r="BJ121" s="752"/>
      <c r="BK121" s="752"/>
      <c r="BL121" s="752"/>
      <c r="BM121" s="752"/>
      <c r="BN121" s="752"/>
      <c r="BO121" s="752"/>
      <c r="BP121" s="753"/>
      <c r="BQ121" s="816">
        <v>5055</v>
      </c>
      <c r="BR121" s="817"/>
      <c r="BS121" s="817"/>
      <c r="BT121" s="817"/>
      <c r="BU121" s="817"/>
      <c r="BV121" s="817" t="s">
        <v>400</v>
      </c>
      <c r="BW121" s="817"/>
      <c r="BX121" s="817"/>
      <c r="BY121" s="817"/>
      <c r="BZ121" s="817"/>
      <c r="CA121" s="817" t="s">
        <v>400</v>
      </c>
      <c r="CB121" s="817"/>
      <c r="CC121" s="817"/>
      <c r="CD121" s="817"/>
      <c r="CE121" s="817"/>
      <c r="CF121" s="875" t="s">
        <v>400</v>
      </c>
      <c r="CG121" s="876"/>
      <c r="CH121" s="876"/>
      <c r="CI121" s="876"/>
      <c r="CJ121" s="876"/>
      <c r="CK121" s="869"/>
      <c r="CL121" s="855"/>
      <c r="CM121" s="855"/>
      <c r="CN121" s="855"/>
      <c r="CO121" s="856"/>
      <c r="CP121" s="835" t="s">
        <v>479</v>
      </c>
      <c r="CQ121" s="836"/>
      <c r="CR121" s="836"/>
      <c r="CS121" s="836"/>
      <c r="CT121" s="836"/>
      <c r="CU121" s="836"/>
      <c r="CV121" s="836"/>
      <c r="CW121" s="836"/>
      <c r="CX121" s="836"/>
      <c r="CY121" s="836"/>
      <c r="CZ121" s="836"/>
      <c r="DA121" s="836"/>
      <c r="DB121" s="836"/>
      <c r="DC121" s="836"/>
      <c r="DD121" s="836"/>
      <c r="DE121" s="836"/>
      <c r="DF121" s="837"/>
      <c r="DG121" s="816">
        <v>3322</v>
      </c>
      <c r="DH121" s="817"/>
      <c r="DI121" s="817"/>
      <c r="DJ121" s="817"/>
      <c r="DK121" s="817"/>
      <c r="DL121" s="817">
        <v>2660</v>
      </c>
      <c r="DM121" s="817"/>
      <c r="DN121" s="817"/>
      <c r="DO121" s="817"/>
      <c r="DP121" s="817"/>
      <c r="DQ121" s="817">
        <v>3279</v>
      </c>
      <c r="DR121" s="817"/>
      <c r="DS121" s="817"/>
      <c r="DT121" s="817"/>
      <c r="DU121" s="817"/>
      <c r="DV121" s="794">
        <v>0.1</v>
      </c>
      <c r="DW121" s="794"/>
      <c r="DX121" s="794"/>
      <c r="DY121" s="794"/>
      <c r="DZ121" s="795"/>
    </row>
    <row r="122" spans="1:130" s="230" customFormat="1" ht="26.25" customHeight="1" x14ac:dyDescent="0.2">
      <c r="A122" s="820"/>
      <c r="B122" s="821"/>
      <c r="C122" s="815" t="s">
        <v>459</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400</v>
      </c>
      <c r="AB122" s="780"/>
      <c r="AC122" s="780"/>
      <c r="AD122" s="780"/>
      <c r="AE122" s="781"/>
      <c r="AF122" s="782" t="s">
        <v>400</v>
      </c>
      <c r="AG122" s="780"/>
      <c r="AH122" s="780"/>
      <c r="AI122" s="780"/>
      <c r="AJ122" s="781"/>
      <c r="AK122" s="782" t="s">
        <v>447</v>
      </c>
      <c r="AL122" s="780"/>
      <c r="AM122" s="780"/>
      <c r="AN122" s="780"/>
      <c r="AO122" s="781"/>
      <c r="AP122" s="824" t="s">
        <v>400</v>
      </c>
      <c r="AQ122" s="825"/>
      <c r="AR122" s="825"/>
      <c r="AS122" s="825"/>
      <c r="AT122" s="826"/>
      <c r="AU122" s="883"/>
      <c r="AV122" s="884"/>
      <c r="AW122" s="884"/>
      <c r="AX122" s="884"/>
      <c r="AY122" s="885"/>
      <c r="AZ122" s="838" t="s">
        <v>480</v>
      </c>
      <c r="BA122" s="839"/>
      <c r="BB122" s="839"/>
      <c r="BC122" s="839"/>
      <c r="BD122" s="839"/>
      <c r="BE122" s="839"/>
      <c r="BF122" s="839"/>
      <c r="BG122" s="839"/>
      <c r="BH122" s="839"/>
      <c r="BI122" s="839"/>
      <c r="BJ122" s="839"/>
      <c r="BK122" s="839"/>
      <c r="BL122" s="839"/>
      <c r="BM122" s="839"/>
      <c r="BN122" s="839"/>
      <c r="BO122" s="839"/>
      <c r="BP122" s="840"/>
      <c r="BQ122" s="879">
        <v>4397091</v>
      </c>
      <c r="BR122" s="845"/>
      <c r="BS122" s="845"/>
      <c r="BT122" s="845"/>
      <c r="BU122" s="845"/>
      <c r="BV122" s="845">
        <v>4229091</v>
      </c>
      <c r="BW122" s="845"/>
      <c r="BX122" s="845"/>
      <c r="BY122" s="845"/>
      <c r="BZ122" s="845"/>
      <c r="CA122" s="845">
        <v>4004040</v>
      </c>
      <c r="CB122" s="845"/>
      <c r="CC122" s="845"/>
      <c r="CD122" s="845"/>
      <c r="CE122" s="845"/>
      <c r="CF122" s="846">
        <v>120</v>
      </c>
      <c r="CG122" s="847"/>
      <c r="CH122" s="847"/>
      <c r="CI122" s="847"/>
      <c r="CJ122" s="847"/>
      <c r="CK122" s="869"/>
      <c r="CL122" s="855"/>
      <c r="CM122" s="855"/>
      <c r="CN122" s="855"/>
      <c r="CO122" s="856"/>
      <c r="CP122" s="835" t="s">
        <v>481</v>
      </c>
      <c r="CQ122" s="836"/>
      <c r="CR122" s="836"/>
      <c r="CS122" s="836"/>
      <c r="CT122" s="836"/>
      <c r="CU122" s="836"/>
      <c r="CV122" s="836"/>
      <c r="CW122" s="836"/>
      <c r="CX122" s="836"/>
      <c r="CY122" s="836"/>
      <c r="CZ122" s="836"/>
      <c r="DA122" s="836"/>
      <c r="DB122" s="836"/>
      <c r="DC122" s="836"/>
      <c r="DD122" s="836"/>
      <c r="DE122" s="836"/>
      <c r="DF122" s="837"/>
      <c r="DG122" s="816" t="s">
        <v>400</v>
      </c>
      <c r="DH122" s="817"/>
      <c r="DI122" s="817"/>
      <c r="DJ122" s="817"/>
      <c r="DK122" s="817"/>
      <c r="DL122" s="817" t="s">
        <v>400</v>
      </c>
      <c r="DM122" s="817"/>
      <c r="DN122" s="817"/>
      <c r="DO122" s="817"/>
      <c r="DP122" s="817"/>
      <c r="DQ122" s="817" t="s">
        <v>400</v>
      </c>
      <c r="DR122" s="817"/>
      <c r="DS122" s="817"/>
      <c r="DT122" s="817"/>
      <c r="DU122" s="817"/>
      <c r="DV122" s="794" t="s">
        <v>400</v>
      </c>
      <c r="DW122" s="794"/>
      <c r="DX122" s="794"/>
      <c r="DY122" s="794"/>
      <c r="DZ122" s="795"/>
    </row>
    <row r="123" spans="1:130" s="230" customFormat="1" ht="26.25" customHeight="1" x14ac:dyDescent="0.2">
      <c r="A123" s="820"/>
      <c r="B123" s="821"/>
      <c r="C123" s="815" t="s">
        <v>465</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400</v>
      </c>
      <c r="AB123" s="780"/>
      <c r="AC123" s="780"/>
      <c r="AD123" s="780"/>
      <c r="AE123" s="781"/>
      <c r="AF123" s="782" t="s">
        <v>400</v>
      </c>
      <c r="AG123" s="780"/>
      <c r="AH123" s="780"/>
      <c r="AI123" s="780"/>
      <c r="AJ123" s="781"/>
      <c r="AK123" s="782" t="s">
        <v>447</v>
      </c>
      <c r="AL123" s="780"/>
      <c r="AM123" s="780"/>
      <c r="AN123" s="780"/>
      <c r="AO123" s="781"/>
      <c r="AP123" s="824" t="s">
        <v>400</v>
      </c>
      <c r="AQ123" s="825"/>
      <c r="AR123" s="825"/>
      <c r="AS123" s="825"/>
      <c r="AT123" s="826"/>
      <c r="AU123" s="886"/>
      <c r="AV123" s="887"/>
      <c r="AW123" s="887"/>
      <c r="AX123" s="887"/>
      <c r="AY123" s="887"/>
      <c r="AZ123" s="251" t="s">
        <v>193</v>
      </c>
      <c r="BA123" s="251"/>
      <c r="BB123" s="251"/>
      <c r="BC123" s="251"/>
      <c r="BD123" s="251"/>
      <c r="BE123" s="251"/>
      <c r="BF123" s="251"/>
      <c r="BG123" s="251"/>
      <c r="BH123" s="251"/>
      <c r="BI123" s="251"/>
      <c r="BJ123" s="251"/>
      <c r="BK123" s="251"/>
      <c r="BL123" s="251"/>
      <c r="BM123" s="251"/>
      <c r="BN123" s="251"/>
      <c r="BO123" s="877" t="s">
        <v>482</v>
      </c>
      <c r="BP123" s="878"/>
      <c r="BQ123" s="832">
        <v>9814430</v>
      </c>
      <c r="BR123" s="833"/>
      <c r="BS123" s="833"/>
      <c r="BT123" s="833"/>
      <c r="BU123" s="833"/>
      <c r="BV123" s="833">
        <v>9864527</v>
      </c>
      <c r="BW123" s="833"/>
      <c r="BX123" s="833"/>
      <c r="BY123" s="833"/>
      <c r="BZ123" s="833"/>
      <c r="CA123" s="833">
        <v>9976028</v>
      </c>
      <c r="CB123" s="833"/>
      <c r="CC123" s="833"/>
      <c r="CD123" s="833"/>
      <c r="CE123" s="833"/>
      <c r="CF123" s="748"/>
      <c r="CG123" s="749"/>
      <c r="CH123" s="749"/>
      <c r="CI123" s="749"/>
      <c r="CJ123" s="834"/>
      <c r="CK123" s="869"/>
      <c r="CL123" s="855"/>
      <c r="CM123" s="855"/>
      <c r="CN123" s="855"/>
      <c r="CO123" s="856"/>
      <c r="CP123" s="835" t="s">
        <v>483</v>
      </c>
      <c r="CQ123" s="836"/>
      <c r="CR123" s="836"/>
      <c r="CS123" s="836"/>
      <c r="CT123" s="836"/>
      <c r="CU123" s="836"/>
      <c r="CV123" s="836"/>
      <c r="CW123" s="836"/>
      <c r="CX123" s="836"/>
      <c r="CY123" s="836"/>
      <c r="CZ123" s="836"/>
      <c r="DA123" s="836"/>
      <c r="DB123" s="836"/>
      <c r="DC123" s="836"/>
      <c r="DD123" s="836"/>
      <c r="DE123" s="836"/>
      <c r="DF123" s="837"/>
      <c r="DG123" s="779" t="s">
        <v>400</v>
      </c>
      <c r="DH123" s="780"/>
      <c r="DI123" s="780"/>
      <c r="DJ123" s="780"/>
      <c r="DK123" s="781"/>
      <c r="DL123" s="782" t="s">
        <v>400</v>
      </c>
      <c r="DM123" s="780"/>
      <c r="DN123" s="780"/>
      <c r="DO123" s="780"/>
      <c r="DP123" s="781"/>
      <c r="DQ123" s="782" t="s">
        <v>400</v>
      </c>
      <c r="DR123" s="780"/>
      <c r="DS123" s="780"/>
      <c r="DT123" s="780"/>
      <c r="DU123" s="781"/>
      <c r="DV123" s="824" t="s">
        <v>400</v>
      </c>
      <c r="DW123" s="825"/>
      <c r="DX123" s="825"/>
      <c r="DY123" s="825"/>
      <c r="DZ123" s="826"/>
    </row>
    <row r="124" spans="1:130" s="230" customFormat="1" ht="26.25" customHeight="1" thickBot="1" x14ac:dyDescent="0.25">
      <c r="A124" s="820"/>
      <c r="B124" s="821"/>
      <c r="C124" s="815" t="s">
        <v>468</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400</v>
      </c>
      <c r="AB124" s="780"/>
      <c r="AC124" s="780"/>
      <c r="AD124" s="780"/>
      <c r="AE124" s="781"/>
      <c r="AF124" s="782" t="s">
        <v>400</v>
      </c>
      <c r="AG124" s="780"/>
      <c r="AH124" s="780"/>
      <c r="AI124" s="780"/>
      <c r="AJ124" s="781"/>
      <c r="AK124" s="782" t="s">
        <v>400</v>
      </c>
      <c r="AL124" s="780"/>
      <c r="AM124" s="780"/>
      <c r="AN124" s="780"/>
      <c r="AO124" s="781"/>
      <c r="AP124" s="824" t="s">
        <v>400</v>
      </c>
      <c r="AQ124" s="825"/>
      <c r="AR124" s="825"/>
      <c r="AS124" s="825"/>
      <c r="AT124" s="826"/>
      <c r="AU124" s="827" t="s">
        <v>484</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400</v>
      </c>
      <c r="BR124" s="831"/>
      <c r="BS124" s="831"/>
      <c r="BT124" s="831"/>
      <c r="BU124" s="831"/>
      <c r="BV124" s="831" t="s">
        <v>400</v>
      </c>
      <c r="BW124" s="831"/>
      <c r="BX124" s="831"/>
      <c r="BY124" s="831"/>
      <c r="BZ124" s="831"/>
      <c r="CA124" s="831" t="s">
        <v>400</v>
      </c>
      <c r="CB124" s="831"/>
      <c r="CC124" s="831"/>
      <c r="CD124" s="831"/>
      <c r="CE124" s="831"/>
      <c r="CF124" s="726"/>
      <c r="CG124" s="727"/>
      <c r="CH124" s="727"/>
      <c r="CI124" s="727"/>
      <c r="CJ124" s="862"/>
      <c r="CK124" s="870"/>
      <c r="CL124" s="870"/>
      <c r="CM124" s="870"/>
      <c r="CN124" s="870"/>
      <c r="CO124" s="871"/>
      <c r="CP124" s="835" t="s">
        <v>485</v>
      </c>
      <c r="CQ124" s="836"/>
      <c r="CR124" s="836"/>
      <c r="CS124" s="836"/>
      <c r="CT124" s="836"/>
      <c r="CU124" s="836"/>
      <c r="CV124" s="836"/>
      <c r="CW124" s="836"/>
      <c r="CX124" s="836"/>
      <c r="CY124" s="836"/>
      <c r="CZ124" s="836"/>
      <c r="DA124" s="836"/>
      <c r="DB124" s="836"/>
      <c r="DC124" s="836"/>
      <c r="DD124" s="836"/>
      <c r="DE124" s="836"/>
      <c r="DF124" s="837"/>
      <c r="DG124" s="763">
        <v>3345682</v>
      </c>
      <c r="DH124" s="764"/>
      <c r="DI124" s="764"/>
      <c r="DJ124" s="764"/>
      <c r="DK124" s="765"/>
      <c r="DL124" s="766">
        <v>3250864</v>
      </c>
      <c r="DM124" s="764"/>
      <c r="DN124" s="764"/>
      <c r="DO124" s="764"/>
      <c r="DP124" s="765"/>
      <c r="DQ124" s="766" t="s">
        <v>400</v>
      </c>
      <c r="DR124" s="764"/>
      <c r="DS124" s="764"/>
      <c r="DT124" s="764"/>
      <c r="DU124" s="765"/>
      <c r="DV124" s="848" t="s">
        <v>400</v>
      </c>
      <c r="DW124" s="849"/>
      <c r="DX124" s="849"/>
      <c r="DY124" s="849"/>
      <c r="DZ124" s="850"/>
    </row>
    <row r="125" spans="1:130" s="230" customFormat="1" ht="26.25" customHeight="1" x14ac:dyDescent="0.2">
      <c r="A125" s="820"/>
      <c r="B125" s="821"/>
      <c r="C125" s="815" t="s">
        <v>470</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132</v>
      </c>
      <c r="AB125" s="780"/>
      <c r="AC125" s="780"/>
      <c r="AD125" s="780"/>
      <c r="AE125" s="781"/>
      <c r="AF125" s="782" t="s">
        <v>132</v>
      </c>
      <c r="AG125" s="780"/>
      <c r="AH125" s="780"/>
      <c r="AI125" s="780"/>
      <c r="AJ125" s="781"/>
      <c r="AK125" s="782" t="s">
        <v>400</v>
      </c>
      <c r="AL125" s="780"/>
      <c r="AM125" s="780"/>
      <c r="AN125" s="780"/>
      <c r="AO125" s="781"/>
      <c r="AP125" s="824" t="s">
        <v>132</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486</v>
      </c>
      <c r="CL125" s="852"/>
      <c r="CM125" s="852"/>
      <c r="CN125" s="852"/>
      <c r="CO125" s="853"/>
      <c r="CP125" s="860" t="s">
        <v>487</v>
      </c>
      <c r="CQ125" s="808"/>
      <c r="CR125" s="808"/>
      <c r="CS125" s="808"/>
      <c r="CT125" s="808"/>
      <c r="CU125" s="808"/>
      <c r="CV125" s="808"/>
      <c r="CW125" s="808"/>
      <c r="CX125" s="808"/>
      <c r="CY125" s="808"/>
      <c r="CZ125" s="808"/>
      <c r="DA125" s="808"/>
      <c r="DB125" s="808"/>
      <c r="DC125" s="808"/>
      <c r="DD125" s="808"/>
      <c r="DE125" s="808"/>
      <c r="DF125" s="809"/>
      <c r="DG125" s="861" t="s">
        <v>400</v>
      </c>
      <c r="DH125" s="842"/>
      <c r="DI125" s="842"/>
      <c r="DJ125" s="842"/>
      <c r="DK125" s="842"/>
      <c r="DL125" s="842" t="s">
        <v>132</v>
      </c>
      <c r="DM125" s="842"/>
      <c r="DN125" s="842"/>
      <c r="DO125" s="842"/>
      <c r="DP125" s="842"/>
      <c r="DQ125" s="842" t="s">
        <v>132</v>
      </c>
      <c r="DR125" s="842"/>
      <c r="DS125" s="842"/>
      <c r="DT125" s="842"/>
      <c r="DU125" s="842"/>
      <c r="DV125" s="843" t="s">
        <v>132</v>
      </c>
      <c r="DW125" s="843"/>
      <c r="DX125" s="843"/>
      <c r="DY125" s="843"/>
      <c r="DZ125" s="844"/>
    </row>
    <row r="126" spans="1:130" s="230" customFormat="1" ht="26.25" customHeight="1" thickBot="1" x14ac:dyDescent="0.25">
      <c r="A126" s="820"/>
      <c r="B126" s="821"/>
      <c r="C126" s="815" t="s">
        <v>472</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132</v>
      </c>
      <c r="AB126" s="780"/>
      <c r="AC126" s="780"/>
      <c r="AD126" s="780"/>
      <c r="AE126" s="781"/>
      <c r="AF126" s="782" t="s">
        <v>132</v>
      </c>
      <c r="AG126" s="780"/>
      <c r="AH126" s="780"/>
      <c r="AI126" s="780"/>
      <c r="AJ126" s="781"/>
      <c r="AK126" s="782" t="s">
        <v>132</v>
      </c>
      <c r="AL126" s="780"/>
      <c r="AM126" s="780"/>
      <c r="AN126" s="780"/>
      <c r="AO126" s="781"/>
      <c r="AP126" s="824" t="s">
        <v>400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488</v>
      </c>
      <c r="CQ126" s="752"/>
      <c r="CR126" s="752"/>
      <c r="CS126" s="752"/>
      <c r="CT126" s="752"/>
      <c r="CU126" s="752"/>
      <c r="CV126" s="752"/>
      <c r="CW126" s="752"/>
      <c r="CX126" s="752"/>
      <c r="CY126" s="752"/>
      <c r="CZ126" s="752"/>
      <c r="DA126" s="752"/>
      <c r="DB126" s="752"/>
      <c r="DC126" s="752"/>
      <c r="DD126" s="752"/>
      <c r="DE126" s="752"/>
      <c r="DF126" s="753"/>
      <c r="DG126" s="816" t="s">
        <v>132</v>
      </c>
      <c r="DH126" s="817"/>
      <c r="DI126" s="817"/>
      <c r="DJ126" s="817"/>
      <c r="DK126" s="817"/>
      <c r="DL126" s="817" t="s">
        <v>400</v>
      </c>
      <c r="DM126" s="817"/>
      <c r="DN126" s="817"/>
      <c r="DO126" s="817"/>
      <c r="DP126" s="817"/>
      <c r="DQ126" s="817" t="s">
        <v>400</v>
      </c>
      <c r="DR126" s="817"/>
      <c r="DS126" s="817"/>
      <c r="DT126" s="817"/>
      <c r="DU126" s="817"/>
      <c r="DV126" s="794" t="s">
        <v>400</v>
      </c>
      <c r="DW126" s="794"/>
      <c r="DX126" s="794"/>
      <c r="DY126" s="794"/>
      <c r="DZ126" s="795"/>
    </row>
    <row r="127" spans="1:130" s="230" customFormat="1" ht="26.25" customHeight="1" x14ac:dyDescent="0.2">
      <c r="A127" s="822"/>
      <c r="B127" s="823"/>
      <c r="C127" s="838" t="s">
        <v>489</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132</v>
      </c>
      <c r="AB127" s="780"/>
      <c r="AC127" s="780"/>
      <c r="AD127" s="780"/>
      <c r="AE127" s="781"/>
      <c r="AF127" s="782" t="s">
        <v>400</v>
      </c>
      <c r="AG127" s="780"/>
      <c r="AH127" s="780"/>
      <c r="AI127" s="780"/>
      <c r="AJ127" s="781"/>
      <c r="AK127" s="782" t="s">
        <v>400</v>
      </c>
      <c r="AL127" s="780"/>
      <c r="AM127" s="780"/>
      <c r="AN127" s="780"/>
      <c r="AO127" s="781"/>
      <c r="AP127" s="824" t="s">
        <v>400</v>
      </c>
      <c r="AQ127" s="825"/>
      <c r="AR127" s="825"/>
      <c r="AS127" s="825"/>
      <c r="AT127" s="826"/>
      <c r="AU127" s="232"/>
      <c r="AV127" s="232"/>
      <c r="AW127" s="232"/>
      <c r="AX127" s="841" t="s">
        <v>490</v>
      </c>
      <c r="AY127" s="812"/>
      <c r="AZ127" s="812"/>
      <c r="BA127" s="812"/>
      <c r="BB127" s="812"/>
      <c r="BC127" s="812"/>
      <c r="BD127" s="812"/>
      <c r="BE127" s="813"/>
      <c r="BF127" s="811" t="s">
        <v>491</v>
      </c>
      <c r="BG127" s="812"/>
      <c r="BH127" s="812"/>
      <c r="BI127" s="812"/>
      <c r="BJ127" s="812"/>
      <c r="BK127" s="812"/>
      <c r="BL127" s="813"/>
      <c r="BM127" s="811" t="s">
        <v>492</v>
      </c>
      <c r="BN127" s="812"/>
      <c r="BO127" s="812"/>
      <c r="BP127" s="812"/>
      <c r="BQ127" s="812"/>
      <c r="BR127" s="812"/>
      <c r="BS127" s="813"/>
      <c r="BT127" s="811" t="s">
        <v>493</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494</v>
      </c>
      <c r="CQ127" s="752"/>
      <c r="CR127" s="752"/>
      <c r="CS127" s="752"/>
      <c r="CT127" s="752"/>
      <c r="CU127" s="752"/>
      <c r="CV127" s="752"/>
      <c r="CW127" s="752"/>
      <c r="CX127" s="752"/>
      <c r="CY127" s="752"/>
      <c r="CZ127" s="752"/>
      <c r="DA127" s="752"/>
      <c r="DB127" s="752"/>
      <c r="DC127" s="752"/>
      <c r="DD127" s="752"/>
      <c r="DE127" s="752"/>
      <c r="DF127" s="753"/>
      <c r="DG127" s="816" t="s">
        <v>400</v>
      </c>
      <c r="DH127" s="817"/>
      <c r="DI127" s="817"/>
      <c r="DJ127" s="817"/>
      <c r="DK127" s="817"/>
      <c r="DL127" s="817" t="s">
        <v>400</v>
      </c>
      <c r="DM127" s="817"/>
      <c r="DN127" s="817"/>
      <c r="DO127" s="817"/>
      <c r="DP127" s="817"/>
      <c r="DQ127" s="817" t="s">
        <v>132</v>
      </c>
      <c r="DR127" s="817"/>
      <c r="DS127" s="817"/>
      <c r="DT127" s="817"/>
      <c r="DU127" s="817"/>
      <c r="DV127" s="794" t="s">
        <v>132</v>
      </c>
      <c r="DW127" s="794"/>
      <c r="DX127" s="794"/>
      <c r="DY127" s="794"/>
      <c r="DZ127" s="795"/>
    </row>
    <row r="128" spans="1:130" s="230" customFormat="1" ht="26.25" customHeight="1" thickBot="1" x14ac:dyDescent="0.25">
      <c r="A128" s="796" t="s">
        <v>495</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496</v>
      </c>
      <c r="X128" s="798"/>
      <c r="Y128" s="798"/>
      <c r="Z128" s="799"/>
      <c r="AA128" s="800">
        <v>8148</v>
      </c>
      <c r="AB128" s="801"/>
      <c r="AC128" s="801"/>
      <c r="AD128" s="801"/>
      <c r="AE128" s="802"/>
      <c r="AF128" s="803">
        <v>5154</v>
      </c>
      <c r="AG128" s="801"/>
      <c r="AH128" s="801"/>
      <c r="AI128" s="801"/>
      <c r="AJ128" s="802"/>
      <c r="AK128" s="803" t="s">
        <v>132</v>
      </c>
      <c r="AL128" s="801"/>
      <c r="AM128" s="801"/>
      <c r="AN128" s="801"/>
      <c r="AO128" s="802"/>
      <c r="AP128" s="804"/>
      <c r="AQ128" s="805"/>
      <c r="AR128" s="805"/>
      <c r="AS128" s="805"/>
      <c r="AT128" s="806"/>
      <c r="AU128" s="232"/>
      <c r="AV128" s="232"/>
      <c r="AW128" s="232"/>
      <c r="AX128" s="807" t="s">
        <v>497</v>
      </c>
      <c r="AY128" s="808"/>
      <c r="AZ128" s="808"/>
      <c r="BA128" s="808"/>
      <c r="BB128" s="808"/>
      <c r="BC128" s="808"/>
      <c r="BD128" s="808"/>
      <c r="BE128" s="809"/>
      <c r="BF128" s="786" t="s">
        <v>132</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498</v>
      </c>
      <c r="CQ128" s="730"/>
      <c r="CR128" s="730"/>
      <c r="CS128" s="730"/>
      <c r="CT128" s="730"/>
      <c r="CU128" s="730"/>
      <c r="CV128" s="730"/>
      <c r="CW128" s="730"/>
      <c r="CX128" s="730"/>
      <c r="CY128" s="730"/>
      <c r="CZ128" s="730"/>
      <c r="DA128" s="730"/>
      <c r="DB128" s="730"/>
      <c r="DC128" s="730"/>
      <c r="DD128" s="730"/>
      <c r="DE128" s="730"/>
      <c r="DF128" s="731"/>
      <c r="DG128" s="790">
        <v>602</v>
      </c>
      <c r="DH128" s="791"/>
      <c r="DI128" s="791"/>
      <c r="DJ128" s="791"/>
      <c r="DK128" s="791"/>
      <c r="DL128" s="791" t="s">
        <v>132</v>
      </c>
      <c r="DM128" s="791"/>
      <c r="DN128" s="791"/>
      <c r="DO128" s="791"/>
      <c r="DP128" s="791"/>
      <c r="DQ128" s="791" t="s">
        <v>132</v>
      </c>
      <c r="DR128" s="791"/>
      <c r="DS128" s="791"/>
      <c r="DT128" s="791"/>
      <c r="DU128" s="791"/>
      <c r="DV128" s="792" t="s">
        <v>400</v>
      </c>
      <c r="DW128" s="792"/>
      <c r="DX128" s="792"/>
      <c r="DY128" s="792"/>
      <c r="DZ128" s="793"/>
    </row>
    <row r="129" spans="1:131" s="230" customFormat="1" ht="26.25" customHeight="1" x14ac:dyDescent="0.2">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499</v>
      </c>
      <c r="X129" s="777"/>
      <c r="Y129" s="777"/>
      <c r="Z129" s="778"/>
      <c r="AA129" s="779">
        <v>3545145</v>
      </c>
      <c r="AB129" s="780"/>
      <c r="AC129" s="780"/>
      <c r="AD129" s="780"/>
      <c r="AE129" s="781"/>
      <c r="AF129" s="782">
        <v>3769847</v>
      </c>
      <c r="AG129" s="780"/>
      <c r="AH129" s="780"/>
      <c r="AI129" s="780"/>
      <c r="AJ129" s="781"/>
      <c r="AK129" s="782">
        <v>3720676</v>
      </c>
      <c r="AL129" s="780"/>
      <c r="AM129" s="780"/>
      <c r="AN129" s="780"/>
      <c r="AO129" s="781"/>
      <c r="AP129" s="783"/>
      <c r="AQ129" s="784"/>
      <c r="AR129" s="784"/>
      <c r="AS129" s="784"/>
      <c r="AT129" s="785"/>
      <c r="AU129" s="233"/>
      <c r="AV129" s="233"/>
      <c r="AW129" s="233"/>
      <c r="AX129" s="751" t="s">
        <v>500</v>
      </c>
      <c r="AY129" s="752"/>
      <c r="AZ129" s="752"/>
      <c r="BA129" s="752"/>
      <c r="BB129" s="752"/>
      <c r="BC129" s="752"/>
      <c r="BD129" s="752"/>
      <c r="BE129" s="753"/>
      <c r="BF129" s="770" t="s">
        <v>400</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501</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502</v>
      </c>
      <c r="X130" s="777"/>
      <c r="Y130" s="777"/>
      <c r="Z130" s="778"/>
      <c r="AA130" s="779">
        <v>384669</v>
      </c>
      <c r="AB130" s="780"/>
      <c r="AC130" s="780"/>
      <c r="AD130" s="780"/>
      <c r="AE130" s="781"/>
      <c r="AF130" s="782">
        <v>387611</v>
      </c>
      <c r="AG130" s="780"/>
      <c r="AH130" s="780"/>
      <c r="AI130" s="780"/>
      <c r="AJ130" s="781"/>
      <c r="AK130" s="782">
        <v>383025</v>
      </c>
      <c r="AL130" s="780"/>
      <c r="AM130" s="780"/>
      <c r="AN130" s="780"/>
      <c r="AO130" s="781"/>
      <c r="AP130" s="783"/>
      <c r="AQ130" s="784"/>
      <c r="AR130" s="784"/>
      <c r="AS130" s="784"/>
      <c r="AT130" s="785"/>
      <c r="AU130" s="233"/>
      <c r="AV130" s="233"/>
      <c r="AW130" s="233"/>
      <c r="AX130" s="751" t="s">
        <v>503</v>
      </c>
      <c r="AY130" s="752"/>
      <c r="AZ130" s="752"/>
      <c r="BA130" s="752"/>
      <c r="BB130" s="752"/>
      <c r="BC130" s="752"/>
      <c r="BD130" s="752"/>
      <c r="BE130" s="753"/>
      <c r="BF130" s="754">
        <v>7.7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504</v>
      </c>
      <c r="X131" s="761"/>
      <c r="Y131" s="761"/>
      <c r="Z131" s="762"/>
      <c r="AA131" s="763">
        <v>3160476</v>
      </c>
      <c r="AB131" s="764"/>
      <c r="AC131" s="764"/>
      <c r="AD131" s="764"/>
      <c r="AE131" s="765"/>
      <c r="AF131" s="766">
        <v>3382236</v>
      </c>
      <c r="AG131" s="764"/>
      <c r="AH131" s="764"/>
      <c r="AI131" s="764"/>
      <c r="AJ131" s="765"/>
      <c r="AK131" s="766">
        <v>3337651</v>
      </c>
      <c r="AL131" s="764"/>
      <c r="AM131" s="764"/>
      <c r="AN131" s="764"/>
      <c r="AO131" s="765"/>
      <c r="AP131" s="767"/>
      <c r="AQ131" s="768"/>
      <c r="AR131" s="768"/>
      <c r="AS131" s="768"/>
      <c r="AT131" s="769"/>
      <c r="AU131" s="233"/>
      <c r="AV131" s="233"/>
      <c r="AW131" s="233"/>
      <c r="AX131" s="729" t="s">
        <v>505</v>
      </c>
      <c r="AY131" s="730"/>
      <c r="AZ131" s="730"/>
      <c r="BA131" s="730"/>
      <c r="BB131" s="730"/>
      <c r="BC131" s="730"/>
      <c r="BD131" s="730"/>
      <c r="BE131" s="731"/>
      <c r="BF131" s="732" t="s">
        <v>132</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506</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507</v>
      </c>
      <c r="W132" s="742"/>
      <c r="X132" s="742"/>
      <c r="Y132" s="742"/>
      <c r="Z132" s="743"/>
      <c r="AA132" s="744">
        <v>8.1402295099999993</v>
      </c>
      <c r="AB132" s="745"/>
      <c r="AC132" s="745"/>
      <c r="AD132" s="745"/>
      <c r="AE132" s="746"/>
      <c r="AF132" s="747">
        <v>7.5261749919999996</v>
      </c>
      <c r="AG132" s="745"/>
      <c r="AH132" s="745"/>
      <c r="AI132" s="745"/>
      <c r="AJ132" s="746"/>
      <c r="AK132" s="747">
        <v>7.4903877010000004</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508</v>
      </c>
      <c r="W133" s="721"/>
      <c r="X133" s="721"/>
      <c r="Y133" s="721"/>
      <c r="Z133" s="722"/>
      <c r="AA133" s="723">
        <v>9.3000000000000007</v>
      </c>
      <c r="AB133" s="724"/>
      <c r="AC133" s="724"/>
      <c r="AD133" s="724"/>
      <c r="AE133" s="725"/>
      <c r="AF133" s="723">
        <v>8.1999999999999993</v>
      </c>
      <c r="AG133" s="724"/>
      <c r="AH133" s="724"/>
      <c r="AI133" s="724"/>
      <c r="AJ133" s="725"/>
      <c r="AK133" s="723">
        <v>7.7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ueSrLLDhQ5kNLLGw1RrKedvDYA0uMfWfTUvgLemWIpf5/VUej6QhiAx8ZWC+qW6oZVXH58XTjO2cKgwLkr2+3g==" saltValue="Fw4nwFSnEnQL6ASg625Vk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53AD3-38DB-4E72-A701-D003825B4FD3}">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509</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e3ldHJZGsqb1F9ki8hShVaaO/8HpXV8PHW5/vpdPzNB56tgQNyo3hT3gUebmFTtRR7giJ7M6Hil7/MIo5WHE1g==" saltValue="u8qIxKLiPhxNwpOs55HlxQ=="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DUMvYwoZW/tAE5cLv25+ok8riWA38t7GDFPXfeiImj/pmLWUf8B3Pu3TKE1XZ3ZAPPToJt+G9szYD87qnF8Cdw==" saltValue="VwdMVGRFPKMKREMreSB6c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510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511</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512</v>
      </c>
      <c r="AP7" s="272"/>
      <c r="AQ7" s="273" t="s">
        <v>513</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514</v>
      </c>
      <c r="AQ8" s="279" t="s">
        <v>515</v>
      </c>
      <c r="AR8" s="280" t="s">
        <v>516</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517</v>
      </c>
      <c r="AL9" s="1131"/>
      <c r="AM9" s="1131"/>
      <c r="AN9" s="1132"/>
      <c r="AO9" s="281">
        <v>839486</v>
      </c>
      <c r="AP9" s="281">
        <v>57460</v>
      </c>
      <c r="AQ9" s="282">
        <v>108757</v>
      </c>
      <c r="AR9" s="283">
        <v>-47.2</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518</v>
      </c>
      <c r="AL10" s="1131"/>
      <c r="AM10" s="1131"/>
      <c r="AN10" s="1132"/>
      <c r="AO10" s="284">
        <v>197493</v>
      </c>
      <c r="AP10" s="284">
        <v>13518</v>
      </c>
      <c r="AQ10" s="285">
        <v>15108</v>
      </c>
      <c r="AR10" s="286">
        <v>-10.5</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519</v>
      </c>
      <c r="AL11" s="1131"/>
      <c r="AM11" s="1131"/>
      <c r="AN11" s="1132"/>
      <c r="AO11" s="284" t="s">
        <v>520</v>
      </c>
      <c r="AP11" s="284" t="s">
        <v>520</v>
      </c>
      <c r="AQ11" s="285">
        <v>1414</v>
      </c>
      <c r="AR11" s="286" t="s">
        <v>520</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521</v>
      </c>
      <c r="AL12" s="1131"/>
      <c r="AM12" s="1131"/>
      <c r="AN12" s="1132"/>
      <c r="AO12" s="284" t="s">
        <v>520</v>
      </c>
      <c r="AP12" s="284" t="s">
        <v>520</v>
      </c>
      <c r="AQ12" s="285">
        <v>40</v>
      </c>
      <c r="AR12" s="286" t="s">
        <v>520</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522</v>
      </c>
      <c r="AL13" s="1131"/>
      <c r="AM13" s="1131"/>
      <c r="AN13" s="1132"/>
      <c r="AO13" s="284">
        <v>67159</v>
      </c>
      <c r="AP13" s="284">
        <v>4597</v>
      </c>
      <c r="AQ13" s="285">
        <v>4611</v>
      </c>
      <c r="AR13" s="286">
        <v>-0.3</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523</v>
      </c>
      <c r="AL14" s="1131"/>
      <c r="AM14" s="1131"/>
      <c r="AN14" s="1132"/>
      <c r="AO14" s="284">
        <v>56337</v>
      </c>
      <c r="AP14" s="284">
        <v>3856</v>
      </c>
      <c r="AQ14" s="285">
        <v>2427</v>
      </c>
      <c r="AR14" s="286">
        <v>58.9</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524</v>
      </c>
      <c r="AL15" s="1134"/>
      <c r="AM15" s="1134"/>
      <c r="AN15" s="1135"/>
      <c r="AO15" s="284">
        <v>-57969</v>
      </c>
      <c r="AP15" s="284">
        <v>-3968</v>
      </c>
      <c r="AQ15" s="285">
        <v>-7785</v>
      </c>
      <c r="AR15" s="286">
        <v>-49</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193</v>
      </c>
      <c r="AL16" s="1134"/>
      <c r="AM16" s="1134"/>
      <c r="AN16" s="1135"/>
      <c r="AO16" s="284">
        <v>1102506</v>
      </c>
      <c r="AP16" s="284">
        <v>75462</v>
      </c>
      <c r="AQ16" s="285">
        <v>124572</v>
      </c>
      <c r="AR16" s="286">
        <v>-39.4</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525</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526</v>
      </c>
      <c r="AP20" s="293" t="s">
        <v>527</v>
      </c>
      <c r="AQ20" s="294" t="s">
        <v>528</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529</v>
      </c>
      <c r="AL21" s="1137"/>
      <c r="AM21" s="1137"/>
      <c r="AN21" s="1138"/>
      <c r="AO21" s="297">
        <v>6.09</v>
      </c>
      <c r="AP21" s="298">
        <v>10.78</v>
      </c>
      <c r="AQ21" s="299">
        <v>-4.6900000000000004</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530</v>
      </c>
      <c r="AL22" s="1137"/>
      <c r="AM22" s="1137"/>
      <c r="AN22" s="1138"/>
      <c r="AO22" s="302">
        <v>95.7</v>
      </c>
      <c r="AP22" s="303">
        <v>96.3</v>
      </c>
      <c r="AQ22" s="304">
        <v>-0.6</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29" t="s">
        <v>531</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 x14ac:dyDescent="0.2">
      <c r="A27" s="309"/>
      <c r="AO27" s="262"/>
      <c r="AP27" s="262"/>
      <c r="AQ27" s="262"/>
      <c r="AR27" s="262"/>
      <c r="AS27" s="262"/>
      <c r="AT27" s="262"/>
    </row>
    <row r="28" spans="1:46" ht="16.5" x14ac:dyDescent="0.2">
      <c r="A28" s="263" t="s">
        <v>532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533</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512</v>
      </c>
      <c r="AP30" s="272"/>
      <c r="AQ30" s="273" t="s">
        <v>513</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514</v>
      </c>
      <c r="AQ31" s="279" t="s">
        <v>515</v>
      </c>
      <c r="AR31" s="280" t="s">
        <v>516</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534</v>
      </c>
      <c r="AL32" s="1121"/>
      <c r="AM32" s="1121"/>
      <c r="AN32" s="1122"/>
      <c r="AO32" s="312">
        <v>317509</v>
      </c>
      <c r="AP32" s="312">
        <v>21732</v>
      </c>
      <c r="AQ32" s="313">
        <v>62543</v>
      </c>
      <c r="AR32" s="314">
        <v>-65.3</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535</v>
      </c>
      <c r="AL33" s="1121"/>
      <c r="AM33" s="1121"/>
      <c r="AN33" s="1122"/>
      <c r="AO33" s="312" t="s">
        <v>520</v>
      </c>
      <c r="AP33" s="312" t="s">
        <v>520</v>
      </c>
      <c r="AQ33" s="313" t="s">
        <v>520</v>
      </c>
      <c r="AR33" s="314" t="s">
        <v>520</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536</v>
      </c>
      <c r="AL34" s="1121"/>
      <c r="AM34" s="1121"/>
      <c r="AN34" s="1122"/>
      <c r="AO34" s="312" t="s">
        <v>520</v>
      </c>
      <c r="AP34" s="312" t="s">
        <v>520</v>
      </c>
      <c r="AQ34" s="313" t="s">
        <v>520</v>
      </c>
      <c r="AR34" s="314" t="s">
        <v>520</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537</v>
      </c>
      <c r="AL35" s="1121"/>
      <c r="AM35" s="1121"/>
      <c r="AN35" s="1122"/>
      <c r="AO35" s="312">
        <v>277398</v>
      </c>
      <c r="AP35" s="312">
        <v>18987</v>
      </c>
      <c r="AQ35" s="313">
        <v>16620</v>
      </c>
      <c r="AR35" s="314">
        <v>14.2</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538</v>
      </c>
      <c r="AL36" s="1121"/>
      <c r="AM36" s="1121"/>
      <c r="AN36" s="1122"/>
      <c r="AO36" s="312">
        <v>29686</v>
      </c>
      <c r="AP36" s="312">
        <v>2032</v>
      </c>
      <c r="AQ36" s="313">
        <v>3562</v>
      </c>
      <c r="AR36" s="314">
        <v>-43</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539</v>
      </c>
      <c r="AL37" s="1121"/>
      <c r="AM37" s="1121"/>
      <c r="AN37" s="1122"/>
      <c r="AO37" s="312">
        <v>8435</v>
      </c>
      <c r="AP37" s="312">
        <v>577</v>
      </c>
      <c r="AQ37" s="313">
        <v>625</v>
      </c>
      <c r="AR37" s="314">
        <v>-7.7</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540</v>
      </c>
      <c r="AL38" s="1124"/>
      <c r="AM38" s="1124"/>
      <c r="AN38" s="1125"/>
      <c r="AO38" s="315" t="s">
        <v>520</v>
      </c>
      <c r="AP38" s="315" t="s">
        <v>520</v>
      </c>
      <c r="AQ38" s="316">
        <v>3</v>
      </c>
      <c r="AR38" s="304" t="s">
        <v>520</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541</v>
      </c>
      <c r="AL39" s="1124"/>
      <c r="AM39" s="1124"/>
      <c r="AN39" s="1125"/>
      <c r="AO39" s="312" t="s">
        <v>520</v>
      </c>
      <c r="AP39" s="312" t="s">
        <v>520</v>
      </c>
      <c r="AQ39" s="313">
        <v>-2822</v>
      </c>
      <c r="AR39" s="314" t="s">
        <v>520</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542</v>
      </c>
      <c r="AL40" s="1121"/>
      <c r="AM40" s="1121"/>
      <c r="AN40" s="1122"/>
      <c r="AO40" s="312">
        <v>-383025</v>
      </c>
      <c r="AP40" s="312">
        <v>-26217</v>
      </c>
      <c r="AQ40" s="313">
        <v>-53912</v>
      </c>
      <c r="AR40" s="314">
        <v>-51.4</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307</v>
      </c>
      <c r="AL41" s="1127"/>
      <c r="AM41" s="1127"/>
      <c r="AN41" s="1128"/>
      <c r="AO41" s="312">
        <v>250003</v>
      </c>
      <c r="AP41" s="312">
        <v>17112</v>
      </c>
      <c r="AQ41" s="313">
        <v>26618</v>
      </c>
      <c r="AR41" s="314">
        <v>-35.700000000000003</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543</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545</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512</v>
      </c>
      <c r="AN49" s="1115" t="s">
        <v>546</v>
      </c>
      <c r="AO49" s="1116"/>
      <c r="AP49" s="1116"/>
      <c r="AQ49" s="1116"/>
      <c r="AR49" s="1117"/>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547</v>
      </c>
      <c r="AO50" s="329" t="s">
        <v>548</v>
      </c>
      <c r="AP50" s="330" t="s">
        <v>549</v>
      </c>
      <c r="AQ50" s="331" t="s">
        <v>550</v>
      </c>
      <c r="AR50" s="332" t="s">
        <v>551</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552</v>
      </c>
      <c r="AL51" s="325"/>
      <c r="AM51" s="333">
        <v>571085</v>
      </c>
      <c r="AN51" s="334">
        <v>38754</v>
      </c>
      <c r="AO51" s="335">
        <v>-17</v>
      </c>
      <c r="AP51" s="336">
        <v>88328</v>
      </c>
      <c r="AQ51" s="337">
        <v>-1.9</v>
      </c>
      <c r="AR51" s="338">
        <v>-15.1</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553</v>
      </c>
      <c r="AM52" s="341">
        <v>430939</v>
      </c>
      <c r="AN52" s="342">
        <v>29244</v>
      </c>
      <c r="AO52" s="343">
        <v>-6.2</v>
      </c>
      <c r="AP52" s="344">
        <v>49013</v>
      </c>
      <c r="AQ52" s="345">
        <v>6.4</v>
      </c>
      <c r="AR52" s="346">
        <v>-12.6</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554</v>
      </c>
      <c r="AL53" s="325"/>
      <c r="AM53" s="333">
        <v>463984</v>
      </c>
      <c r="AN53" s="334">
        <v>31615</v>
      </c>
      <c r="AO53" s="335">
        <v>-18.399999999999999</v>
      </c>
      <c r="AP53" s="336">
        <v>103390</v>
      </c>
      <c r="AQ53" s="337">
        <v>17.100000000000001</v>
      </c>
      <c r="AR53" s="338">
        <v>-35.5</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553</v>
      </c>
      <c r="AM54" s="341">
        <v>359078</v>
      </c>
      <c r="AN54" s="342">
        <v>24467</v>
      </c>
      <c r="AO54" s="343">
        <v>-16.3</v>
      </c>
      <c r="AP54" s="344">
        <v>51269</v>
      </c>
      <c r="AQ54" s="345">
        <v>4.5999999999999996</v>
      </c>
      <c r="AR54" s="346">
        <v>-20.9</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555</v>
      </c>
      <c r="AL55" s="325"/>
      <c r="AM55" s="333">
        <v>680900</v>
      </c>
      <c r="AN55" s="334">
        <v>46675</v>
      </c>
      <c r="AO55" s="335">
        <v>47.6</v>
      </c>
      <c r="AP55" s="336">
        <v>117234</v>
      </c>
      <c r="AQ55" s="337">
        <v>13.4</v>
      </c>
      <c r="AR55" s="338">
        <v>34.200000000000003</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553</v>
      </c>
      <c r="AM56" s="341">
        <v>425711</v>
      </c>
      <c r="AN56" s="342">
        <v>29182</v>
      </c>
      <c r="AO56" s="343">
        <v>19.3</v>
      </c>
      <c r="AP56" s="344">
        <v>59796</v>
      </c>
      <c r="AQ56" s="345">
        <v>16.600000000000001</v>
      </c>
      <c r="AR56" s="346">
        <v>2.7</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556</v>
      </c>
      <c r="AL57" s="325"/>
      <c r="AM57" s="333">
        <v>937164</v>
      </c>
      <c r="AN57" s="334">
        <v>64291</v>
      </c>
      <c r="AO57" s="335">
        <v>37.700000000000003</v>
      </c>
      <c r="AP57" s="336">
        <v>97758</v>
      </c>
      <c r="AQ57" s="337">
        <v>-16.600000000000001</v>
      </c>
      <c r="AR57" s="338">
        <v>54.3</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553</v>
      </c>
      <c r="AM58" s="341">
        <v>453371</v>
      </c>
      <c r="AN58" s="342">
        <v>31102</v>
      </c>
      <c r="AO58" s="343">
        <v>6.6</v>
      </c>
      <c r="AP58" s="344">
        <v>45946</v>
      </c>
      <c r="AQ58" s="345">
        <v>-23.2</v>
      </c>
      <c r="AR58" s="346">
        <v>29.8</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557</v>
      </c>
      <c r="AL59" s="325"/>
      <c r="AM59" s="333">
        <v>681944</v>
      </c>
      <c r="AN59" s="334">
        <v>46677</v>
      </c>
      <c r="AO59" s="335">
        <v>-27.4</v>
      </c>
      <c r="AP59" s="336">
        <v>91338</v>
      </c>
      <c r="AQ59" s="337">
        <v>-6.6</v>
      </c>
      <c r="AR59" s="338">
        <v>-20.8</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553</v>
      </c>
      <c r="AM60" s="341">
        <v>448377</v>
      </c>
      <c r="AN60" s="342">
        <v>30690</v>
      </c>
      <c r="AO60" s="343">
        <v>-1.3</v>
      </c>
      <c r="AP60" s="344">
        <v>43989</v>
      </c>
      <c r="AQ60" s="345">
        <v>-4.3</v>
      </c>
      <c r="AR60" s="346">
        <v>3</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558</v>
      </c>
      <c r="AL61" s="347"/>
      <c r="AM61" s="348">
        <v>667015</v>
      </c>
      <c r="AN61" s="349">
        <v>45602</v>
      </c>
      <c r="AO61" s="350">
        <v>4.5</v>
      </c>
      <c r="AP61" s="351">
        <v>99610</v>
      </c>
      <c r="AQ61" s="352">
        <v>1.1000000000000001</v>
      </c>
      <c r="AR61" s="338">
        <v>3.4</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553</v>
      </c>
      <c r="AM62" s="341">
        <v>423495</v>
      </c>
      <c r="AN62" s="342">
        <v>28937</v>
      </c>
      <c r="AO62" s="343">
        <v>0.4</v>
      </c>
      <c r="AP62" s="344">
        <v>50003</v>
      </c>
      <c r="AQ62" s="345">
        <v>0</v>
      </c>
      <c r="AR62" s="346">
        <v>0.4</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JcmJPIwJLlCJ6ZTIH/IKuawZpzR+e5Q/50hf0z3ocZqQUvC+RIKJvUpUVBsIkYHVS0cbclAT0otGJaiT+e5Krg==" saltValue="bsP4Yjn+EVStN59Jdc0fr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560</v>
      </c>
    </row>
    <row r="121" spans="125:125" ht="13.5" hidden="1" customHeight="1" x14ac:dyDescent="0.2">
      <c r="DU121" s="259"/>
    </row>
  </sheetData>
  <sheetProtection algorithmName="SHA-512" hashValue="tnuEcXGiOWSX7aKwDJONpUG/dOCgjkkhXya7QIxmXPAxOu+qf3q09Qm76YpibMizkY88qLnp3cpmLwvVfSU4+w==" saltValue="u9CQ1WreVAI2wyXeQiEZM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561</v>
      </c>
    </row>
  </sheetData>
  <sheetProtection algorithmName="SHA-512" hashValue="tsQU6FlhZSBK/KBVfTpO3bD/NXNNAyz0hDFK4AJ0zgln5GNGj9JhpQYD2eJuKw5w6FHdKT9YJ0mur6YcKyo2yQ==" saltValue="kcXhAbU0rRo35IZhac/PF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562</v>
      </c>
      <c r="G46" s="8" t="s">
        <v>563</v>
      </c>
      <c r="H46" s="8" t="s">
        <v>564</v>
      </c>
      <c r="I46" s="8" t="s">
        <v>565</v>
      </c>
      <c r="J46" s="9" t="s">
        <v>566</v>
      </c>
    </row>
    <row r="47" spans="2:10" ht="57.75" customHeight="1" x14ac:dyDescent="0.2">
      <c r="B47" s="10"/>
      <c r="C47" s="1139" t="s">
        <v>3</v>
      </c>
      <c r="D47" s="1139"/>
      <c r="E47" s="1140"/>
      <c r="F47" s="11">
        <v>69.569999999999993</v>
      </c>
      <c r="G47" s="12">
        <v>66.040000000000006</v>
      </c>
      <c r="H47" s="12">
        <v>61.71</v>
      </c>
      <c r="I47" s="12">
        <v>58.06</v>
      </c>
      <c r="J47" s="13">
        <v>56.16</v>
      </c>
    </row>
    <row r="48" spans="2:10" ht="57.75" customHeight="1" x14ac:dyDescent="0.2">
      <c r="B48" s="14"/>
      <c r="C48" s="1141" t="s">
        <v>4</v>
      </c>
      <c r="D48" s="1141"/>
      <c r="E48" s="1142"/>
      <c r="F48" s="15">
        <v>4.55</v>
      </c>
      <c r="G48" s="16">
        <v>7.69</v>
      </c>
      <c r="H48" s="16">
        <v>5.81</v>
      </c>
      <c r="I48" s="16">
        <v>9.52</v>
      </c>
      <c r="J48" s="17">
        <v>4.7699999999999996</v>
      </c>
    </row>
    <row r="49" spans="2:10" ht="57.75" customHeight="1" thickBot="1" x14ac:dyDescent="0.25">
      <c r="B49" s="18"/>
      <c r="C49" s="1143" t="s">
        <v>5</v>
      </c>
      <c r="D49" s="1143"/>
      <c r="E49" s="1144"/>
      <c r="F49" s="19" t="s">
        <v>567</v>
      </c>
      <c r="G49" s="20">
        <v>2.4900000000000002</v>
      </c>
      <c r="H49" s="20" t="s">
        <v>568</v>
      </c>
      <c r="I49" s="20">
        <v>4.0999999999999996</v>
      </c>
      <c r="J49" s="21" t="s">
        <v>569</v>
      </c>
    </row>
    <row r="50" spans="2:10" ht="13" x14ac:dyDescent="0.2"/>
  </sheetData>
  <sheetProtection algorithmName="SHA-512" hashValue="El+Tpw8g8iOofWSasNmR1HzFp1792vm0+35IDgX6nFa0H1MHErvfUDWQRIV9pUPRX9uhtg+jcHP0EU0r3bk8DA==" saltValue="U50cjHEkGzKbrD6JwUaVc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cp:keywords/>
  <dc:description/>
  <cp:lastPrinted>2024-03-19T08:03:15Z</cp:lastPrinted>
  <dcterms:created xsi:type="dcterms:W3CDTF">2024-02-05T00:29:24Z</dcterms:created>
  <dcterms:modified xsi:type="dcterms:W3CDTF">2024-03-19T08:03:17Z</dcterms:modified>
  <cp:category/>
</cp:coreProperties>
</file>