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財政係\03・決算統計\R05\55_財政状況資料集\04_市町村回答\【未】16_神流町\"/>
    </mc:Choice>
  </mc:AlternateContent>
  <xr:revisionPtr revIDLastSave="0" documentId="13_ncr:1_{0971A9F1-1D0D-49CE-816C-A74A66EB99A1}"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E40" i="10"/>
  <c r="AM40" i="10"/>
  <c r="U40" i="10"/>
  <c r="E40" i="10"/>
  <c r="C40" i="10" s="1"/>
  <c r="DG39" i="10"/>
  <c r="CQ39" i="10"/>
  <c r="CO39" i="10" s="1"/>
  <c r="BY39" i="10"/>
  <c r="BE39" i="10"/>
  <c r="AM39" i="10"/>
  <c r="U39" i="10"/>
  <c r="E39" i="10"/>
  <c r="C39" i="10"/>
  <c r="DG38" i="10"/>
  <c r="CQ38" i="10"/>
  <c r="CO38" i="10"/>
  <c r="BY38" i="10"/>
  <c r="BE38" i="10"/>
  <c r="AM38" i="10"/>
  <c r="U38" i="10"/>
  <c r="E38" i="10"/>
  <c r="C38" i="10"/>
  <c r="DG37" i="10"/>
  <c r="CQ37" i="10"/>
  <c r="CO37" i="10"/>
  <c r="BY37" i="10"/>
  <c r="BE37" i="10"/>
  <c r="AM37" i="10"/>
  <c r="W37" i="10"/>
  <c r="E37" i="10"/>
  <c r="C37" i="10"/>
  <c r="DG36" i="10"/>
  <c r="CQ36" i="10"/>
  <c r="CO36" i="10" s="1"/>
  <c r="BY36" i="10"/>
  <c r="BE36" i="10"/>
  <c r="AM36" i="10"/>
  <c r="W36" i="10"/>
  <c r="E36" i="10"/>
  <c r="DG35" i="10"/>
  <c r="CQ35" i="10"/>
  <c r="CO35" i="10"/>
  <c r="BY35" i="10"/>
  <c r="BG35" i="10"/>
  <c r="AM35" i="10"/>
  <c r="W35" i="10"/>
  <c r="E35" i="10"/>
  <c r="DG34" i="10"/>
  <c r="CQ34" i="10"/>
  <c r="BY34" i="10"/>
  <c r="BG34" i="10"/>
  <c r="AM34" i="10"/>
  <c r="W34" i="10"/>
  <c r="E34" i="10"/>
  <c r="C34" i="10" s="1"/>
  <c r="C35" i="10" l="1"/>
  <c r="C36" i="10"/>
  <c r="U34" i="10" l="1"/>
  <c r="U35" i="10" l="1"/>
  <c r="U36" i="10" l="1"/>
  <c r="U37" i="10" l="1"/>
  <c r="BE34" i="10"/>
  <c r="BE35" i="10" s="1"/>
  <c r="BW34" i="10"/>
  <c r="BW35" i="10" s="1"/>
  <c r="BW36" i="10" s="1"/>
  <c r="BW37" i="10" s="1"/>
  <c r="BW38" i="10" s="1"/>
  <c r="BW39" i="10" s="1"/>
  <c r="BW40" i="10" s="1"/>
  <c r="CO34" i="10" l="1"/>
</calcChain>
</file>

<file path=xl/sharedStrings.xml><?xml version="1.0" encoding="utf-8"?>
<sst xmlns="http://schemas.openxmlformats.org/spreadsheetml/2006/main" count="1225" uniqueCount="542">
  <si>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</si>
  <si>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</si>
  <si>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</si>
  <si>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</si>
  <si>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</si>
  <si>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（参考）</t>
    <rPh sb="1" eb="3">
      <t>サンコウ</t>
    </rPh>
    <phoneticPr fontId="5"/>
  </si>
  <si>
    <t>(Ｂ)</t>
  </si>
  <si>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</si>
  <si>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</si>
  <si>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</si>
  <si>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</si>
  <si>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</si>
  <si>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</si>
  <si>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</si>
  <si>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</si>
  <si>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</si>
  <si>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</si>
  <si>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</si>
  <si>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</si>
  <si>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</si>
  <si>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</si>
  <si>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</si>
  <si>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</si>
  <si>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</si>
  <si>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</si>
  <si>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</si>
  <si>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</si>
  <si>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</si>
  <si>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</si>
  <si>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</si>
  <si>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</si>
  <si>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</si>
  <si>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</si>
  <si>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</si>
  <si>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</si>
  <si>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</si>
  <si>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</si>
  <si>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</si>
  <si>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</si>
  <si>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</si>
  <si>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</si>
  <si>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</si>
  <si>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</si>
  <si>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</si>
  <si>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</si>
  <si>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</si>
  <si>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</si>
  <si>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</si>
  <si>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</si>
  <si>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</si>
  <si>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</si>
  <si>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</si>
  <si>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</si>
  <si>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</si>
  <si>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</si>
  <si>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</si>
  <si>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</si>
  <si>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</si>
  <si>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</si>
  <si>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</si>
  <si>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</si>
  <si>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</si>
  <si>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</si>
  <si>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</si>
  <si>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</si>
  <si>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</si>
  <si>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</si>
  <si>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 12.29</t>
  </si>
  <si>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</si>
  <si>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</si>
  <si>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</si>
  <si>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</si>
  <si>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</si>
  <si>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</si>
  <si>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</si>
  <si>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</si>
  <si>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</si>
  <si>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</si>
  <si>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</si>
  <si>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</si>
  <si>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</si>
  <si>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</si>
  <si>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</si>
  <si>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</si>
  <si>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</si>
  <si>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</si>
  <si>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</si>
  <si>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</si>
  <si>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</si>
  <si>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</si>
  <si>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</si>
  <si>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</si>
  <si>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</si>
  <si>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</si>
  <si>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</si>
  <si>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</si>
  <si>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</si>
  <si>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5"/>
  </si>
  <si>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</si>
  <si>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</si>
  <si>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</si>
  <si>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</si>
  <si>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</si>
  <si>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</si>
  <si>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</si>
  <si>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</si>
  <si>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</si>
  <si>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</si>
  <si>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</si>
  <si>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</si>
  <si>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</si>
  <si>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</si>
  <si>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</si>
  <si>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</si>
  <si>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</si>
  <si>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</si>
  <si>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</si>
  <si>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</si>
  <si>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</si>
  <si>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</si>
  <si>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</si>
  <si>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</si>
  <si>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</si>
  <si>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</si>
  <si>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</si>
  <si>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</si>
  <si>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</si>
  <si>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</si>
  <si>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</si>
  <si>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</si>
  <si>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</si>
  <si>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</si>
  <si>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</si>
  <si>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</si>
  <si>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</si>
  <si>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</si>
  <si>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</si>
  <si>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</si>
  <si>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</si>
  <si>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</si>
  <si>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</si>
  <si>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</si>
  <si>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</si>
  <si>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</si>
  <si>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</si>
  <si>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群馬県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</si>
  <si>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</si>
  <si>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</si>
  <si>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</si>
  <si>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</si>
  <si>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</si>
  <si>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</si>
  <si>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</si>
  <si>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-15.8</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</si>
  <si>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</si>
  <si>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</si>
  <si>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</si>
  <si>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</si>
  <si>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</si>
  <si>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</si>
  <si>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</si>
  <si>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</si>
  <si>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</si>
  <si>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</si>
  <si>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</si>
  <si>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</si>
  <si>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純損益
（形式収支）</t>
  </si>
  <si>
    <t>神流町</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</si>
  <si>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</si>
  <si>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</si>
  <si>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</si>
  <si>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</si>
  <si>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</si>
  <si>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</si>
  <si>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</si>
  <si>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</si>
  <si>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</si>
  <si>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</si>
  <si>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</si>
  <si>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</si>
  <si>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</si>
  <si>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</si>
  <si>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</si>
  <si>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</si>
  <si>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</si>
  <si>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</si>
  <si>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</si>
  <si>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</si>
  <si>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</si>
  <si>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</si>
  <si>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</si>
  <si>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</si>
  <si>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</si>
  <si>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</si>
  <si>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</si>
  <si>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</si>
  <si>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</si>
  <si>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</si>
  <si>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</si>
  <si>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</si>
  <si>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</si>
  <si>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</si>
  <si>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</si>
  <si>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</si>
  <si>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</si>
  <si>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</si>
  <si>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</si>
  <si>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</si>
  <si>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</si>
  <si>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</si>
  <si>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</si>
  <si>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</si>
  <si>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</si>
  <si>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</si>
  <si>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</si>
  <si>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</si>
  <si>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</si>
  <si>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</si>
  <si>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</si>
  <si>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</si>
  <si>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</si>
  <si>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</si>
  <si>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</si>
  <si>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</si>
  <si>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</si>
  <si>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</si>
  <si>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</si>
  <si>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</si>
  <si>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</si>
  <si>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</si>
  <si>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-3.4</t>
  </si>
  <si>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</si>
  <si>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-3.6</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</si>
  <si>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</si>
  <si>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</si>
  <si>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</si>
  <si>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</si>
  <si>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</si>
  <si>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</si>
  <si>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</si>
  <si>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</si>
  <si>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</si>
  <si>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</si>
  <si>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</si>
  <si>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</si>
  <si>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</si>
  <si>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</si>
  <si>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</si>
  <si>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</si>
  <si>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</si>
  <si>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</si>
  <si>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</si>
  <si>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</si>
  <si>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</si>
  <si>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</si>
  <si>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</si>
  <si>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</si>
  <si>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</si>
  <si>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</si>
  <si>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</si>
  <si>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</si>
  <si>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</si>
  <si>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</si>
  <si>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</si>
  <si>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</si>
  <si>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</si>
  <si>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神流振興</t>
  </si>
  <si>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</si>
  <si>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</si>
  <si>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</si>
  <si>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</si>
  <si>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</si>
  <si>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</si>
  <si>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</si>
  <si>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</si>
  <si>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</si>
  <si>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</si>
  <si>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</si>
  <si>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</si>
  <si>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</si>
  <si>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</si>
  <si>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</si>
  <si>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</si>
  <si>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</si>
  <si>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</si>
  <si>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</si>
  <si>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</si>
  <si>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</si>
  <si>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</si>
  <si>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</si>
  <si>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</si>
  <si>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</si>
  <si>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</si>
  <si>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</si>
  <si>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</si>
  <si>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</si>
  <si>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</si>
  <si>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</si>
  <si>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</si>
  <si>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</si>
  <si>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</si>
  <si>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</si>
  <si>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</si>
  <si>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</si>
  <si>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</si>
  <si>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群馬県神流町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</si>
  <si>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</si>
  <si>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</si>
  <si>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</si>
  <si>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</si>
  <si>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</si>
  <si>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</si>
  <si>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</si>
  <si>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</si>
  <si>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</si>
  <si>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</si>
  <si>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</si>
  <si>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</si>
  <si>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</si>
  <si>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</si>
  <si>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</si>
  <si>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</si>
  <si>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</si>
  <si>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</si>
  <si>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</si>
  <si>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</si>
  <si>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</si>
  <si>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</si>
  <si>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</si>
  <si>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</si>
  <si>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</si>
  <si>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</si>
  <si>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</si>
  <si>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</si>
  <si>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</si>
  <si>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</si>
  <si>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</si>
  <si>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</si>
  <si>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</si>
  <si>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</si>
  <si>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</si>
  <si>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</si>
  <si>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</si>
  <si>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</si>
  <si>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</si>
  <si>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</si>
  <si>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</si>
  <si>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</si>
  <si>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</si>
  <si>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</si>
  <si>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</si>
  <si>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</si>
  <si>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</si>
  <si>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</si>
  <si>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</si>
  <si>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</si>
  <si>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</si>
  <si>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</si>
  <si>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</si>
  <si>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</si>
  <si>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</si>
  <si>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</si>
  <si>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</si>
  <si>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</si>
  <si>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</si>
  <si>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</si>
  <si>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</si>
  <si>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</si>
  <si>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</si>
  <si>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</si>
  <si>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</si>
  <si>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</si>
  <si>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</si>
  <si>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</si>
  <si>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</si>
  <si>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</si>
  <si>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</si>
  <si>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</si>
  <si>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</si>
  <si>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</si>
  <si>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</si>
  <si>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</si>
  <si>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</si>
  <si>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</si>
  <si>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</si>
  <si>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</si>
  <si>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</si>
  <si>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</si>
  <si>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</si>
  <si>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</si>
  <si>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</si>
  <si>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</si>
  <si>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</si>
  <si>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</si>
  <si>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</si>
  <si>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</si>
  <si>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</si>
  <si>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</si>
  <si>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</si>
  <si>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</si>
  <si>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</si>
  <si>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</si>
  <si>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</si>
  <si>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</si>
  <si>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</si>
  <si>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</si>
  <si>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 xml:space="preserve"> 過去５年間平均</t>
    <rPh sb="1" eb="3">
      <t>カコ</t>
    </rPh>
    <rPh sb="4" eb="6">
      <t>ネンカン</t>
    </rPh>
    <rPh sb="6" eb="8">
      <t>ヘイキン</t>
    </rPh>
    <phoneticPr fontId="5"/>
  </si>
  <si>
    <t>簡易水道</t>
  </si>
  <si>
    <t>財政再生基準</t>
  </si>
  <si>
    <t>再差引収支</t>
    <rPh sb="0" eb="1">
      <t>サイ</t>
    </rPh>
    <rPh sb="1" eb="3">
      <t>サシヒキ</t>
    </rPh>
    <rPh sb="3" eb="5">
      <t>シュウシ</t>
    </rPh>
    <phoneticPr fontId="5"/>
  </si>
  <si>
    <t>地方債</t>
  </si>
  <si>
    <t>下水道</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</si>
  <si>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</si>
  <si>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</si>
  <si>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</si>
  <si>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1"/>
  </si>
  <si>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</si>
  <si>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</si>
  <si>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</si>
  <si>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</si>
  <si>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</si>
  <si>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</si>
  <si>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</si>
  <si>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</si>
  <si>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</si>
  <si>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</si>
  <si>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</si>
  <si>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</si>
  <si>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</si>
  <si>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</si>
  <si>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</si>
  <si>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</si>
  <si>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</si>
  <si>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</si>
  <si>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</si>
  <si>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</si>
  <si>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</si>
  <si>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</si>
  <si>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万場診療所特別会計</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</si>
  <si>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</si>
  <si>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</si>
  <si>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</si>
  <si>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</si>
  <si>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</si>
  <si>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</si>
  <si>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</si>
  <si>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</si>
  <si>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</si>
  <si>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</si>
  <si>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</si>
  <si>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</si>
  <si>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</si>
  <si>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</si>
  <si>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</si>
  <si>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地域活性化施設特別会計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</si>
  <si>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</si>
  <si>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</si>
  <si>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</si>
  <si>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</si>
  <si>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左のうち
一般会計等
繰入見込額</t>
  </si>
  <si>
    <t>資金不足
比率</t>
    <rPh sb="0" eb="2">
      <t>シキン</t>
    </rPh>
    <rPh sb="2" eb="4">
      <t>フソク</t>
    </rPh>
    <rPh sb="5" eb="7">
      <t>ヒリツ</t>
    </rPh>
    <phoneticPr fontId="5"/>
  </si>
  <si>
    <t>国民健康保険直営中里診療所特別会計</t>
  </si>
  <si>
    <t>対比（％）</t>
    <rPh sb="0" eb="2">
      <t>タイヒ</t>
    </rPh>
    <phoneticPr fontId="5"/>
  </si>
  <si>
    <t>生活排水処理事業特別会計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</si>
  <si>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</si>
  <si>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</si>
  <si>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</si>
  <si>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</si>
  <si>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</si>
  <si>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</si>
  <si>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</si>
  <si>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</si>
  <si>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</si>
  <si>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</si>
  <si>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</si>
  <si>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</si>
  <si>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</si>
  <si>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</si>
  <si>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</si>
  <si>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</si>
  <si>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</si>
  <si>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</si>
  <si>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</si>
  <si>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</si>
  <si>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</si>
  <si>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</si>
  <si>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</si>
  <si>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</si>
  <si>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</si>
  <si>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</si>
  <si>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</si>
  <si>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</si>
  <si>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</si>
  <si>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</si>
  <si>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</si>
  <si>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</si>
  <si>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万場診療所運営基金</t>
    <rPh sb="0" eb="2">
      <t>マンバ</t>
    </rPh>
    <rPh sb="2" eb="5">
      <t>シンリョウジョ</t>
    </rPh>
    <rPh sb="5" eb="7">
      <t>ウンエイ</t>
    </rPh>
    <rPh sb="7" eb="9">
      <t>キキン</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</si>
  <si>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</si>
  <si>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</si>
  <si>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</si>
  <si>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</si>
  <si>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</si>
  <si>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</si>
  <si>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</si>
  <si>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</si>
  <si>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</si>
  <si>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</si>
  <si>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</si>
  <si>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</si>
  <si>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</si>
  <si>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</si>
  <si>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</si>
  <si>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</si>
  <si>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</si>
  <si>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</si>
  <si>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</si>
  <si>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</si>
  <si>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</si>
  <si>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</si>
  <si>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</si>
  <si>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</si>
  <si>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5"/>
  </si>
  <si>
    <t>(A)-(B)</t>
  </si>
  <si>
    <t xml:space="preserve"> R01</t>
  </si>
  <si>
    <t xml:space="preserve"> R03</t>
  </si>
  <si>
    <t>類似団体内平均(円)</t>
    <rPh sb="0" eb="2">
      <t>ルイジ</t>
    </rPh>
    <rPh sb="2" eb="4">
      <t>ダンタイ</t>
    </rPh>
    <phoneticPr fontId="5"/>
  </si>
  <si>
    <t>H30</t>
  </si>
  <si>
    <t>R01</t>
  </si>
  <si>
    <t>R02</t>
  </si>
  <si>
    <t>R03</t>
  </si>
  <si>
    <t>R04</t>
  </si>
  <si>
    <t>▲ 31.88</t>
  </si>
  <si>
    <t>▲ 13.82</t>
  </si>
  <si>
    <t>▲ 14.77</t>
  </si>
  <si>
    <t>その他会計（赤字）</t>
  </si>
  <si>
    <t>（百万円）</t>
  </si>
  <si>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</si>
  <si>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</si>
  <si>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</si>
  <si>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災害対策基金</t>
    <rPh sb="0" eb="2">
      <t>サイガイ</t>
    </rPh>
    <rPh sb="2" eb="4">
      <t>タイサク</t>
    </rPh>
    <rPh sb="4" eb="6">
      <t>キキン</t>
    </rPh>
    <phoneticPr fontId="5"/>
  </si>
  <si>
    <t>ふるさとづくり推進基金</t>
    <rPh sb="7" eb="9">
      <t>スイシン</t>
    </rPh>
    <rPh sb="9" eb="11">
      <t>キキン</t>
    </rPh>
    <phoneticPr fontId="5"/>
  </si>
  <si>
    <t>地域福祉振興基金</t>
    <rPh sb="0" eb="2">
      <t>チイキ</t>
    </rPh>
    <rPh sb="2" eb="4">
      <t>フクシ</t>
    </rPh>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</si>
</sst>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10" applyNumberFormat="1" applyFont="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64"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53" xfId="10"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57" xfId="10" applyFont="1" applyBorder="1">
      <alignment vertical="center"/>
    </xf>
    <xf numFmtId="0" fontId="2" fillId="0" borderId="35" xfId="10" applyFont="1" applyBorder="1">
      <alignment vertical="center"/>
    </xf>
    <xf numFmtId="0" fontId="2" fillId="0" borderId="3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0" fontId="2" fillId="0" borderId="8" xfId="10" applyFont="1" applyBorder="1" applyAlignment="1">
      <alignment horizontal="left" vertical="center"/>
    </xf>
    <xf numFmtId="0" fontId="2" fillId="0" borderId="0" xfId="10" applyFont="1" applyAlignment="1">
      <alignment horizontal="left" vertical="center"/>
    </xf>
    <xf numFmtId="0" fontId="2" fillId="0" borderId="58" xfId="10" applyFont="1" applyBorder="1" applyAlignment="1">
      <alignment horizontal="left" vertical="center"/>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0" fontId="2" fillId="0" borderId="32"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0" fontId="10" fillId="0" borderId="30" xfId="10" applyFont="1" applyBorder="1">
      <alignment vertical="center"/>
    </xf>
    <xf numFmtId="0" fontId="10" fillId="0" borderId="35" xfId="10" applyFont="1" applyBorder="1">
      <alignment vertical="center"/>
    </xf>
    <xf numFmtId="0" fontId="10" fillId="0" borderId="37"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23" xfId="10" applyFont="1" applyBorder="1">
      <alignment vertical="center"/>
    </xf>
    <xf numFmtId="0" fontId="10" fillId="0" borderId="16" xfId="10" applyFont="1" applyBorder="1">
      <alignment vertical="center"/>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0" fontId="2" fillId="0" borderId="10" xfId="10" applyFont="1" applyBorder="1" applyAlignment="1">
      <alignment horizontal="center" vertical="center"/>
    </xf>
    <xf numFmtId="0" fontId="2" fillId="0" borderId="21" xfId="10" applyFont="1" applyBorder="1" applyAlignment="1">
      <alignment horizontal="center" vertical="center"/>
    </xf>
    <xf numFmtId="0" fontId="2" fillId="0" borderId="29"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11" fillId="0" borderId="35" xfId="10" applyFont="1" applyBorder="1">
      <alignment vertical="center"/>
    </xf>
    <xf numFmtId="0" fontId="11" fillId="0" borderId="37"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0" fontId="2" fillId="0" borderId="0" xfId="10" applyFont="1" applyAlignment="1">
      <alignment horizontal="center" vertical="center"/>
    </xf>
    <xf numFmtId="0" fontId="2" fillId="0" borderId="0" xfId="10" applyFont="1" applyAlignment="1">
      <alignment horizontal="center" vertical="center" shrinkToFit="1"/>
    </xf>
    <xf numFmtId="176" fontId="2" fillId="0" borderId="0" xfId="10" applyNumberFormat="1" applyFont="1" applyAlignment="1" applyProtection="1">
      <alignment horizontal="center" vertical="center" shrinkToFit="1"/>
      <protection hidden="1"/>
    </xf>
    <xf numFmtId="0" fontId="9" fillId="0" borderId="0" xfId="10" applyFont="1" applyAlignment="1" applyProtection="1">
      <alignment horizontal="left" vertical="center" wrapText="1"/>
      <protection hidden="1"/>
    </xf>
    <xf numFmtId="0" fontId="2" fillId="0" borderId="0" xfId="10" applyFont="1" applyAlignment="1" applyProtection="1">
      <alignment horizontal="center" vertical="center" shrinkToFit="1"/>
      <protection hidden="1"/>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15"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31" xfId="10" applyFont="1" applyBorder="1" applyAlignment="1">
      <alignment horizontal="center" vertical="center"/>
    </xf>
    <xf numFmtId="0" fontId="2" fillId="0" borderId="4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34"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16"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30"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23"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65" xfId="5" applyNumberFormat="1" applyFont="1" applyBorder="1" applyAlignment="1">
      <alignment horizontal="right" vertical="center" shrinkToFit="1"/>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8" fontId="2" fillId="0" borderId="75" xfId="5" applyNumberFormat="1" applyFont="1" applyBorder="1" applyAlignment="1">
      <alignment horizontal="right" vertical="center" shrinkToFit="1"/>
    </xf>
    <xf numFmtId="0" fontId="2" fillId="0" borderId="42" xfId="5" applyFont="1" applyBorder="1">
      <alignment vertical="center"/>
    </xf>
    <xf numFmtId="0" fontId="2" fillId="0" borderId="14" xfId="5" applyFont="1" applyBorder="1">
      <alignment vertical="center"/>
    </xf>
    <xf numFmtId="180" fontId="2" fillId="0" borderId="70"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0" borderId="14"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7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80" fontId="3" fillId="0" borderId="14" xfId="5" applyNumberForma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80" fontId="2" fillId="0" borderId="30"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3" fillId="0" borderId="14" xfId="5" applyBorder="1" applyAlignment="1">
      <alignment horizontal="right" vertical="center" shrinkToFit="1"/>
    </xf>
    <xf numFmtId="180"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180"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16"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178" fontId="2" fillId="0" borderId="31" xfId="5" applyNumberFormat="1" applyFont="1" applyBorder="1" applyAlignment="1">
      <alignment horizontal="right" vertical="center" shrinkToFit="1"/>
    </xf>
    <xf numFmtId="178" fontId="2" fillId="0" borderId="34"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73"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15"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3" fillId="0" borderId="67" xfId="5"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0" fontId="17" fillId="3" borderId="20" xfId="13" applyFont="1" applyFill="1" applyBorder="1" applyAlignment="1">
      <alignment horizontal="left" vertical="center"/>
    </xf>
    <xf numFmtId="0" fontId="17" fillId="3" borderId="20" xfId="13" applyFont="1" applyFill="1" applyBorder="1">
      <alignment vertical="center"/>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0" borderId="106" xfId="13"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97" xfId="12"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0" fontId="17" fillId="3" borderId="19" xfId="13" applyFont="1" applyFill="1" applyBorder="1" applyAlignment="1">
      <alignment horizontal="left" vertical="center"/>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184" fontId="17" fillId="0" borderId="101" xfId="13" applyNumberFormat="1" applyFont="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12" xfId="13"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0" fontId="17" fillId="3" borderId="19" xfId="13" applyFont="1" applyFill="1" applyBorder="1" applyAlignment="1">
      <alignment horizontal="left" vertical="center" wrapText="1"/>
    </xf>
    <xf numFmtId="0" fontId="17" fillId="3" borderId="0" xfId="13" applyFont="1" applyFill="1" applyAlignment="1">
      <alignment horizontal="left" vertical="center"/>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8" xfId="13" applyFont="1" applyFill="1" applyBorder="1" applyAlignment="1">
      <alignment horizontal="left" vertical="center"/>
    </xf>
    <xf numFmtId="0" fontId="17" fillId="3" borderId="14" xfId="13" applyFont="1" applyFill="1" applyBorder="1" applyAlignment="1">
      <alignment horizontal="lef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0" fontId="17" fillId="3" borderId="42"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4" xfId="13" applyFont="1" applyFill="1" applyBorder="1">
      <alignment vertical="center"/>
    </xf>
    <xf numFmtId="0" fontId="17" fillId="3" borderId="15" xfId="13" applyFont="1" applyFill="1" applyBorder="1">
      <alignment vertical="center"/>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7" fillId="3" borderId="35" xfId="13" applyFont="1" applyFill="1" applyBorder="1" applyAlignment="1">
      <alignment horizontal="center" vertical="center" wrapTex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0" fontId="17" fillId="3" borderId="31" xfId="13" applyFont="1" applyFill="1" applyBorder="1">
      <alignment vertical="center"/>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0" fontId="18" fillId="3" borderId="37" xfId="13" applyFont="1" applyFill="1" applyBorder="1" applyAlignment="1">
      <alignment horizontal="center" vertical="center"/>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0" fontId="17" fillId="3" borderId="17"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0" fontId="17" fillId="3" borderId="30"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0" fontId="17" fillId="3" borderId="12"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12"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178" fontId="14" fillId="0" borderId="23" xfId="20" applyNumberFormat="1" applyFont="1" applyFill="1" applyBorder="1">
      <alignment vertical="center"/>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4" xfId="6" xr:uid="{00000000-0005-0000-0000-000006000000}"/>
    <cellStyle name="標準 4_APAHO401600" xfId="7" xr:uid="{00000000-0005-0000-0000-000007000000}"/>
    <cellStyle name="標準 4_APAHO4019001" xfId="8" xr:uid="{00000000-0005-0000-0000-000008000000}"/>
    <cellStyle name="標準 4_ZJ08_022012_青森市_2010" xfId="9" xr:uid="{00000000-0005-0000-0000-000009000000}"/>
    <cellStyle name="標準 6" xfId="10" xr:uid="{00000000-0005-0000-0000-00000A000000}"/>
    <cellStyle name="標準 6_APAHO401000" xfId="11" xr:uid="{00000000-0005-0000-0000-00000B000000}"/>
    <cellStyle name="標準 6_APAHO401200_O-JJ1016-001-3_財政状況資料集(決算状況カード(各会計・関係団体))(Rev2)2" xfId="12" xr:uid="{00000000-0005-0000-0000-00000C000000}"/>
    <cellStyle name="標準 6_APAHO402200_O-JJ1016-001-3_財政状況資料集(決算状況カード(各会計・関係団体))(Rev2)2"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F72C-4255-A8FD-64A0FF338A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378774</c:v>
                </c:pt>
                <c:pt idx="1">
                  <c:v>615327</c:v>
                </c:pt>
                <c:pt idx="2">
                  <c:v>450801</c:v>
                </c:pt>
                <c:pt idx="3">
                  <c:v>402307</c:v>
                </c:pt>
                <c:pt idx="4">
                  <c:v>303960</c:v>
                </c:pt>
              </c:numCache>
            </c:numRef>
          </c:val>
          <c:smooth val="0"/>
          <c:extLst>
            <c:ext xmlns:c16="http://schemas.microsoft.com/office/drawing/2014/chart" uri="{C3380CC4-5D6E-409C-BE32-E72D297353CC}">
              <c16:uniqueId val="{00000001-F72C-4255-A8FD-64A0FF338AC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6320028961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2.44</c:v>
                </c:pt>
                <c:pt idx="1">
                  <c:v>7.84</c:v>
                </c:pt>
                <c:pt idx="2">
                  <c:v>1.57</c:v>
                </c:pt>
                <c:pt idx="3">
                  <c:v>2.8</c:v>
                </c:pt>
                <c:pt idx="4">
                  <c:v>6.06</c:v>
                </c:pt>
              </c:numCache>
            </c:numRef>
          </c:val>
          <c:extLst>
            <c:ext xmlns:c16="http://schemas.microsoft.com/office/drawing/2014/chart" uri="{C3380CC4-5D6E-409C-BE32-E72D297353CC}">
              <c16:uniqueId val="{00000000-D060-4836-9E9C-024D4C8505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110.01</c:v>
                </c:pt>
                <c:pt idx="1">
                  <c:v>93.27</c:v>
                </c:pt>
                <c:pt idx="2">
                  <c:v>83.15</c:v>
                </c:pt>
                <c:pt idx="3">
                  <c:v>63.59</c:v>
                </c:pt>
                <c:pt idx="4">
                  <c:v>66.599999999999994</c:v>
                </c:pt>
              </c:numCache>
            </c:numRef>
          </c:val>
          <c:extLst>
            <c:ext xmlns:c16="http://schemas.microsoft.com/office/drawing/2014/chart" uri="{C3380CC4-5D6E-409C-BE32-E72D297353CC}">
              <c16:uniqueId val="{00000001-D060-4836-9E9C-024D4C8505E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-31.88</c:v>
                </c:pt>
                <c:pt idx="1">
                  <c:v>-13.82</c:v>
                </c:pt>
                <c:pt idx="2">
                  <c:v>-14.77</c:v>
                </c:pt>
                <c:pt idx="3">
                  <c:v>-12.29</c:v>
                </c:pt>
                <c:pt idx="4">
                  <c:v>3.19</c:v>
                </c:pt>
              </c:numCache>
            </c:numRef>
          </c:val>
          <c:smooth val="0"/>
          <c:extLst>
            <c:ext xmlns:c16="http://schemas.microsoft.com/office/drawing/2014/chart" uri="{C3380CC4-5D6E-409C-BE32-E72D297353CC}">
              <c16:uniqueId val="{00000002-D060-4836-9E9C-024D4C8505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0.03</c:v>
                </c:pt>
                <c:pt idx="8">
                  <c:v>#N/A</c:v>
                </c:pt>
                <c:pt idx="9">
                  <c:v>0.02</c:v>
                </c:pt>
              </c:numCache>
            </c:numRef>
          </c:val>
          <c:extLst>
            <c:ext xmlns:c16="http://schemas.microsoft.com/office/drawing/2014/chart" uri="{C3380CC4-5D6E-409C-BE32-E72D297353CC}">
              <c16:uniqueId val="{00000000-3A57-4915-8B22-39A6521743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57-4915-8B22-39A65217439F}"/>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0.09</c:v>
                </c:pt>
                <c:pt idx="4">
                  <c:v>#N/A</c:v>
                </c:pt>
                <c:pt idx="5">
                  <c:v>0.05</c:v>
                </c:pt>
                <c:pt idx="6">
                  <c:v>#N/A</c:v>
                </c:pt>
                <c:pt idx="7">
                  <c:v>0.02</c:v>
                </c:pt>
                <c:pt idx="8">
                  <c:v>#N/A</c:v>
                </c:pt>
                <c:pt idx="9">
                  <c:v>0.03</c:v>
                </c:pt>
              </c:numCache>
            </c:numRef>
          </c:val>
          <c:extLst>
            <c:ext xmlns:c16="http://schemas.microsoft.com/office/drawing/2014/chart" uri="{C3380CC4-5D6E-409C-BE32-E72D297353CC}">
              <c16:uniqueId val="{00000002-3A57-4915-8B22-39A65217439F}"/>
            </c:ext>
          </c:extLst>
        </c:ser>
        <c:ser>
          <c:idx val="3"/>
          <c:order val="3"/>
          <c:tx>
            <c:strRef>
              <c:f>データシート!$A$30</c:f>
              <c:strCache>
                <c:ptCount val="1"/>
                <c:pt idx="0">
                  <c:v>地域活性化施設特別会計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0.02</c:v>
                </c:pt>
                <c:pt idx="4">
                  <c:v>#N/A</c:v>
                </c:pt>
                <c:pt idx="5">
                  <c:v>0</c:v>
                </c:pt>
                <c:pt idx="6">
                  <c:v>#N/A</c:v>
                </c:pt>
                <c:pt idx="7">
                  <c:v>0.1</c:v>
                </c:pt>
                <c:pt idx="8">
                  <c:v>#N/A</c:v>
                </c:pt>
                <c:pt idx="9">
                  <c:v>0.05</c:v>
                </c:pt>
              </c:numCache>
            </c:numRef>
          </c:val>
          <c:extLst>
            <c:ext xmlns:c16="http://schemas.microsoft.com/office/drawing/2014/chart" uri="{C3380CC4-5D6E-409C-BE32-E72D297353CC}">
              <c16:uniqueId val="{00000003-3A57-4915-8B22-39A65217439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0.18</c:v>
                </c:pt>
                <c:pt idx="4">
                  <c:v>#N/A</c:v>
                </c:pt>
                <c:pt idx="5">
                  <c:v>0.19</c:v>
                </c:pt>
                <c:pt idx="6">
                  <c:v>#N/A</c:v>
                </c:pt>
                <c:pt idx="7">
                  <c:v>0.17</c:v>
                </c:pt>
                <c:pt idx="8">
                  <c:v>#N/A</c:v>
                </c:pt>
                <c:pt idx="9">
                  <c:v>0.09</c:v>
                </c:pt>
              </c:numCache>
            </c:numRef>
          </c:val>
          <c:extLst>
            <c:ext xmlns:c16="http://schemas.microsoft.com/office/drawing/2014/chart" uri="{C3380CC4-5D6E-409C-BE32-E72D297353CC}">
              <c16:uniqueId val="{00000004-3A57-4915-8B22-39A65217439F}"/>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0.03</c:v>
                </c:pt>
                <c:pt idx="4">
                  <c:v>#N/A</c:v>
                </c:pt>
                <c:pt idx="5">
                  <c:v>0.17</c:v>
                </c:pt>
                <c:pt idx="6">
                  <c:v>#N/A</c:v>
                </c:pt>
                <c:pt idx="7">
                  <c:v>0.16</c:v>
                </c:pt>
                <c:pt idx="8">
                  <c:v>#N/A</c:v>
                </c:pt>
                <c:pt idx="9">
                  <c:v>0.13</c:v>
                </c:pt>
              </c:numCache>
            </c:numRef>
          </c:val>
          <c:extLst>
            <c:ext xmlns:c16="http://schemas.microsoft.com/office/drawing/2014/chart" uri="{C3380CC4-5D6E-409C-BE32-E72D297353CC}">
              <c16:uniqueId val="{00000005-3A57-4915-8B22-39A65217439F}"/>
            </c:ext>
          </c:extLst>
        </c:ser>
        <c:ser>
          <c:idx val="6"/>
          <c:order val="6"/>
          <c:tx>
            <c:strRef>
              <c:f>データシート!$A$33</c:f>
              <c:strCache>
                <c:ptCount val="1"/>
                <c:pt idx="0">
                  <c:v>国民健康保険直営中里診療所特別会計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0.34</c:v>
                </c:pt>
                <c:pt idx="2">
                  <c:v>#N/A</c:v>
                </c:pt>
                <c:pt idx="3">
                  <c:v>0.32</c:v>
                </c:pt>
                <c:pt idx="4">
                  <c:v>#N/A</c:v>
                </c:pt>
                <c:pt idx="5">
                  <c:v>0.14000000000000001</c:v>
                </c:pt>
                <c:pt idx="6">
                  <c:v>#N/A</c:v>
                </c:pt>
                <c:pt idx="7">
                  <c:v>0.17</c:v>
                </c:pt>
                <c:pt idx="8">
                  <c:v>#N/A</c:v>
                </c:pt>
                <c:pt idx="9">
                  <c:v>0.17</c:v>
                </c:pt>
              </c:numCache>
            </c:numRef>
          </c:val>
          <c:extLst>
            <c:ext xmlns:c16="http://schemas.microsoft.com/office/drawing/2014/chart" uri="{C3380CC4-5D6E-409C-BE32-E72D297353CC}">
              <c16:uniqueId val="{00000006-3A57-4915-8B22-39A65217439F}"/>
            </c:ext>
          </c:extLst>
        </c:ser>
        <c:ser>
          <c:idx val="7"/>
          <c:order val="7"/>
          <c:tx>
            <c:strRef>
              <c:f>データシート!$A$34</c:f>
              <c:strCache>
                <c:ptCount val="1"/>
                <c:pt idx="0">
                  <c:v>万場診療所特別会計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0.4</c:v>
                </c:pt>
                <c:pt idx="4">
                  <c:v>#N/A</c:v>
                </c:pt>
                <c:pt idx="5">
                  <c:v>0.05</c:v>
                </c:pt>
                <c:pt idx="6">
                  <c:v>#N/A</c:v>
                </c:pt>
                <c:pt idx="7">
                  <c:v>0.11</c:v>
                </c:pt>
                <c:pt idx="8">
                  <c:v>#N/A</c:v>
                </c:pt>
                <c:pt idx="9">
                  <c:v>0.2</c:v>
                </c:pt>
              </c:numCache>
            </c:numRef>
          </c:val>
          <c:extLst>
            <c:ext xmlns:c16="http://schemas.microsoft.com/office/drawing/2014/chart" uri="{C3380CC4-5D6E-409C-BE32-E72D297353CC}">
              <c16:uniqueId val="{00000007-3A57-4915-8B22-39A65217439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0.62</c:v>
                </c:pt>
                <c:pt idx="2">
                  <c:v>#N/A</c:v>
                </c:pt>
                <c:pt idx="3">
                  <c:v>0.81</c:v>
                </c:pt>
                <c:pt idx="4">
                  <c:v>#N/A</c:v>
                </c:pt>
                <c:pt idx="5">
                  <c:v>0.73</c:v>
                </c:pt>
                <c:pt idx="6">
                  <c:v>#N/A</c:v>
                </c:pt>
                <c:pt idx="7">
                  <c:v>1.04</c:v>
                </c:pt>
                <c:pt idx="8">
                  <c:v>#N/A</c:v>
                </c:pt>
                <c:pt idx="9">
                  <c:v>0.88</c:v>
                </c:pt>
              </c:numCache>
            </c:numRef>
          </c:val>
          <c:extLst>
            <c:ext xmlns:c16="http://schemas.microsoft.com/office/drawing/2014/chart" uri="{C3380CC4-5D6E-409C-BE32-E72D297353CC}">
              <c16:uniqueId val="{00000008-3A57-4915-8B22-39A6521743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1.64</c:v>
                </c:pt>
                <c:pt idx="2">
                  <c:v>#N/A</c:v>
                </c:pt>
                <c:pt idx="3">
                  <c:v>7.41</c:v>
                </c:pt>
                <c:pt idx="4">
                  <c:v>#N/A</c:v>
                </c:pt>
                <c:pt idx="5">
                  <c:v>1.5</c:v>
                </c:pt>
                <c:pt idx="6">
                  <c:v>#N/A</c:v>
                </c:pt>
                <c:pt idx="7">
                  <c:v>2.58</c:v>
                </c:pt>
                <c:pt idx="8">
                  <c:v>#N/A</c:v>
                </c:pt>
                <c:pt idx="9">
                  <c:v>5.8</c:v>
                </c:pt>
              </c:numCache>
            </c:numRef>
          </c:val>
          <c:extLst>
            <c:ext xmlns:c16="http://schemas.microsoft.com/office/drawing/2014/chart" uri="{C3380CC4-5D6E-409C-BE32-E72D297353CC}">
              <c16:uniqueId val="{00000009-3A57-4915-8B22-39A65217439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249</c:v>
                </c:pt>
                <c:pt idx="5">
                  <c:v>233</c:v>
                </c:pt>
                <c:pt idx="8">
                  <c:v>243</c:v>
                </c:pt>
                <c:pt idx="11">
                  <c:v>253</c:v>
                </c:pt>
                <c:pt idx="14">
                  <c:v>237</c:v>
                </c:pt>
              </c:numCache>
            </c:numRef>
          </c:val>
          <c:extLst>
            <c:ext xmlns:c16="http://schemas.microsoft.com/office/drawing/2014/chart" uri="{C3380CC4-5D6E-409C-BE32-E72D297353CC}">
              <c16:uniqueId val="{00000000-CCEA-476B-92B3-9F02F58C4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EA-476B-92B3-9F02F58C4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EA-476B-92B3-9F02F58C4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23</c:v>
                </c:pt>
                <c:pt idx="6">
                  <c:v>23</c:v>
                </c:pt>
                <c:pt idx="9">
                  <c:v>18</c:v>
                </c:pt>
                <c:pt idx="12">
                  <c:v>16</c:v>
                </c:pt>
              </c:numCache>
            </c:numRef>
          </c:val>
          <c:extLst>
            <c:ext xmlns:c16="http://schemas.microsoft.com/office/drawing/2014/chart" uri="{C3380CC4-5D6E-409C-BE32-E72D297353CC}">
              <c16:uniqueId val="{00000003-CCEA-476B-92B3-9F02F58C4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c:v>
                </c:pt>
                <c:pt idx="3">
                  <c:v>41</c:v>
                </c:pt>
                <c:pt idx="6">
                  <c:v>53</c:v>
                </c:pt>
                <c:pt idx="9">
                  <c:v>40</c:v>
                </c:pt>
                <c:pt idx="12">
                  <c:v>55</c:v>
                </c:pt>
              </c:numCache>
            </c:numRef>
          </c:val>
          <c:extLst>
            <c:ext xmlns:c16="http://schemas.microsoft.com/office/drawing/2014/chart" uri="{C3380CC4-5D6E-409C-BE32-E72D297353CC}">
              <c16:uniqueId val="{00000004-CCEA-476B-92B3-9F02F58C4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EA-476B-92B3-9F02F58C4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EA-476B-92B3-9F02F58C4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266</c:v>
                </c:pt>
                <c:pt idx="3">
                  <c:v>263</c:v>
                </c:pt>
                <c:pt idx="6">
                  <c:v>270</c:v>
                </c:pt>
                <c:pt idx="9">
                  <c:v>288</c:v>
                </c:pt>
                <c:pt idx="12">
                  <c:v>289</c:v>
                </c:pt>
              </c:numCache>
            </c:numRef>
          </c:val>
          <c:extLst>
            <c:ext xmlns:c16="http://schemas.microsoft.com/office/drawing/2014/chart" uri="{C3380CC4-5D6E-409C-BE32-E72D297353CC}">
              <c16:uniqueId val="{00000007-CCEA-476B-92B3-9F02F58C488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c:v>
                </c:pt>
                <c:pt idx="2">
                  <c:v>#N/A</c:v>
                </c:pt>
                <c:pt idx="3">
                  <c:v>#N/A</c:v>
                </c:pt>
                <c:pt idx="4">
                  <c:v>94</c:v>
                </c:pt>
                <c:pt idx="5">
                  <c:v>#N/A</c:v>
                </c:pt>
                <c:pt idx="6">
                  <c:v>#N/A</c:v>
                </c:pt>
                <c:pt idx="7">
                  <c:v>103</c:v>
                </c:pt>
                <c:pt idx="8">
                  <c:v>#N/A</c:v>
                </c:pt>
                <c:pt idx="9">
                  <c:v>#N/A</c:v>
                </c:pt>
                <c:pt idx="10">
                  <c:v>93</c:v>
                </c:pt>
                <c:pt idx="11">
                  <c:v>#N/A</c:v>
                </c:pt>
                <c:pt idx="12">
                  <c:v>#N/A</c:v>
                </c:pt>
                <c:pt idx="13">
                  <c:v>123</c:v>
                </c:pt>
                <c:pt idx="14">
                  <c:v>#N/A</c:v>
                </c:pt>
              </c:numCache>
            </c:numRef>
          </c:val>
          <c:smooth val="0"/>
          <c:extLst>
            <c:ext xmlns:c16="http://schemas.microsoft.com/office/drawing/2014/chart" uri="{C3380CC4-5D6E-409C-BE32-E72D297353CC}">
              <c16:uniqueId val="{00000008-CCEA-476B-92B3-9F02F58C48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2400</c:v>
                </c:pt>
                <c:pt idx="5">
                  <c:v>2232</c:v>
                </c:pt>
                <c:pt idx="8">
                  <c:v>2225</c:v>
                </c:pt>
                <c:pt idx="11">
                  <c:v>2113</c:v>
                </c:pt>
                <c:pt idx="14">
                  <c:v>1983</c:v>
                </c:pt>
              </c:numCache>
            </c:numRef>
          </c:val>
          <c:extLst>
            <c:ext xmlns:c16="http://schemas.microsoft.com/office/drawing/2014/chart" uri="{C3380CC4-5D6E-409C-BE32-E72D297353CC}">
              <c16:uniqueId val="{00000000-4B7F-42C5-AC02-775C8B8E88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1</c:v>
                </c:pt>
                <c:pt idx="8">
                  <c:v>1</c:v>
                </c:pt>
                <c:pt idx="11">
                  <c:v>0</c:v>
                </c:pt>
                <c:pt idx="14">
                  <c:v>0</c:v>
                </c:pt>
              </c:numCache>
            </c:numRef>
          </c:val>
          <c:extLst>
            <c:ext xmlns:c16="http://schemas.microsoft.com/office/drawing/2014/chart" uri="{C3380CC4-5D6E-409C-BE32-E72D297353CC}">
              <c16:uniqueId val="{00000001-4B7F-42C5-AC02-775C8B8E88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4574</c:v>
                </c:pt>
                <c:pt idx="5">
                  <c:v>4280</c:v>
                </c:pt>
                <c:pt idx="8">
                  <c:v>4148</c:v>
                </c:pt>
                <c:pt idx="11">
                  <c:v>4304</c:v>
                </c:pt>
                <c:pt idx="14">
                  <c:v>4381</c:v>
                </c:pt>
              </c:numCache>
            </c:numRef>
          </c:val>
          <c:extLst>
            <c:ext xmlns:c16="http://schemas.microsoft.com/office/drawing/2014/chart" uri="{C3380CC4-5D6E-409C-BE32-E72D297353CC}">
              <c16:uniqueId val="{00000002-4B7F-42C5-AC02-775C8B8E88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7F-42C5-AC02-775C8B8E88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7F-42C5-AC02-775C8B8E88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7F-42C5-AC02-775C8B8E88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983</c:v>
                </c:pt>
                <c:pt idx="3">
                  <c:v>972</c:v>
                </c:pt>
                <c:pt idx="6">
                  <c:v>977</c:v>
                </c:pt>
                <c:pt idx="9">
                  <c:v>961</c:v>
                </c:pt>
                <c:pt idx="12">
                  <c:v>980</c:v>
                </c:pt>
              </c:numCache>
            </c:numRef>
          </c:val>
          <c:extLst>
            <c:ext xmlns:c16="http://schemas.microsoft.com/office/drawing/2014/chart" uri="{C3380CC4-5D6E-409C-BE32-E72D297353CC}">
              <c16:uniqueId val="{00000006-4B7F-42C5-AC02-775C8B8E88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220</c:v>
                </c:pt>
                <c:pt idx="3">
                  <c:v>202</c:v>
                </c:pt>
                <c:pt idx="6">
                  <c:v>192</c:v>
                </c:pt>
                <c:pt idx="9">
                  <c:v>175</c:v>
                </c:pt>
                <c:pt idx="12">
                  <c:v>175</c:v>
                </c:pt>
              </c:numCache>
            </c:numRef>
          </c:val>
          <c:extLst>
            <c:ext xmlns:c16="http://schemas.microsoft.com/office/drawing/2014/chart" uri="{C3380CC4-5D6E-409C-BE32-E72D297353CC}">
              <c16:uniqueId val="{00000007-4B7F-42C5-AC02-775C8B8E88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561</c:v>
                </c:pt>
                <c:pt idx="3">
                  <c:v>546</c:v>
                </c:pt>
                <c:pt idx="6">
                  <c:v>573</c:v>
                </c:pt>
                <c:pt idx="9">
                  <c:v>660</c:v>
                </c:pt>
                <c:pt idx="12">
                  <c:v>620</c:v>
                </c:pt>
              </c:numCache>
            </c:numRef>
          </c:val>
          <c:extLst>
            <c:ext xmlns:c16="http://schemas.microsoft.com/office/drawing/2014/chart" uri="{C3380CC4-5D6E-409C-BE32-E72D297353CC}">
              <c16:uniqueId val="{00000008-4B7F-42C5-AC02-775C8B8E88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7F-42C5-AC02-775C8B8E88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2545</c:v>
                </c:pt>
                <c:pt idx="3">
                  <c:v>2418</c:v>
                </c:pt>
                <c:pt idx="6">
                  <c:v>2322</c:v>
                </c:pt>
                <c:pt idx="9">
                  <c:v>2290</c:v>
                </c:pt>
                <c:pt idx="12">
                  <c:v>2199</c:v>
                </c:pt>
              </c:numCache>
            </c:numRef>
          </c:val>
          <c:extLst>
            <c:ext xmlns:c16="http://schemas.microsoft.com/office/drawing/2014/chart" uri="{C3380CC4-5D6E-409C-BE32-E72D297353CC}">
              <c16:uniqueId val="{0000000A-4B7F-42C5-AC02-775C8B8E882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7F-42C5-AC02-775C8B8E882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1401</c:v>
                </c:pt>
                <c:pt idx="1">
                  <c:v>1164</c:v>
                </c:pt>
                <c:pt idx="2">
                  <c:v>1188</c:v>
                </c:pt>
              </c:numCache>
            </c:numRef>
          </c:val>
          <c:extLst>
            <c:ext xmlns:c16="http://schemas.microsoft.com/office/drawing/2014/chart" uri="{C3380CC4-5D6E-409C-BE32-E72D297353CC}">
              <c16:uniqueId val="{00000000-38CB-4CE6-BCE3-4E87D75D59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1328</c:v>
                </c:pt>
                <c:pt idx="1">
                  <c:v>1238</c:v>
                </c:pt>
                <c:pt idx="2">
                  <c:v>1297</c:v>
                </c:pt>
              </c:numCache>
            </c:numRef>
          </c:val>
          <c:extLst>
            <c:ext xmlns:c16="http://schemas.microsoft.com/office/drawing/2014/chart" uri="{C3380CC4-5D6E-409C-BE32-E72D297353CC}">
              <c16:uniqueId val="{00000001-38CB-4CE6-BCE3-4E87D75D59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1099</c:v>
                </c:pt>
                <c:pt idx="1">
                  <c:v>1570</c:v>
                </c:pt>
                <c:pt idx="2">
                  <c:v>1555</c:v>
                </c:pt>
              </c:numCache>
            </c:numRef>
          </c:val>
          <c:extLst>
            <c:ext xmlns:c16="http://schemas.microsoft.com/office/drawing/2014/chart" uri="{C3380CC4-5D6E-409C-BE32-E72D297353CC}">
              <c16:uniqueId val="{00000002-38CB-4CE6-BCE3-4E87D75D59A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836930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年度及び令和元年度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一時減少した元利償還金は、令和4年度において、</a:t>
          </a:r>
          <a:r>
            <a:rPr kumimoji="1" lang="ja-JP" altLang="en-US" sz="1100">
              <a:solidFill>
                <a:schemeClr val="dk1"/>
              </a:solidFill>
              <a:effectLst/>
              <a:latin typeface="+mn-lt"/>
              <a:ea typeface="+mn-ea"/>
              <a:cs typeface="+mn-cs"/>
            </a:rPr>
            <a:t>前年度から</a:t>
          </a:r>
          <a:r>
            <a:rPr kumimoji="1" lang="ja-JP" altLang="ja-JP" sz="1100">
              <a:solidFill>
                <a:schemeClr val="dk1"/>
              </a:solidFill>
              <a:effectLst/>
              <a:latin typeface="+mn-lt"/>
              <a:ea typeface="+mn-ea"/>
              <a:cs typeface="+mn-cs"/>
            </a:rPr>
            <a:t>百万円の増となっている。</a:t>
          </a:r>
          <a:r>
            <a:rPr kumimoji="1" lang="ja-JP" altLang="en-US" sz="1100">
              <a:solidFill>
                <a:schemeClr val="dk1"/>
              </a:solidFill>
              <a:effectLst/>
              <a:latin typeface="+mn-lt"/>
              <a:ea typeface="+mn-ea"/>
              <a:cs typeface="+mn-cs"/>
            </a:rPr>
            <a:t>また、元利償還金のピークは令和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年度と見込んでいる為、今後は元利償還金が減少することが予測される。</a:t>
          </a:r>
          <a:r>
            <a:rPr kumimoji="1" lang="ja-JP" altLang="en-US" sz="1100">
              <a:solidFill>
                <a:sysClr val="windowText" lastClr="000000"/>
              </a:solidFill>
              <a:effectLst/>
              <a:latin typeface="+mn-lt"/>
              <a:ea typeface="+mn-ea"/>
              <a:cs typeface="+mn-cs"/>
            </a:rPr>
            <a:t>地方債については、今後も</a:t>
          </a:r>
          <a:r>
            <a:rPr kumimoji="1" lang="ja-JP" altLang="ja-JP" sz="1100">
              <a:solidFill>
                <a:schemeClr val="dk1"/>
              </a:solidFill>
              <a:effectLst/>
              <a:latin typeface="+mn-lt"/>
              <a:ea typeface="+mn-ea"/>
              <a:cs typeface="+mn-cs"/>
            </a:rPr>
            <a:t>大規模な施設の整備事業に充てることが想定されるため、借入額の抑制も早急に対応することが困難とされるが、事業の取捨選択を徹底し、新規借入額の平準化等、引き続き起債適正化に努める。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5236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420600"/>
          <a:ext cx="443674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116205</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4110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630785"/>
          <a:ext cx="42297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今年度においても、将来負担比率に係る数値は算定されなかった。</a:t>
          </a:r>
          <a:endParaRPr lang="ja-JP" altLang="ja-JP" sz="1400">
            <a:effectLst/>
          </a:endParaRPr>
        </a:p>
        <a:p>
          <a:r>
            <a:rPr kumimoji="1" lang="ja-JP" altLang="ja-JP" sz="1100">
              <a:solidFill>
                <a:schemeClr val="dk1"/>
              </a:solidFill>
              <a:effectLst/>
              <a:latin typeface="+mn-lt"/>
              <a:ea typeface="+mn-ea"/>
              <a:cs typeface="+mn-cs"/>
            </a:rPr>
            <a:t>　これは、自主財源が乏しい中、充当可能な基金の残高を堅持していることが主な要因である。</a:t>
          </a:r>
          <a:endParaRPr lang="ja-JP" altLang="ja-JP" sz="1400">
            <a:effectLst/>
          </a:endParaRPr>
        </a:p>
        <a:p>
          <a:r>
            <a:rPr kumimoji="1" lang="ja-JP" altLang="ja-JP" sz="1100">
              <a:solidFill>
                <a:schemeClr val="dk1"/>
              </a:solidFill>
              <a:effectLst/>
              <a:latin typeface="+mn-lt"/>
              <a:ea typeface="+mn-ea"/>
              <a:cs typeface="+mn-cs"/>
            </a:rPr>
            <a:t>　しかし、今後は普通交付税の合併算定替えの終了による充当可能な基金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の取崩しが始まるため、数値の悪化が令和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年度以降も懸念される。より一層の健全化に努める。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群馬県神流町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減債基金は償還額のピークを迎えることから、償還金充当分として100百万円の取崩しを行った。また、今後の取崩しも視野に入れ、159百万円の積立ても行った。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大規模な整備事業への一部財源として、財政調整基金の取崩しが想定されるため、特定目的基金への積み替えは慎重に行う。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また、施設の老朽化等で公共施設の更新、改修が今後も発生する見込のため、特定目的基金の活用をし、財源不足による財政調整基金の取崩しを平準化する。</a:t>
          </a:r>
          <a:endParaRPr lang="ja-JP" altLang="ja-JP" sz="1400">
            <a:effectLst/>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公共施設等整備基金：公共施設等の整備資金</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災害対策基金：</a:t>
          </a:r>
          <a:r>
            <a:rPr kumimoji="1" lang="ja-JP" altLang="ja-JP" sz="1100">
              <a:solidFill>
                <a:sysClr val="windowText" lastClr="000000"/>
              </a:solidFill>
              <a:effectLst/>
              <a:latin typeface="+mn-lt"/>
              <a:ea typeface="+mn-ea"/>
              <a:cs typeface="+mn-cs"/>
            </a:rPr>
            <a:t>震災</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風水害</a:t>
          </a:r>
          <a:r>
            <a:rPr kumimoji="1" lang="ja-JP" altLang="ja-JP" sz="1100">
              <a:solidFill>
                <a:schemeClr val="dk1"/>
              </a:solidFill>
              <a:effectLst/>
              <a:latin typeface="+mn-lt"/>
              <a:ea typeface="+mn-ea"/>
              <a:cs typeface="+mn-cs"/>
            </a:rPr>
            <a:t>などのあらゆる自然災害及び人為的災害から、神流町民の生命及び財産を守るとともに、災害予防対策、被災者支援、復旧対策等を円滑に推進するための財源</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ふるさとづくり推進基金：ふるさとづくりの推進に寄与する事業に要する経費の財源</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万場診療所整備運営基金：神流町万場診療所の健全運営と施設整備を図るための財源</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地域福祉振興基金：</a:t>
          </a:r>
          <a:r>
            <a:rPr lang="ja-JP" altLang="ja-JP" sz="1100">
              <a:solidFill>
                <a:schemeClr val="dk1"/>
              </a:solidFill>
              <a:effectLst/>
              <a:latin typeface="+mn-lt"/>
              <a:ea typeface="+mn-ea"/>
              <a:cs typeface="+mn-cs"/>
            </a:rPr>
            <a:t>本町の本格的な高齢化社会の到来に備え、地域における福祉活動の促進及び民間活動の活発化を図り、快適な生活環境の形成等に寄与する事業のための財源</a:t>
          </a:r>
          <a:endParaRPr lang="ja-JP" altLang="ja-JP" sz="1400">
            <a:effectLst/>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万場診療所整備運営基金：診療所の運用として、13百万円の取崩しを行った。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財政調整基金及び減債基金の減少額が著しく、特定目的基金の取崩しが見込まれるようになる。歳出の抑制をし、特定目的基金の取崩しが発生しない又は少額になるように精査していきたい</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令和3年度の決算額から条例に基づき、24百万円の積立を行った。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大規模な整備事業への一部財源として、財政調整基金の取崩しが想定されるため、今後の特定目的基金への積み替えは慎重に行う。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減債基金は償還額のピークを迎えることから、償還金充当分として100百万円の取崩しを行った。また、今後の取崩しも視野に入れ、159百万円の積立ても行った。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地方債償還額が今後増加する見込みから、減債基金の取り崩し額も併せて増加する見込みである。令和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年度の償還ﾋﾟｰｸ時以降に微増ではあるが積立をしていくよう努める。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83185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83185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84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90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143250"/>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83185</xdr:rowOff>
    </xdr:from>
    <xdr:ext cx="596138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54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368800"/>
          <a:ext cx="87598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18160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長引く景気低迷による個人・法人関係税の減収などから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0.14</a:t>
          </a:r>
          <a:r>
            <a:rPr kumimoji="1" lang="ja-JP" altLang="ja-JP" sz="1100" b="0" i="0" u="none" strike="noStrike" kern="0" cap="none" spc="0" normalizeH="0" baseline="0" noProof="0">
              <a:ln>
                <a:noFill/>
              </a:ln>
              <a:solidFill>
                <a:prstClr val="black"/>
              </a:solidFill>
              <a:effectLst/>
              <a:uLnTx/>
              <a:uFillTx/>
              <a:latin typeface="+mn-lt"/>
              <a:ea typeface="+mn-ea"/>
              <a:cs typeface="+mn-cs"/>
            </a:rPr>
            <a:t>と類似団体平均を下回っているため、退職者不補充等による職員数の削減による人件費の削減（</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ja-JP" sz="1100" b="0" i="0" u="none" strike="noStrike" kern="0" cap="none" spc="0" normalizeH="0" baseline="0" noProof="0">
              <a:ln>
                <a:noFill/>
              </a:ln>
              <a:solidFill>
                <a:prstClr val="black"/>
              </a:solidFill>
              <a:effectLst/>
              <a:uLnTx/>
              <a:uFillTx/>
              <a:latin typeface="+mn-lt"/>
              <a:ea typeface="+mn-ea"/>
              <a:cs typeface="+mn-cs"/>
            </a:rPr>
            <a:t>％の縮減）、緊急に必要な事業を峻別し、投資的経費を抑制する等、歳出の徹底的な見直し（</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100" b="0" i="0" u="none" strike="noStrike" kern="0" cap="none" spc="0" normalizeH="0" baseline="0" noProof="0">
              <a:ln>
                <a:noFill/>
              </a:ln>
              <a:solidFill>
                <a:prstClr val="black"/>
              </a:solidFill>
              <a:effectLst/>
              <a:uLnTx/>
              <a:uFillTx/>
              <a:latin typeface="+mn-lt"/>
              <a:ea typeface="+mn-ea"/>
              <a:cs typeface="+mn-cs"/>
            </a:rPr>
            <a:t>16.7</a:t>
          </a:r>
          <a:r>
            <a:rPr kumimoji="1" lang="ja-JP" altLang="ja-JP" sz="1100" b="0" i="0" u="none" strike="noStrike" kern="0" cap="none" spc="0" normalizeH="0" baseline="0" noProof="0">
              <a:ln>
                <a:noFill/>
              </a:ln>
              <a:solidFill>
                <a:prstClr val="black"/>
              </a:solidFill>
              <a:effectLst/>
              <a:uLnTx/>
              <a:uFillTx/>
              <a:latin typeface="+mn-lt"/>
              <a:ea typeface="+mn-ea"/>
              <a:cs typeface="+mn-cs"/>
            </a:rPr>
            <a:t>％の縮減）を実施するとともに、税収徴収率を維持または向上対策（全体徴収率</a:t>
          </a:r>
          <a:r>
            <a:rPr kumimoji="1" lang="en-US" altLang="ja-JP" sz="1100" b="0" i="0" u="none" strike="noStrike" kern="0" cap="none" spc="0" normalizeH="0" baseline="0" noProof="0">
              <a:ln>
                <a:noFill/>
              </a:ln>
              <a:solidFill>
                <a:prstClr val="black"/>
              </a:solidFill>
              <a:effectLst/>
              <a:uLnTx/>
              <a:uFillTx/>
              <a:latin typeface="+mn-lt"/>
              <a:ea typeface="+mn-ea"/>
              <a:cs typeface="+mn-cs"/>
            </a:rPr>
            <a:t>99.5</a:t>
          </a:r>
          <a:r>
            <a:rPr kumimoji="1" lang="ja-JP" altLang="ja-JP" sz="1100" b="0" i="0" u="none" strike="noStrike" kern="0" cap="none" spc="0" normalizeH="0" baseline="0" noProof="0">
              <a:ln>
                <a:noFill/>
              </a:ln>
              <a:solidFill>
                <a:prstClr val="black"/>
              </a:solidFill>
              <a:effectLst/>
              <a:uLnTx/>
              <a:uFillTx/>
              <a:latin typeface="+mn-lt"/>
              <a:ea typeface="+mn-ea"/>
              <a:cs typeface="+mn-cs"/>
            </a:rPr>
            <a:t>％）をし安定的な歳入確保に努める。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131445</xdr:rowOff>
    </xdr:from>
    <xdr:to>
      <xdr:col>27</xdr:col>
      <xdr:colOff>184150</xdr:colOff>
      <xdr:row>45</xdr:row>
      <xdr:rowOff>131445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56285" y="7560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84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5628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5628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760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5628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29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5628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84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9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5628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84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76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84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133985</xdr:rowOff>
    </xdr:from>
    <xdr:to>
      <xdr:col>23</xdr:col>
      <xdr:colOff>133350</xdr:colOff>
      <xdr:row>45</xdr:row>
      <xdr:rowOff>62865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09185" y="5912485"/>
          <a:ext cx="0" cy="1579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34925</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996180" y="746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62865</xdr:rowOff>
    </xdr:from>
    <xdr:to>
      <xdr:col>24</xdr:col>
      <xdr:colOff>12700</xdr:colOff>
      <xdr:row>45</xdr:row>
      <xdr:rowOff>62865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20285" y="74923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48895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996180" y="566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133985</xdr:rowOff>
    </xdr:from>
    <xdr:to>
      <xdr:col>24</xdr:col>
      <xdr:colOff>12700</xdr:colOff>
      <xdr:row>35</xdr:row>
      <xdr:rowOff>133985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20285" y="59124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142240</xdr:rowOff>
    </xdr:from>
    <xdr:to>
      <xdr:col>23</xdr:col>
      <xdr:colOff>133350</xdr:colOff>
      <xdr:row>44</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078605" y="7406640"/>
          <a:ext cx="8305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15875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996180" y="71151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165100</xdr:rowOff>
    </xdr:from>
    <xdr:to>
      <xdr:col>23</xdr:col>
      <xdr:colOff>184150</xdr:colOff>
      <xdr:row>44</xdr:row>
      <xdr:rowOff>100965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858385" y="7264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153670</xdr:rowOff>
    </xdr:from>
    <xdr:to>
      <xdr:col>19</xdr:col>
      <xdr:colOff>133350</xdr:colOff>
      <xdr:row>44</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197225" y="741807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159385</xdr:rowOff>
    </xdr:from>
    <xdr:to>
      <xdr:col>19</xdr:col>
      <xdr:colOff>184150</xdr:colOff>
      <xdr:row>44</xdr:row>
      <xdr:rowOff>89535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27805" y="7258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99695</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01415" y="7033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153670</xdr:rowOff>
    </xdr:from>
    <xdr:to>
      <xdr:col>15</xdr:col>
      <xdr:colOff>82550</xdr:colOff>
      <xdr:row>44</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15845" y="741807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90170</xdr:rowOff>
    </xdr:from>
    <xdr:to>
      <xdr:col>15</xdr:col>
      <xdr:colOff>133350</xdr:colOff>
      <xdr:row>44</xdr:row>
      <xdr:rowOff>20320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46425" y="718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30480</xdr:rowOff>
    </xdr:from>
    <xdr:ext cx="761365" cy="2584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20035" y="696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153670</xdr:rowOff>
    </xdr:from>
    <xdr:to>
      <xdr:col>11</xdr:col>
      <xdr:colOff>31750</xdr:colOff>
      <xdr:row>44</xdr:row>
      <xdr:rowOff>153670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36370" y="741807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101600</xdr:rowOff>
    </xdr:from>
    <xdr:to>
      <xdr:col>11</xdr:col>
      <xdr:colOff>82550</xdr:colOff>
      <xdr:row>44</xdr:row>
      <xdr:rowOff>31750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66950" y="720090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42545</xdr:rowOff>
    </xdr:from>
    <xdr:ext cx="761365"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38655" y="6976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90170</xdr:rowOff>
    </xdr:from>
    <xdr:to>
      <xdr:col>7</xdr:col>
      <xdr:colOff>31750</xdr:colOff>
      <xdr:row>44</xdr:row>
      <xdr:rowOff>20320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85570" y="718947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30480</xdr:rowOff>
    </xdr:from>
    <xdr:ext cx="762000" cy="2584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57275" y="6964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84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84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84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84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44</xdr:row>
      <xdr:rowOff>91440</xdr:rowOff>
    </xdr:from>
    <xdr:to>
      <xdr:col>23</xdr:col>
      <xdr:colOff>184150</xdr:colOff>
      <xdr:row>45</xdr:row>
      <xdr:rowOff>21590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858385" y="7355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158750</xdr:rowOff>
    </xdr:from>
    <xdr:ext cx="762000" cy="2584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996180" y="725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102870</xdr:rowOff>
    </xdr:from>
    <xdr:to>
      <xdr:col>19</xdr:col>
      <xdr:colOff>184150</xdr:colOff>
      <xdr:row>45</xdr:row>
      <xdr:rowOff>33020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27805" y="736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17780</xdr:rowOff>
    </xdr:from>
    <xdr:ext cx="736600" cy="2584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01415" y="7447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102870</xdr:rowOff>
    </xdr:from>
    <xdr:to>
      <xdr:col>15</xdr:col>
      <xdr:colOff>133350</xdr:colOff>
      <xdr:row>45</xdr:row>
      <xdr:rowOff>33020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46425" y="736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17780</xdr:rowOff>
    </xdr:from>
    <xdr:ext cx="761365" cy="2584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20035" y="7447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102870</xdr:rowOff>
    </xdr:from>
    <xdr:to>
      <xdr:col>11</xdr:col>
      <xdr:colOff>82550</xdr:colOff>
      <xdr:row>45</xdr:row>
      <xdr:rowOff>33020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66950" y="73672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17780</xdr:rowOff>
    </xdr:from>
    <xdr:ext cx="761365"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38655" y="7447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102870</xdr:rowOff>
    </xdr:from>
    <xdr:to>
      <xdr:col>7</xdr:col>
      <xdr:colOff>31750</xdr:colOff>
      <xdr:row>45</xdr:row>
      <xdr:rowOff>33020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85570" y="73672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17780</xdr:rowOff>
    </xdr:from>
    <xdr:ext cx="762000" cy="2584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57275" y="7447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83185</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92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78305" y="885190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877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公債費の比率が、昨年度から0.1ポイント減少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し、</a:t>
          </a:r>
          <a:r>
            <a:rPr kumimoji="1" lang="ja-JP" altLang="ja-JP" sz="1100" b="0" i="0" u="none" strike="noStrike" kern="0" cap="none" spc="0" normalizeH="0" baseline="0" noProof="0">
              <a:ln>
                <a:noFill/>
              </a:ln>
              <a:solidFill>
                <a:prstClr val="black"/>
              </a:solidFill>
              <a:effectLst/>
              <a:uLnTx/>
              <a:uFillTx/>
              <a:latin typeface="+mn-lt"/>
              <a:ea typeface="+mn-ea"/>
              <a:cs typeface="+mn-cs"/>
            </a:rPr>
            <a:t>借入抑制による償還金額の縮減につながっているが、類似団体平均を大きく上回ったままである。今後は更に、事務事業の見直しを更に進めるとともに、すべての事務事業の優先度を厳しく点検し、優先度の低い事務事業について計画的に廃止・縮小を進め、経常経費の削減（</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54</xdr:row>
      <xdr:rowOff>139700</xdr:rowOff>
    </xdr:from>
    <xdr:ext cx="297815"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2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56285" y="11093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84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56285" y="10629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84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9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56285" y="10166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84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56285" y="9702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56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17145</xdr:rowOff>
    </xdr:from>
    <xdr:ext cx="762000" cy="2584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133350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09185" y="9805035"/>
          <a:ext cx="0" cy="1224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105410</xdr:rowOff>
    </xdr:from>
    <xdr:ext cx="762000"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996180" y="1100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133350</xdr:rowOff>
    </xdr:from>
    <xdr:to>
      <xdr:col>24</xdr:col>
      <xdr:colOff>12700</xdr:colOff>
      <xdr:row>66</xdr:row>
      <xdr:rowOff>133350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20285" y="110299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84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996180" y="956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20285" y="98050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41910</xdr:rowOff>
    </xdr:from>
    <xdr:to>
      <xdr:col>23</xdr:col>
      <xdr:colOff>133350</xdr:colOff>
      <xdr:row>66</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078605" y="10773410"/>
          <a:ext cx="83058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99060</xdr:rowOff>
    </xdr:from>
    <xdr:ext cx="762000" cy="259080"/>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996180" y="1050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83185</xdr:rowOff>
    </xdr:from>
    <xdr:to>
      <xdr:col>23</xdr:col>
      <xdr:colOff>184150</xdr:colOff>
      <xdr:row>65</xdr:row>
      <xdr:rowOff>12700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858385" y="106495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41910</xdr:rowOff>
    </xdr:from>
    <xdr:to>
      <xdr:col>19</xdr:col>
      <xdr:colOff>133350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197225" y="10773410"/>
          <a:ext cx="88138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5715</xdr:rowOff>
    </xdr:from>
    <xdr:to>
      <xdr:col>19</xdr:col>
      <xdr:colOff>184150</xdr:colOff>
      <xdr:row>64</xdr:row>
      <xdr:rowOff>107315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27805" y="1057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117475</xdr:rowOff>
    </xdr:from>
    <xdr:ext cx="7366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01415" y="10353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67</xdr:row>
      <xdr:rowOff>7620</xdr:rowOff>
    </xdr:from>
    <xdr:to>
      <xdr:col>15</xdr:col>
      <xdr:colOff>82550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15845" y="1106932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92075</xdr:rowOff>
    </xdr:from>
    <xdr:to>
      <xdr:col>15</xdr:col>
      <xdr:colOff>133350</xdr:colOff>
      <xdr:row>65</xdr:row>
      <xdr:rowOff>22225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46425" y="10658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32385</xdr:rowOff>
    </xdr:from>
    <xdr:ext cx="761365"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20035" y="10433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165100</xdr:rowOff>
    </xdr:from>
    <xdr:to>
      <xdr:col>11</xdr:col>
      <xdr:colOff>31750</xdr:colOff>
      <xdr:row>67</xdr:row>
      <xdr:rowOff>7620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36370" y="11061700"/>
          <a:ext cx="8794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116205</xdr:rowOff>
    </xdr:from>
    <xdr:to>
      <xdr:col>11</xdr:col>
      <xdr:colOff>82550</xdr:colOff>
      <xdr:row>65</xdr:row>
      <xdr:rowOff>46355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66950" y="106826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56515</xdr:rowOff>
    </xdr:from>
    <xdr:ext cx="761365"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38655" y="10457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92075</xdr:rowOff>
    </xdr:from>
    <xdr:to>
      <xdr:col>7</xdr:col>
      <xdr:colOff>31750</xdr:colOff>
      <xdr:row>65</xdr:row>
      <xdr:rowOff>22225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85570" y="1065847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32385</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57275"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1365"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98323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1365" cy="25908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0185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1365" cy="25908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2237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157480</xdr:rowOff>
    </xdr:from>
    <xdr:to>
      <xdr:col>23</xdr:col>
      <xdr:colOff>184150</xdr:colOff>
      <xdr:row>66</xdr:row>
      <xdr:rowOff>87630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858385" y="10888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53340</xdr:rowOff>
    </xdr:from>
    <xdr:ext cx="762000" cy="2584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996180" y="10784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162560</xdr:rowOff>
    </xdr:from>
    <xdr:to>
      <xdr:col>19</xdr:col>
      <xdr:colOff>184150</xdr:colOff>
      <xdr:row>65</xdr:row>
      <xdr:rowOff>92710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27805" y="10728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77470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01415" y="10808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46425" y="11024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43180</xdr:rowOff>
    </xdr:from>
    <xdr:ext cx="761365"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20035" y="1110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66950" y="110248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43180</xdr:rowOff>
    </xdr:from>
    <xdr:ext cx="761365"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38655" y="1110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116205</xdr:rowOff>
    </xdr:from>
    <xdr:to>
      <xdr:col>7</xdr:col>
      <xdr:colOff>31750</xdr:colOff>
      <xdr:row>67</xdr:row>
      <xdr:rowOff>46355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85570" y="1101280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31115</xdr:rowOff>
    </xdr:from>
    <xdr:ext cx="762000" cy="2584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57275" y="1109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180"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100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[722,935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類似団体平均に比べ高くなっているのは、主に物件費を要因としている。平成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から高止まりしているのは、保有する施設の老朽化に伴う維持管理費の増加及び施設の廃止に伴う除却事業の増加が影響している。今後も廃止等を進め、維持管理の抑制に繫げ、類似団体平均値を下回っていくよう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77</xdr:row>
      <xdr:rowOff>6350</xdr:rowOff>
    </xdr:from>
    <xdr:ext cx="349250" cy="22542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18185" y="127190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56285" y="14763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2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56285" y="14300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84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164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56285" y="138366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84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00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56285" y="13373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84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113665</xdr:rowOff>
    </xdr:from>
    <xdr:to>
      <xdr:col>23</xdr:col>
      <xdr:colOff>133350</xdr:colOff>
      <xdr:row>89</xdr:row>
      <xdr:rowOff>99060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09185" y="13486765"/>
          <a:ext cx="0" cy="1306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71120</xdr:rowOff>
    </xdr:from>
    <xdr:ext cx="762000" cy="25908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996180" y="14765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3,060,810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99060</xdr:rowOff>
    </xdr:from>
    <xdr:to>
      <xdr:col>24</xdr:col>
      <xdr:colOff>12700</xdr:colOff>
      <xdr:row>89</xdr:row>
      <xdr:rowOff>99060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20285" y="147929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28575</xdr:rowOff>
    </xdr:from>
    <xdr:ext cx="762000" cy="2584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996180" y="1323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248,992</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113665</xdr:rowOff>
    </xdr:from>
    <xdr:to>
      <xdr:col>24</xdr:col>
      <xdr:colOff>12700</xdr:colOff>
      <xdr:row>81</xdr:row>
      <xdr:rowOff>113665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20285" y="134867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134620</xdr:rowOff>
    </xdr:from>
    <xdr:to>
      <xdr:col>23</xdr:col>
      <xdr:colOff>133350</xdr:colOff>
      <xdr:row>82</xdr:row>
      <xdr:rowOff>165100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078605" y="13672820"/>
          <a:ext cx="8305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55880</xdr:rowOff>
    </xdr:from>
    <xdr:ext cx="762000" cy="2584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996180" y="13428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554,997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39370</xdr:rowOff>
    </xdr:from>
    <xdr:to>
      <xdr:col>23</xdr:col>
      <xdr:colOff>184150</xdr:colOff>
      <xdr:row>82</xdr:row>
      <xdr:rowOff>140970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858385"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133985</xdr:rowOff>
    </xdr:from>
    <xdr:to>
      <xdr:col>19</xdr:col>
      <xdr:colOff>133350</xdr:colOff>
      <xdr:row>82</xdr:row>
      <xdr:rowOff>134620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197225" y="13672185"/>
          <a:ext cx="8813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15240</xdr:rowOff>
    </xdr:from>
    <xdr:to>
      <xdr:col>19</xdr:col>
      <xdr:colOff>184150</xdr:colOff>
      <xdr:row>82</xdr:row>
      <xdr:rowOff>116840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27805" y="1355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127000</xdr:rowOff>
    </xdr:from>
    <xdr:ext cx="736600" cy="2584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01415" y="13335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106680</xdr:rowOff>
    </xdr:from>
    <xdr:to>
      <xdr:col>15</xdr:col>
      <xdr:colOff>82550</xdr:colOff>
      <xdr:row>82</xdr:row>
      <xdr:rowOff>133985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15845" y="13644880"/>
          <a:ext cx="8813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144780</xdr:rowOff>
    </xdr:from>
    <xdr:to>
      <xdr:col>15</xdr:col>
      <xdr:colOff>133350</xdr:colOff>
      <xdr:row>82</xdr:row>
      <xdr:rowOff>74930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46425" y="13517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85090</xdr:rowOff>
    </xdr:from>
    <xdr:ext cx="761365"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20035" y="13293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92710</xdr:rowOff>
    </xdr:from>
    <xdr:to>
      <xdr:col>11</xdr:col>
      <xdr:colOff>31750</xdr:colOff>
      <xdr:row>82</xdr:row>
      <xdr:rowOff>106680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36370" y="13630910"/>
          <a:ext cx="8794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120650</xdr:rowOff>
    </xdr:from>
    <xdr:to>
      <xdr:col>11</xdr:col>
      <xdr:colOff>82550</xdr:colOff>
      <xdr:row>82</xdr:row>
      <xdr:rowOff>50800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66950" y="134937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60960</xdr:rowOff>
    </xdr:from>
    <xdr:ext cx="761365"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38655" y="1326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120650</xdr:rowOff>
    </xdr:from>
    <xdr:to>
      <xdr:col>7</xdr:col>
      <xdr:colOff>31750</xdr:colOff>
      <xdr:row>82</xdr:row>
      <xdr:rowOff>50800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85570" y="134937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60960</xdr:rowOff>
    </xdr:from>
    <xdr:ext cx="762000" cy="2584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57275" y="1326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120015</xdr:rowOff>
    </xdr:from>
    <xdr:to>
      <xdr:col>23</xdr:col>
      <xdr:colOff>184150</xdr:colOff>
      <xdr:row>83</xdr:row>
      <xdr:rowOff>50165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858385" y="13658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92075</xdr:rowOff>
    </xdr:from>
    <xdr:ext cx="762000" cy="2584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996180" y="13630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722,935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83820</xdr:rowOff>
    </xdr:from>
    <xdr:to>
      <xdr:col>19</xdr:col>
      <xdr:colOff>184150</xdr:colOff>
      <xdr:row>83</xdr:row>
      <xdr:rowOff>13970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27805" y="13622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165100</xdr:rowOff>
    </xdr:from>
    <xdr:ext cx="7366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01415" y="13703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83185</xdr:rowOff>
    </xdr:from>
    <xdr:to>
      <xdr:col>15</xdr:col>
      <xdr:colOff>133350</xdr:colOff>
      <xdr:row>83</xdr:row>
      <xdr:rowOff>13335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46425" y="13621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165100</xdr:rowOff>
    </xdr:from>
    <xdr:ext cx="761365"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20035" y="13703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55880</xdr:rowOff>
    </xdr:from>
    <xdr:to>
      <xdr:col>11</xdr:col>
      <xdr:colOff>82550</xdr:colOff>
      <xdr:row>82</xdr:row>
      <xdr:rowOff>157480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66950" y="135940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142240</xdr:rowOff>
    </xdr:from>
    <xdr:ext cx="761365"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38655" y="13680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589,456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41910</xdr:rowOff>
    </xdr:from>
    <xdr:to>
      <xdr:col>7</xdr:col>
      <xdr:colOff>31750</xdr:colOff>
      <xdr:row>82</xdr:row>
      <xdr:rowOff>143510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85570" y="1358011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128270</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57275"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560,785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905"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292705" y="124968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類似団体平均と比較して、4</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ﾎﾟｲﾝﾄ下回っており格差がついている。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度</a:t>
          </a:r>
          <a:r>
            <a:rPr kumimoji="1" lang="ja-JP" altLang="ja-JP" sz="1100" b="0" i="0" u="none" strike="noStrike" kern="0" cap="none" spc="0" normalizeH="0" baseline="0" noProof="0">
              <a:ln>
                <a:noFill/>
              </a:ln>
              <a:solidFill>
                <a:prstClr val="black"/>
              </a:solidFill>
              <a:effectLst/>
              <a:uLnTx/>
              <a:uFillTx/>
              <a:latin typeface="+mn-lt"/>
              <a:ea typeface="+mn-ea"/>
              <a:cs typeface="+mn-cs"/>
            </a:rPr>
            <a:t>より数値が2</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ﾎﾟｲﾝﾄ減少しているため今後も引き続き給与の適正化を図り、財政健全化を目指す。</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71079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1365"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956415" y="1470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71079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120015</xdr:rowOff>
    </xdr:from>
    <xdr:ext cx="761365"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956415" y="14318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71079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1365"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956415" y="13929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71079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1365"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956415" y="13540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71079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1365"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956415" y="1315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956415" y="1276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75565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863695" y="13487400"/>
          <a:ext cx="0" cy="1447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47625</xdr:rowOff>
    </xdr:from>
    <xdr:ext cx="762000" cy="25908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6952595" y="1490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75565</xdr:rowOff>
    </xdr:from>
    <xdr:to>
      <xdr:col>81</xdr:col>
      <xdr:colOff>133350</xdr:colOff>
      <xdr:row>90</xdr:row>
      <xdr:rowOff>75565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776700" y="149345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29210</xdr:rowOff>
    </xdr:from>
    <xdr:ext cx="762000" cy="2584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6952595" y="1323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776700" y="134874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86</xdr:row>
      <xdr:rowOff>69215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033115" y="14089380"/>
          <a:ext cx="83058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143510</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6952595" y="14342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814800" y="143637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13335</xdr:rowOff>
    </xdr:from>
    <xdr:to>
      <xdr:col>77</xdr:col>
      <xdr:colOff>44450</xdr:colOff>
      <xdr:row>86</xdr:row>
      <xdr:rowOff>69215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153640" y="14211935"/>
          <a:ext cx="87947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8255</xdr:rowOff>
    </xdr:from>
    <xdr:to>
      <xdr:col>77</xdr:col>
      <xdr:colOff>95250</xdr:colOff>
      <xdr:row>87</xdr:row>
      <xdr:rowOff>109855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984220" y="143719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94615</xdr:rowOff>
    </xdr:from>
    <xdr:ext cx="736600" cy="2584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655925" y="14458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112395</xdr:rowOff>
    </xdr:from>
    <xdr:to>
      <xdr:col>72</xdr:col>
      <xdr:colOff>203200</xdr:colOff>
      <xdr:row>86</xdr:row>
      <xdr:rowOff>13335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272260" y="14145895"/>
          <a:ext cx="8813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48260</xdr:rowOff>
    </xdr:from>
    <xdr:to>
      <xdr:col>73</xdr:col>
      <xdr:colOff>44450</xdr:colOff>
      <xdr:row>87</xdr:row>
      <xdr:rowOff>149860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102840" y="144119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134620</xdr:rowOff>
    </xdr:from>
    <xdr:ext cx="761365"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774545" y="14498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7620</xdr:rowOff>
    </xdr:from>
    <xdr:to>
      <xdr:col>68</xdr:col>
      <xdr:colOff>152400</xdr:colOff>
      <xdr:row>85</xdr:row>
      <xdr:rowOff>112395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390880" y="14041120"/>
          <a:ext cx="8813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40005</xdr:rowOff>
    </xdr:from>
    <xdr:to>
      <xdr:col>68</xdr:col>
      <xdr:colOff>203200</xdr:colOff>
      <xdr:row>87</xdr:row>
      <xdr:rowOff>141605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221460" y="144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126365</xdr:rowOff>
    </xdr:from>
    <xdr:ext cx="762000" cy="2584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895070" y="1449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40005</xdr:rowOff>
    </xdr:from>
    <xdr:to>
      <xdr:col>64</xdr:col>
      <xdr:colOff>152400</xdr:colOff>
      <xdr:row>87</xdr:row>
      <xdr:rowOff>141605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340080" y="144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126365</xdr:rowOff>
    </xdr:from>
    <xdr:ext cx="761365" cy="2584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013690" y="14490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814800" y="140385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21590</xdr:rowOff>
    </xdr:from>
    <xdr:ext cx="762000" cy="2584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6952595" y="13889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18415</xdr:rowOff>
    </xdr:from>
    <xdr:to>
      <xdr:col>77</xdr:col>
      <xdr:colOff>95250</xdr:colOff>
      <xdr:row>86</xdr:row>
      <xdr:rowOff>120015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984220" y="1421701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130175</xdr:rowOff>
    </xdr:from>
    <xdr:ext cx="736600" cy="2584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655925" y="13998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133985</xdr:rowOff>
    </xdr:from>
    <xdr:to>
      <xdr:col>73</xdr:col>
      <xdr:colOff>44450</xdr:colOff>
      <xdr:row>86</xdr:row>
      <xdr:rowOff>64135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102840" y="141674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74295</xdr:rowOff>
    </xdr:from>
    <xdr:ext cx="761365"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774545" y="13942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61595</xdr:rowOff>
    </xdr:from>
    <xdr:to>
      <xdr:col>68</xdr:col>
      <xdr:colOff>203200</xdr:colOff>
      <xdr:row>85</xdr:row>
      <xdr:rowOff>163195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22146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1905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895070" y="1387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340080" y="13996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68580</xdr:rowOff>
    </xdr:from>
    <xdr:ext cx="761365"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013690" y="1377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83185</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226415" y="885190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593695" y="88265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[34.13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類似団体平均からみると9.06人（昨年度と同額）上回っている。神流町の数値は平成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27</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年度から計画している定員適正化計画をもとに職員の削減を行ってきたが（</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5</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年間で</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％減）、これからは令和</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年度から新しく計画した定員適正管理計画（</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5</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年間で</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％減）に基づき、削減を行いたい。しかし、人口の減少が著しいために人口</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1,000</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人当たり職員数は増加する</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ことが予想され</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るため、引き続き適切な定員管理に努める。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54</xdr:row>
      <xdr:rowOff>139700</xdr:rowOff>
    </xdr:from>
    <xdr:ext cx="349250"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84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956415" y="1142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71079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1365"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956415" y="11038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71079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1365"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956415" y="10648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1365"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956415" y="10259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71079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1365"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56415" y="987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71079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1365"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956415" y="9486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161290</xdr:rowOff>
    </xdr:from>
    <xdr:to>
      <xdr:col>81</xdr:col>
      <xdr:colOff>44450</xdr:colOff>
      <xdr:row>67</xdr:row>
      <xdr:rowOff>99695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863695" y="9737090"/>
          <a:ext cx="0" cy="1424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71755</xdr:rowOff>
    </xdr:from>
    <xdr:ext cx="762000" cy="259080"/>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6952595" y="1113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99695</xdr:rowOff>
    </xdr:from>
    <xdr:to>
      <xdr:col>81</xdr:col>
      <xdr:colOff>133350</xdr:colOff>
      <xdr:row>67</xdr:row>
      <xdr:rowOff>99695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776700" y="111613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76200</xdr:rowOff>
    </xdr:from>
    <xdr:ext cx="762000" cy="259080"/>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6952595" y="948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161290</xdr:rowOff>
    </xdr:from>
    <xdr:to>
      <xdr:col>81</xdr:col>
      <xdr:colOff>133350</xdr:colOff>
      <xdr:row>58</xdr:row>
      <xdr:rowOff>161290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776700" y="97370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161290</xdr:rowOff>
    </xdr:from>
    <xdr:to>
      <xdr:col>81</xdr:col>
      <xdr:colOff>44450</xdr:colOff>
      <xdr:row>60</xdr:row>
      <xdr:rowOff>161290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033115" y="1006729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5715</xdr:rowOff>
    </xdr:from>
    <xdr:ext cx="762000" cy="259080"/>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6952595" y="9746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160655</xdr:rowOff>
    </xdr:from>
    <xdr:to>
      <xdr:col>81</xdr:col>
      <xdr:colOff>95250</xdr:colOff>
      <xdr:row>60</xdr:row>
      <xdr:rowOff>90805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814800" y="99015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151765</xdr:rowOff>
    </xdr:from>
    <xdr:to>
      <xdr:col>77</xdr:col>
      <xdr:colOff>44450</xdr:colOff>
      <xdr:row>60</xdr:row>
      <xdr:rowOff>161290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153640" y="10057765"/>
          <a:ext cx="8794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146685</xdr:rowOff>
    </xdr:from>
    <xdr:to>
      <xdr:col>77</xdr:col>
      <xdr:colOff>95250</xdr:colOff>
      <xdr:row>60</xdr:row>
      <xdr:rowOff>76835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984220" y="98875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87630</xdr:rowOff>
    </xdr:from>
    <xdr:ext cx="736600" cy="2584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655925" y="9663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151765</xdr:rowOff>
    </xdr:from>
    <xdr:to>
      <xdr:col>72</xdr:col>
      <xdr:colOff>203200</xdr:colOff>
      <xdr:row>60</xdr:row>
      <xdr:rowOff>158115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272260" y="10057765"/>
          <a:ext cx="8813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95250</xdr:rowOff>
    </xdr:from>
    <xdr:to>
      <xdr:col>73</xdr:col>
      <xdr:colOff>44450</xdr:colOff>
      <xdr:row>60</xdr:row>
      <xdr:rowOff>25400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102840" y="98361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35560</xdr:rowOff>
    </xdr:from>
    <xdr:ext cx="761365"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774545" y="961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152400</xdr:rowOff>
    </xdr:from>
    <xdr:to>
      <xdr:col>68</xdr:col>
      <xdr:colOff>152400</xdr:colOff>
      <xdr:row>60</xdr:row>
      <xdr:rowOff>158115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390880" y="10058400"/>
          <a:ext cx="8813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86995</xdr:rowOff>
    </xdr:from>
    <xdr:to>
      <xdr:col>68</xdr:col>
      <xdr:colOff>203200</xdr:colOff>
      <xdr:row>60</xdr:row>
      <xdr:rowOff>17145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221460" y="9827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27305</xdr:rowOff>
    </xdr:from>
    <xdr:ext cx="762000" cy="2584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895070" y="9603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83185</xdr:rowOff>
    </xdr:from>
    <xdr:to>
      <xdr:col>64</xdr:col>
      <xdr:colOff>152400</xdr:colOff>
      <xdr:row>60</xdr:row>
      <xdr:rowOff>12700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340080" y="98240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22860</xdr:rowOff>
    </xdr:from>
    <xdr:ext cx="761365"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01369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165100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1365"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7688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110490</xdr:rowOff>
    </xdr:from>
    <xdr:to>
      <xdr:col>81</xdr:col>
      <xdr:colOff>95250</xdr:colOff>
      <xdr:row>61</xdr:row>
      <xdr:rowOff>40640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814800" y="100164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83185</xdr:rowOff>
    </xdr:from>
    <xdr:ext cx="762000" cy="2584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6952595"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110490</xdr:rowOff>
    </xdr:from>
    <xdr:to>
      <xdr:col>77</xdr:col>
      <xdr:colOff>95250</xdr:colOff>
      <xdr:row>61</xdr:row>
      <xdr:rowOff>40640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984220" y="100164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25400</xdr:rowOff>
    </xdr:from>
    <xdr:ext cx="7366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655925" y="10096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100965</xdr:rowOff>
    </xdr:from>
    <xdr:to>
      <xdr:col>73</xdr:col>
      <xdr:colOff>44450</xdr:colOff>
      <xdr:row>61</xdr:row>
      <xdr:rowOff>31115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102840" y="100069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15875</xdr:rowOff>
    </xdr:from>
    <xdr:ext cx="761365"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774545" y="10086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221460" y="1001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22225</xdr:rowOff>
    </xdr:from>
    <xdr:ext cx="7620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895070" y="1009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101600</xdr:rowOff>
    </xdr:from>
    <xdr:to>
      <xdr:col>64</xdr:col>
      <xdr:colOff>152400</xdr:colOff>
      <xdr:row>61</xdr:row>
      <xdr:rowOff>31750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340080" y="1000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17145</xdr:rowOff>
    </xdr:from>
    <xdr:ext cx="761365" cy="2584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013690" y="10088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551535" y="518160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268575" y="51562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年度の</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4.3</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％から令和4年度までの</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6.9</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％で</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％増加（昨年度</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+0.3</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％）のため、類似団体平均並となった。平成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年度から、起債の借入額を事業に合わせ増加傾向にあるため、令和</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年度がピークと見込んでいる。借入の抑制及び事業実施の将来年度への平準化を行う。</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32</xdr:row>
      <xdr:rowOff>101600</xdr:rowOff>
    </xdr:from>
    <xdr:ext cx="297815" cy="22542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672695" y="53848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84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74295</xdr:rowOff>
    </xdr:from>
    <xdr:to>
      <xdr:col>85</xdr:col>
      <xdr:colOff>95250</xdr:colOff>
      <xdr:row>45</xdr:row>
      <xdr:rowOff>74295</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71079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1365" cy="25908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1365"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1956415" y="697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1365" cy="2584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1956415" y="6595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97155</xdr:rowOff>
    </xdr:from>
    <xdr:ext cx="761365" cy="2584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1956415"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33655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863695" y="6170930"/>
          <a:ext cx="0" cy="1292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5715</xdr:rowOff>
    </xdr:from>
    <xdr:ext cx="762000" cy="259080"/>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6952595" y="743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33655</xdr:rowOff>
    </xdr:from>
    <xdr:to>
      <xdr:col>81</xdr:col>
      <xdr:colOff>133350</xdr:colOff>
      <xdr:row>45</xdr:row>
      <xdr:rowOff>33655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776700" y="74631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149225</xdr:rowOff>
    </xdr:from>
    <xdr:ext cx="762000" cy="2584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6952595" y="5927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776700" y="61709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84455</xdr:rowOff>
    </xdr:from>
    <xdr:to>
      <xdr:col>81</xdr:col>
      <xdr:colOff>44450</xdr:colOff>
      <xdr:row>41</xdr:row>
      <xdr:rowOff>108585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033115" y="6853555"/>
          <a:ext cx="8305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66040</xdr:rowOff>
    </xdr:from>
    <xdr:ext cx="762000" cy="259080"/>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6952595" y="6670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50165</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814800" y="6819265"/>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84455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153640" y="6821170"/>
          <a:ext cx="8794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33655</xdr:rowOff>
    </xdr:from>
    <xdr:to>
      <xdr:col>77</xdr:col>
      <xdr:colOff>95250</xdr:colOff>
      <xdr:row>41</xdr:row>
      <xdr:rowOff>135255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984220" y="68027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145415</xdr:rowOff>
    </xdr:from>
    <xdr:ext cx="736600" cy="25908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655925" y="6584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203200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272260" y="6772910"/>
          <a:ext cx="8813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140335</xdr:rowOff>
    </xdr:from>
    <xdr:to>
      <xdr:col>73</xdr:col>
      <xdr:colOff>44450</xdr:colOff>
      <xdr:row>41</xdr:row>
      <xdr:rowOff>70485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102840" y="67443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80645</xdr:rowOff>
    </xdr:from>
    <xdr:ext cx="761365" cy="25908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774545" y="6519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111125</xdr:rowOff>
    </xdr:from>
    <xdr:to>
      <xdr:col>68</xdr:col>
      <xdr:colOff>152400</xdr:colOff>
      <xdr:row>41</xdr:row>
      <xdr:rowOff>3810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390880" y="6715125"/>
          <a:ext cx="8813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140335</xdr:rowOff>
    </xdr:from>
    <xdr:to>
      <xdr:col>68</xdr:col>
      <xdr:colOff>203200</xdr:colOff>
      <xdr:row>41</xdr:row>
      <xdr:rowOff>70485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221460" y="6744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55245</xdr:rowOff>
    </xdr:from>
    <xdr:ext cx="7620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89507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34008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15240</xdr:rowOff>
    </xdr:from>
    <xdr:ext cx="761365"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013690" y="6784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84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84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84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57785</xdr:rowOff>
    </xdr:from>
    <xdr:to>
      <xdr:col>81</xdr:col>
      <xdr:colOff>95250</xdr:colOff>
      <xdr:row>41</xdr:row>
      <xdr:rowOff>159385</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814800" y="682688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29845</xdr:rowOff>
    </xdr:from>
    <xdr:ext cx="762000" cy="2584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6952595" y="6798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33655</xdr:rowOff>
    </xdr:from>
    <xdr:to>
      <xdr:col>77</xdr:col>
      <xdr:colOff>95250</xdr:colOff>
      <xdr:row>41</xdr:row>
      <xdr:rowOff>135255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984220" y="68027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120015</xdr:rowOff>
    </xdr:from>
    <xdr:ext cx="7366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655925" y="6889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102840" y="677037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87630</xdr:rowOff>
    </xdr:from>
    <xdr:ext cx="761365" cy="2584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774545" y="6856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221460" y="6728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64770</xdr:rowOff>
    </xdr:from>
    <xdr:ext cx="762000" cy="2584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895070" y="6503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60325</xdr:rowOff>
    </xdr:from>
    <xdr:to>
      <xdr:col>64</xdr:col>
      <xdr:colOff>152400</xdr:colOff>
      <xdr:row>40</xdr:row>
      <xdr:rowOff>161925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34008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635</xdr:rowOff>
    </xdr:from>
    <xdr:ext cx="761365"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013690" y="6439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83185</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引き続き、数値は算定されなかった。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地方債の残高が増加傾向にあり、普通交付税の合併算定替えの終了など明るい見通しがないことから、新規地方債の借入抑制等、健全化を維持したい。</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10</xdr:row>
      <xdr:rowOff>63500</xdr:rowOff>
    </xdr:from>
    <xdr:ext cx="297815" cy="22479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672695" y="1714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84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710795" y="38334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1365" cy="2584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1956415" y="369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710795" y="3449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61365"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1956415" y="3307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710795" y="3060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1365" cy="2584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1956415" y="292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710795" y="26714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1365" cy="2584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1956415" y="2535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710795" y="2287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165100</xdr:rowOff>
    </xdr:from>
    <xdr:ext cx="761365"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1956415" y="214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83185</xdr:rowOff>
    </xdr:from>
    <xdr:to>
      <xdr:col>85</xdr:col>
      <xdr:colOff>95250</xdr:colOff>
      <xdr:row>11</xdr:row>
      <xdr:rowOff>83185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83185</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92075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863695" y="2287905"/>
          <a:ext cx="0" cy="1601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64135</xdr:rowOff>
    </xdr:from>
    <xdr:ext cx="762000" cy="2584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6952595" y="386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124.2</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92075</xdr:rowOff>
    </xdr:from>
    <xdr:to>
      <xdr:col>81</xdr:col>
      <xdr:colOff>133350</xdr:colOff>
      <xdr:row>23</xdr:row>
      <xdr:rowOff>92075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776700" y="38893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5715</xdr:rowOff>
    </xdr:from>
    <xdr:ext cx="762000" cy="259080"/>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6952595" y="1986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776700" y="22879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62865</xdr:rowOff>
    </xdr:from>
    <xdr:ext cx="762000" cy="2584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6952595" y="22091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81480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98422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655925" y="2012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10284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1365" cy="2584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774545" y="201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203200</xdr:colOff>
      <xdr:row>14</xdr:row>
      <xdr:rowOff>20955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221460" y="2237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84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895070" y="2012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340080" y="2237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1365" cy="2584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013690" y="201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84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84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84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人件費に係るものは、令和4年度において</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り、令和3年度には</a:t>
          </a:r>
          <a:r>
            <a:rPr kumimoji="1" lang="en-US" altLang="ja-JP" sz="1100">
              <a:solidFill>
                <a:schemeClr val="dk1"/>
              </a:solidFill>
              <a:effectLst/>
              <a:latin typeface="+mn-lt"/>
              <a:ea typeface="+mn-ea"/>
              <a:cs typeface="+mn-cs"/>
            </a:rPr>
            <a:t>4.9</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低下した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定年を迎えた退職者の人件費分が大きく減り、新規採用者の補充も退職数を満たさなかった為、人件費が減少したと言える。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167640</xdr:rowOff>
    </xdr:from>
    <xdr:ext cx="762000" cy="25717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148590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43180</xdr:rowOff>
    </xdr:from>
    <xdr:ext cx="762000" cy="25717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111760</xdr:rowOff>
    </xdr:from>
    <xdr:ext cx="734695" cy="25717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161290</xdr:rowOff>
    </xdr:from>
    <xdr:to>
      <xdr:col>15</xdr:col>
      <xdr:colOff>98425</xdr:colOff>
      <xdr:row>37</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34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107950</xdr:rowOff>
    </xdr:from>
    <xdr:to>
      <xdr:col>11</xdr:col>
      <xdr:colOff>9525</xdr:colOff>
      <xdr:row>36</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01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54610</xdr:rowOff>
    </xdr:from>
    <xdr:ext cx="760095" cy="25717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170180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86360</xdr:rowOff>
    </xdr:from>
    <xdr:ext cx="734695" cy="25717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85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15240</xdr:rowOff>
    </xdr:from>
    <xdr:to>
      <xdr:col>15</xdr:col>
      <xdr:colOff>149225</xdr:colOff>
      <xdr:row>37</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101600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110490</xdr:rowOff>
    </xdr:from>
    <xdr:to>
      <xdr:col>11</xdr:col>
      <xdr:colOff>60325</xdr:colOff>
      <xdr:row>37</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25400</xdr:rowOff>
    </xdr:from>
    <xdr:ext cx="76009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90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143510</xdr:rowOff>
    </xdr:from>
    <xdr:ext cx="760095" cy="25717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5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が類似団体平均を上回り、平成30年度から高止まりしているのは、保有する施設の老朽化に伴う維持管理費の増加及び施設の廃止に伴う除却事業の増加が影響している。今後も施設の集約化・廃止事業を行い、維持管理費の縮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09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09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72390</xdr:rowOff>
    </xdr:from>
    <xdr:ext cx="762000" cy="259080"/>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57150</xdr:rowOff>
    </xdr:from>
    <xdr:ext cx="762000" cy="259080"/>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43180</xdr:rowOff>
    </xdr:from>
    <xdr:to>
      <xdr:col>82</xdr:col>
      <xdr:colOff>107950</xdr:colOff>
      <xdr:row>18</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5783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161290</xdr:rowOff>
    </xdr:from>
    <xdr:ext cx="762000" cy="259080"/>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43180</xdr:rowOff>
    </xdr:from>
    <xdr:to>
      <xdr:col>78</xdr:col>
      <xdr:colOff>69850</xdr:colOff>
      <xdr:row>17</xdr:row>
      <xdr:rowOff>100330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578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39370</xdr:rowOff>
    </xdr:from>
    <xdr:ext cx="7366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100330</xdr:rowOff>
    </xdr:from>
    <xdr:to>
      <xdr:col>73</xdr:col>
      <xdr:colOff>180975</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149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85090</xdr:rowOff>
    </xdr:from>
    <xdr:ext cx="7620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146050</xdr:rowOff>
    </xdr:from>
    <xdr:to>
      <xdr:col>69</xdr:col>
      <xdr:colOff>92075</xdr:colOff>
      <xdr:row>18</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607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149860</xdr:rowOff>
    </xdr:from>
    <xdr:ext cx="760095"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157480</xdr:rowOff>
    </xdr:from>
    <xdr:ext cx="762000" cy="25717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2540</xdr:rowOff>
    </xdr:from>
    <xdr:ext cx="762000" cy="259080"/>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163830</xdr:rowOff>
    </xdr:from>
    <xdr:to>
      <xdr:col>78</xdr:col>
      <xdr:colOff>120650</xdr:colOff>
      <xdr:row>17</xdr:row>
      <xdr:rowOff>93980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78740</xdr:rowOff>
    </xdr:from>
    <xdr:ext cx="7366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9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135890</xdr:rowOff>
    </xdr:from>
    <xdr:ext cx="762000"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5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60095"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9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144780</xdr:rowOff>
    </xdr:from>
    <xdr:to>
      <xdr:col>65</xdr:col>
      <xdr:colOff>53975</xdr:colOff>
      <xdr:row>18</xdr:row>
      <xdr:rowOff>74930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59690</xdr:rowOff>
    </xdr:from>
    <xdr:ext cx="762000" cy="259080"/>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4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毎年ほぼ同水準で推移している。</a:t>
          </a:r>
          <a:endParaRPr lang="ja-JP" altLang="ja-JP" sz="1400">
            <a:effectLst/>
          </a:endParaRPr>
        </a:p>
        <a:p>
          <a:r>
            <a:rPr kumimoji="1" lang="ja-JP" altLang="ja-JP" sz="1100">
              <a:solidFill>
                <a:schemeClr val="dk1"/>
              </a:solidFill>
              <a:effectLst/>
              <a:latin typeface="+mn-lt"/>
              <a:ea typeface="+mn-ea"/>
              <a:cs typeface="+mn-cs"/>
            </a:rPr>
            <a:t>受給対象者の固定化が要因と考えるが、引き続き給付基準の適正管理を徹底し、きめ細かな質の高いｻｰﾋﾞｽを実施していく。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6545" cy="22542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60960</xdr:rowOff>
    </xdr:from>
    <xdr:ext cx="762000" cy="25908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4245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42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10160</xdr:rowOff>
    </xdr:from>
    <xdr:ext cx="734695" cy="25908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69850</xdr:rowOff>
    </xdr:from>
    <xdr:to>
      <xdr:col>15</xdr:col>
      <xdr:colOff>98425</xdr:colOff>
      <xdr:row>55</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48260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186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124460</xdr:rowOff>
    </xdr:from>
    <xdr:ext cx="76009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5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105410</xdr:rowOff>
    </xdr:from>
    <xdr:ext cx="76009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54610</xdr:rowOff>
    </xdr:from>
    <xdr:ext cx="762000" cy="25717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2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73660</xdr:rowOff>
    </xdr:from>
    <xdr:ext cx="73469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605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130810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149860</xdr:rowOff>
    </xdr:from>
    <xdr:ext cx="76009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367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168910</xdr:rowOff>
    </xdr:from>
    <xdr:ext cx="760095" cy="25717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これまでに整備してきた、簡易水道施設、合併浄化槽施設の維持管理費、地域活性化施設の老朽化による整備事業への繰出金が必要となっているためである。今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会計においては、経費を節減するとともに、独立採算の原則に立ち返った料金の値上げによる健全化等、税収を主な財源とする普通会計の負担額を減らしていくよう努める。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102870</xdr:rowOff>
    </xdr:from>
    <xdr:ext cx="762000" cy="259080"/>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87630</xdr:rowOff>
    </xdr:from>
    <xdr:ext cx="762000" cy="25717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168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60</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320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153670</xdr:rowOff>
    </xdr:from>
    <xdr:ext cx="736600"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146050</xdr:rowOff>
    </xdr:from>
    <xdr:to>
      <xdr:col>73</xdr:col>
      <xdr:colOff>180975</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61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7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146050</xdr:rowOff>
    </xdr:from>
    <xdr:to>
      <xdr:col>69</xdr:col>
      <xdr:colOff>92075</xdr:colOff>
      <xdr:row>60</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61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16510</xdr:rowOff>
    </xdr:from>
    <xdr:ext cx="76009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8890</xdr:rowOff>
    </xdr:from>
    <xdr:ext cx="762000" cy="25717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93980</xdr:rowOff>
    </xdr:from>
    <xdr:ext cx="762000" cy="259080"/>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52070</xdr:rowOff>
    </xdr:from>
    <xdr:ext cx="736600" cy="25717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676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86360</xdr:rowOff>
    </xdr:from>
    <xdr:ext cx="762000" cy="25717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73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10160</xdr:rowOff>
    </xdr:from>
    <xdr:ext cx="760095"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97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48260</xdr:rowOff>
    </xdr:from>
    <xdr:ext cx="7620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補助費等に係る経常収支比率が類似団体平均を上回っているのは、神流町が出資する各種の団体への補助金が多額になっているためである。</a:t>
          </a:r>
          <a:r>
            <a:rPr kumimoji="1" lang="ja-JP" altLang="en-US" sz="1100">
              <a:solidFill>
                <a:schemeClr val="dk1"/>
              </a:solidFill>
              <a:effectLst/>
              <a:latin typeface="+mn-lt"/>
              <a:ea typeface="+mn-ea"/>
              <a:cs typeface="+mn-cs"/>
            </a:rPr>
            <a:t>令和4年度は、</a:t>
          </a:r>
          <a:r>
            <a:rPr kumimoji="1" lang="ja-JP" altLang="ja-JP" sz="1100">
              <a:solidFill>
                <a:schemeClr val="dk1"/>
              </a:solidFill>
              <a:effectLst/>
              <a:latin typeface="+mn-lt"/>
              <a:ea typeface="+mn-ea"/>
              <a:cs typeface="+mn-cs"/>
            </a:rPr>
            <a:t>補助金を交付するのが適当な事業を行っているのかなどについて精査し、見直しや廃止を行</a:t>
          </a:r>
          <a:r>
            <a:rPr kumimoji="1" lang="ja-JP" altLang="en-US" sz="1100">
              <a:solidFill>
                <a:schemeClr val="dk1"/>
              </a:solidFill>
              <a:effectLst/>
              <a:latin typeface="+mn-lt"/>
              <a:ea typeface="+mn-ea"/>
              <a:cs typeface="+mn-cs"/>
            </a:rPr>
            <a:t>ったが、引き続き令和5年度以降も行っていきたい</a:t>
          </a:r>
          <a:r>
            <a:rPr kumimoji="1" lang="ja-JP" altLang="ja-JP" sz="11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132080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103505</xdr:rowOff>
    </xdr:from>
    <xdr:ext cx="762000" cy="259080"/>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132080</xdr:rowOff>
    </xdr:from>
    <xdr:to>
      <xdr:col>82</xdr:col>
      <xdr:colOff>196850</xdr:colOff>
      <xdr:row>40</xdr:row>
      <xdr:rowOff>132080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121920</xdr:rowOff>
    </xdr:from>
    <xdr:ext cx="762000" cy="25717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120650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363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97790</xdr:rowOff>
    </xdr:from>
    <xdr:ext cx="762000" cy="25717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143510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363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57785</xdr:rowOff>
    </xdr:from>
    <xdr:to>
      <xdr:col>78</xdr:col>
      <xdr:colOff>120650</xdr:colOff>
      <xdr:row>36</xdr:row>
      <xdr:rowOff>159385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169545</xdr:rowOff>
    </xdr:from>
    <xdr:ext cx="736600" cy="25717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84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143510</xdr:rowOff>
    </xdr:from>
    <xdr:to>
      <xdr:col>73</xdr:col>
      <xdr:colOff>180975</xdr:colOff>
      <xdr:row>37</xdr:row>
      <xdr:rowOff>143510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87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71755</xdr:rowOff>
    </xdr:from>
    <xdr:to>
      <xdr:col>74</xdr:col>
      <xdr:colOff>31750</xdr:colOff>
      <xdr:row>37</xdr:row>
      <xdr:rowOff>1905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12065</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111125</xdr:rowOff>
    </xdr:from>
    <xdr:to>
      <xdr:col>69</xdr:col>
      <xdr:colOff>92075</xdr:colOff>
      <xdr:row>37</xdr:row>
      <xdr:rowOff>143510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547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71755</xdr:rowOff>
    </xdr:from>
    <xdr:to>
      <xdr:col>69</xdr:col>
      <xdr:colOff>142875</xdr:colOff>
      <xdr:row>37</xdr:row>
      <xdr:rowOff>1905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12065</xdr:rowOff>
    </xdr:from>
    <xdr:ext cx="760095"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128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2540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69215</xdr:rowOff>
    </xdr:from>
    <xdr:to>
      <xdr:col>82</xdr:col>
      <xdr:colOff>158750</xdr:colOff>
      <xdr:row>37</xdr:row>
      <xdr:rowOff>170815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41275</xdr:rowOff>
    </xdr:from>
    <xdr:ext cx="762000" cy="25717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84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128270</xdr:rowOff>
    </xdr:from>
    <xdr:ext cx="7366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7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92075</xdr:rowOff>
    </xdr:from>
    <xdr:to>
      <xdr:col>74</xdr:col>
      <xdr:colOff>31750</xdr:colOff>
      <xdr:row>38</xdr:row>
      <xdr:rowOff>22225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6985</xdr:rowOff>
    </xdr:from>
    <xdr:ext cx="762000" cy="25717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220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92075</xdr:rowOff>
    </xdr:from>
    <xdr:to>
      <xdr:col>69</xdr:col>
      <xdr:colOff>142875</xdr:colOff>
      <xdr:row>38</xdr:row>
      <xdr:rowOff>22225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6985</xdr:rowOff>
    </xdr:from>
    <xdr:ext cx="760095" cy="25717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220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60325</xdr:rowOff>
    </xdr:from>
    <xdr:to>
      <xdr:col>65</xdr:col>
      <xdr:colOff>53975</xdr:colOff>
      <xdr:row>37</xdr:row>
      <xdr:rowOff>161925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146685</xdr:rowOff>
    </xdr:from>
    <xdr:ext cx="762000" cy="25717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90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近年大型の整備事業が集中したため、高止まりしていた地方債の元利償還金に減少がみられ、類似団体平均を7</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ﾎﾟｲﾝﾄ（前年度</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ﾎﾟｲﾝﾄ）</a:t>
          </a:r>
          <a:r>
            <a:rPr kumimoji="1" lang="ja-JP" altLang="ja-JP" sz="1000">
              <a:solidFill>
                <a:schemeClr val="dk1"/>
              </a:solidFill>
              <a:effectLst/>
              <a:latin typeface="+mn-lt"/>
              <a:ea typeface="+mn-ea"/>
              <a:cs typeface="+mn-cs"/>
            </a:rPr>
            <a:t>下回っている。これは、償還年限を少なくし、基金等の財源が見込めるうちに、早期償還を目指したためであり、償還終了する起債が発生し始めている。しかし、公債費のピークは、令和４年度になると見込まれ、厳しい財政運営となることが予想される。そのため、地方債現在高が</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年度の水準を超えないように地方債の新規発行を伴う普通建設事業を抑制することとしている。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095"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095"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095"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09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13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74930</xdr:rowOff>
    </xdr:from>
    <xdr:ext cx="762000" cy="25717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171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60960</xdr:rowOff>
    </xdr:from>
    <xdr:to>
      <xdr:col>20</xdr:col>
      <xdr:colOff>38100</xdr:colOff>
      <xdr:row>76</xdr:row>
      <xdr:rowOff>162560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147320</xdr:rowOff>
    </xdr:from>
    <xdr:ext cx="734695"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146050</xdr:rowOff>
    </xdr:from>
    <xdr:to>
      <xdr:col>15</xdr:col>
      <xdr:colOff>98425</xdr:colOff>
      <xdr:row>76</xdr:row>
      <xdr:rowOff>39370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048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53340</xdr:rowOff>
    </xdr:from>
    <xdr:to>
      <xdr:col>15</xdr:col>
      <xdr:colOff>149225</xdr:colOff>
      <xdr:row>76</xdr:row>
      <xdr:rowOff>154940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139700</xdr:rowOff>
    </xdr:from>
    <xdr:ext cx="76200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27940</xdr:rowOff>
    </xdr:from>
    <xdr:to>
      <xdr:col>11</xdr:col>
      <xdr:colOff>9525</xdr:colOff>
      <xdr:row>76</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581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132080</xdr:rowOff>
    </xdr:from>
    <xdr:ext cx="760095" cy="25717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97790</xdr:rowOff>
    </xdr:from>
    <xdr:ext cx="760095" cy="25717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279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20320</xdr:rowOff>
    </xdr:from>
    <xdr:ext cx="762000" cy="25717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07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119380</xdr:rowOff>
    </xdr:from>
    <xdr:ext cx="73469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52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100330</xdr:rowOff>
    </xdr:from>
    <xdr:ext cx="760095" cy="25717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87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148590</xdr:rowOff>
    </xdr:from>
    <xdr:to>
      <xdr:col>6</xdr:col>
      <xdr:colOff>171450</xdr:colOff>
      <xdr:row>76</xdr:row>
      <xdr:rowOff>78740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88900</xdr:rowOff>
    </xdr:from>
    <xdr:ext cx="760095" cy="25717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762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前年度と比較して、物件費による経常収支の縮減のための除却事業等の増加により、数値は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年度以降増加となっている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年度においては、除却事業が少額だったこともあり、</a:t>
          </a:r>
          <a:r>
            <a:rPr kumimoji="1" lang="en-US" altLang="ja-JP" sz="1100">
              <a:solidFill>
                <a:schemeClr val="dk1"/>
              </a:solidFill>
              <a:effectLst/>
              <a:latin typeface="+mn-lt"/>
              <a:ea typeface="+mn-ea"/>
              <a:cs typeface="+mn-cs"/>
            </a:rPr>
            <a:t>10.5</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。人口減少及び高齢化に伴う、給与所得者の減少が留まらないので、町税も一層減少傾向にある。既存事業の取捨選択の厳格化や新規事業の必要性を検討し、過大な費用とならないよう、歳出抑制に努める。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609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6095" cy="25717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6095" cy="2584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609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6095" cy="25717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6095"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83185</xdr:rowOff>
    </xdr:from>
    <xdr:to>
      <xdr:col>82</xdr:col>
      <xdr:colOff>107950</xdr:colOff>
      <xdr:row>82</xdr:row>
      <xdr:rowOff>97790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903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69850</xdr:rowOff>
    </xdr:from>
    <xdr:ext cx="762000" cy="259080"/>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97790</xdr:rowOff>
    </xdr:from>
    <xdr:to>
      <xdr:col>82</xdr:col>
      <xdr:colOff>196850</xdr:colOff>
      <xdr:row>82</xdr:row>
      <xdr:rowOff>97790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169545</xdr:rowOff>
    </xdr:from>
    <xdr:ext cx="762000" cy="25717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83185</xdr:rowOff>
    </xdr:from>
    <xdr:to>
      <xdr:col>82</xdr:col>
      <xdr:colOff>196850</xdr:colOff>
      <xdr:row>73</xdr:row>
      <xdr:rowOff>83185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144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41910</xdr:rowOff>
    </xdr:from>
    <xdr:ext cx="762000" cy="25717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1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25400</xdr:rowOff>
    </xdr:from>
    <xdr:to>
      <xdr:col>82</xdr:col>
      <xdr:colOff>158750</xdr:colOff>
      <xdr:row>77</xdr:row>
      <xdr:rowOff>127000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81</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144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128270</xdr:rowOff>
    </xdr:from>
    <xdr:to>
      <xdr:col>78</xdr:col>
      <xdr:colOff>120650</xdr:colOff>
      <xdr:row>77</xdr:row>
      <xdr:rowOff>58420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68580</xdr:rowOff>
    </xdr:from>
    <xdr:ext cx="7366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14605</xdr:rowOff>
    </xdr:from>
    <xdr:to>
      <xdr:col>73</xdr:col>
      <xdr:colOff>180975</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9020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81280</xdr:rowOff>
    </xdr:from>
    <xdr:to>
      <xdr:col>74</xdr:col>
      <xdr:colOff>31750</xdr:colOff>
      <xdr:row>78</xdr:row>
      <xdr:rowOff>11430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21590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81</xdr:row>
      <xdr:rowOff>7620</xdr:rowOff>
    </xdr:from>
    <xdr:to>
      <xdr:col>69</xdr:col>
      <xdr:colOff>92075</xdr:colOff>
      <xdr:row>81</xdr:row>
      <xdr:rowOff>14605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8950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120650</xdr:rowOff>
    </xdr:from>
    <xdr:to>
      <xdr:col>69</xdr:col>
      <xdr:colOff>142875</xdr:colOff>
      <xdr:row>78</xdr:row>
      <xdr:rowOff>50165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60325</xdr:rowOff>
    </xdr:from>
    <xdr:ext cx="76009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5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116840</xdr:rowOff>
    </xdr:from>
    <xdr:to>
      <xdr:col>65</xdr:col>
      <xdr:colOff>53975</xdr:colOff>
      <xdr:row>78</xdr:row>
      <xdr:rowOff>46990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57150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48260</xdr:rowOff>
    </xdr:from>
    <xdr:ext cx="762000" cy="259080"/>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105410</xdr:rowOff>
    </xdr:from>
    <xdr:ext cx="7366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4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81</xdr:row>
      <xdr:rowOff>19050</xdr:rowOff>
    </xdr:from>
    <xdr:to>
      <xdr:col>74</xdr:col>
      <xdr:colOff>31750</xdr:colOff>
      <xdr:row>81</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105410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99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135255</xdr:rowOff>
    </xdr:from>
    <xdr:to>
      <xdr:col>69</xdr:col>
      <xdr:colOff>142875</xdr:colOff>
      <xdr:row>81</xdr:row>
      <xdr:rowOff>65405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50165</xdr:rowOff>
    </xdr:from>
    <xdr:ext cx="76009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9376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128270</xdr:rowOff>
    </xdr:from>
    <xdr:to>
      <xdr:col>65</xdr:col>
      <xdr:colOff>53975</xdr:colOff>
      <xdr:row>81</xdr:row>
      <xdr:rowOff>58420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43180</xdr:rowOff>
    </xdr:from>
    <xdr:ext cx="762000" cy="25717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930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群馬県神流町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171003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28725"/>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133985</xdr:rowOff>
    </xdr:from>
    <xdr:to>
      <xdr:col>33</xdr:col>
      <xdr:colOff>114300</xdr:colOff>
      <xdr:row>20</xdr:row>
      <xdr:rowOff>133985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17090" y="35248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57630" y="3388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17090" y="32105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781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57630" y="30683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165100</xdr:rowOff>
    </xdr:from>
    <xdr:to>
      <xdr:col>33</xdr:col>
      <xdr:colOff>114300</xdr:colOff>
      <xdr:row>16</xdr:row>
      <xdr:rowOff>165100</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17090" y="2895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84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57630" y="2754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17090" y="25768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717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57630" y="24345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17090" y="22504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57630" y="210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a:off x="2117090" y="1923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57630" y="1781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717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57630" y="14611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129540</xdr:rowOff>
    </xdr:from>
    <xdr:to>
      <xdr:col>29</xdr:col>
      <xdr:colOff>127000</xdr:colOff>
      <xdr:row>19</xdr:row>
      <xdr:rowOff>134620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5541010" y="1837690"/>
          <a:ext cx="0" cy="1522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106680</xdr:rowOff>
    </xdr:from>
    <xdr:ext cx="760095" cy="259080"/>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626100" y="3332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104,512</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134620</xdr:rowOff>
    </xdr:from>
    <xdr:to>
      <xdr:col>30</xdr:col>
      <xdr:colOff>25400</xdr:colOff>
      <xdr:row>19</xdr:row>
      <xdr:rowOff>134620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452110" y="33604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44450</xdr:rowOff>
    </xdr:from>
    <xdr:ext cx="760095" cy="259080"/>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626100" y="1581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1,052,539</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129540</xdr:rowOff>
    </xdr:from>
    <xdr:to>
      <xdr:col>30</xdr:col>
      <xdr:colOff>25400</xdr:colOff>
      <xdr:row>10</xdr:row>
      <xdr:rowOff>129540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452110" y="183769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40640</xdr:rowOff>
    </xdr:from>
    <xdr:to>
      <xdr:col>29</xdr:col>
      <xdr:colOff>127000</xdr:colOff>
      <xdr:row>17</xdr:row>
      <xdr:rowOff>55245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904740" y="2936240"/>
          <a:ext cx="63627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104775</xdr:rowOff>
    </xdr:from>
    <xdr:ext cx="760095" cy="259080"/>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626100" y="300037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284,598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132715</xdr:rowOff>
    </xdr:from>
    <xdr:to>
      <xdr:col>29</xdr:col>
      <xdr:colOff>177800</xdr:colOff>
      <xdr:row>18</xdr:row>
      <xdr:rowOff>63500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5490210" y="302831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41910</xdr:rowOff>
    </xdr:from>
    <xdr:to>
      <xdr:col>26</xdr:col>
      <xdr:colOff>50800</xdr:colOff>
      <xdr:row>17</xdr:row>
      <xdr:rowOff>55245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4221480" y="2937510"/>
          <a:ext cx="68326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158115</xdr:rowOff>
    </xdr:from>
    <xdr:to>
      <xdr:col>26</xdr:col>
      <xdr:colOff>101600</xdr:colOff>
      <xdr:row>18</xdr:row>
      <xdr:rowOff>88265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853940" y="305371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73025</xdr:rowOff>
    </xdr:from>
    <xdr:ext cx="735965"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531360" y="31337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41910</xdr:rowOff>
    </xdr:from>
    <xdr:to>
      <xdr:col>22</xdr:col>
      <xdr:colOff>114300</xdr:colOff>
      <xdr:row>17</xdr:row>
      <xdr:rowOff>50165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3538220" y="2937510"/>
          <a:ext cx="68326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59055</xdr:rowOff>
    </xdr:from>
    <xdr:to>
      <xdr:col>22</xdr:col>
      <xdr:colOff>165100</xdr:colOff>
      <xdr:row>18</xdr:row>
      <xdr:rowOff>160655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170680" y="3119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145415</xdr:rowOff>
    </xdr:from>
    <xdr:ext cx="761365" cy="25781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848100" y="32061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50165</xdr:rowOff>
    </xdr:from>
    <xdr:to>
      <xdr:col>18</xdr:col>
      <xdr:colOff>177800</xdr:colOff>
      <xdr:row>17</xdr:row>
      <xdr:rowOff>81915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2851150" y="2945765"/>
          <a:ext cx="68707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70485</xdr:rowOff>
    </xdr:from>
    <xdr:to>
      <xdr:col>19</xdr:col>
      <xdr:colOff>38100</xdr:colOff>
      <xdr:row>19</xdr:row>
      <xdr:rowOff>635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3487420" y="3131185"/>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156845</xdr:rowOff>
    </xdr:from>
    <xdr:ext cx="761365" cy="25717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164840" y="32175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76835</xdr:rowOff>
    </xdr:from>
    <xdr:to>
      <xdr:col>15</xdr:col>
      <xdr:colOff>101600</xdr:colOff>
      <xdr:row>19</xdr:row>
      <xdr:rowOff>6985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a:xfrm>
          <a:off x="2800350" y="313753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163195</xdr:rowOff>
    </xdr:from>
    <xdr:ext cx="761365" cy="2584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477770" y="3223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367020" y="3861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160655</xdr:rowOff>
    </xdr:from>
    <xdr:to>
      <xdr:col>29</xdr:col>
      <xdr:colOff>177800</xdr:colOff>
      <xdr:row>17</xdr:row>
      <xdr:rowOff>90805</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5490210" y="289115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6350</xdr:rowOff>
    </xdr:from>
    <xdr:ext cx="760095" cy="257810"/>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626100" y="273685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372,552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4445</xdr:rowOff>
    </xdr:from>
    <xdr:to>
      <xdr:col>26</xdr:col>
      <xdr:colOff>101600</xdr:colOff>
      <xdr:row>17</xdr:row>
      <xdr:rowOff>106045</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4853940" y="290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116205</xdr:rowOff>
    </xdr:from>
    <xdr:ext cx="735965" cy="2584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531360" y="26816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363,210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162560</xdr:rowOff>
    </xdr:from>
    <xdr:to>
      <xdr:col>22</xdr:col>
      <xdr:colOff>165100</xdr:colOff>
      <xdr:row>17</xdr:row>
      <xdr:rowOff>92710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4170680" y="289306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102870</xdr:rowOff>
    </xdr:from>
    <xdr:ext cx="761365" cy="25908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848100" y="266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371,197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165100</xdr:rowOff>
    </xdr:from>
    <xdr:to>
      <xdr:col>19</xdr:col>
      <xdr:colOff>38100</xdr:colOff>
      <xdr:row>17</xdr:row>
      <xdr:rowOff>100330</xdr:rowOff>
    </xdr:to>
    <xdr:sp macro="" textlink="">
      <xdr:nvSpPr>
        <xdr:cNvPr id="76" name="楕円 75">
          <a:extLst>
            <a:ext uri="{FF2B5EF4-FFF2-40B4-BE49-F238E27FC236}">
              <a16:creationId xmlns:a16="http://schemas.microsoft.com/office/drawing/2014/main" id="{00000000-0008-0000-0500-00004C000000}"/>
            </a:ext>
          </a:extLst>
        </xdr:cNvPr>
        <xdr:cNvSpPr/>
      </xdr:nvSpPr>
      <xdr:spPr>
        <a:xfrm>
          <a:off x="3487420" y="2895600"/>
          <a:ext cx="9779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110490</xdr:rowOff>
    </xdr:from>
    <xdr:ext cx="761365" cy="25781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164840" y="26758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366,630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31115</xdr:rowOff>
    </xdr:from>
    <xdr:to>
      <xdr:col>15</xdr:col>
      <xdr:colOff>101600</xdr:colOff>
      <xdr:row>17</xdr:row>
      <xdr:rowOff>132715</xdr:rowOff>
    </xdr:to>
    <xdr:sp macro="" textlink="">
      <xdr:nvSpPr>
        <xdr:cNvPr id="78" name="楕円 77">
          <a:extLst>
            <a:ext uri="{FF2B5EF4-FFF2-40B4-BE49-F238E27FC236}">
              <a16:creationId xmlns:a16="http://schemas.microsoft.com/office/drawing/2014/main" id="{00000000-0008-0000-0500-00004E000000}"/>
            </a:ext>
          </a:extLst>
        </xdr:cNvPr>
        <xdr:cNvSpPr/>
      </xdr:nvSpPr>
      <xdr:spPr>
        <a:xfrm>
          <a:off x="2800350" y="292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143510</xdr:rowOff>
    </xdr:from>
    <xdr:ext cx="761365" cy="257810"/>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477770" y="27089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346,801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432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45920" y="5124450"/>
          <a:ext cx="40957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17090" y="7404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17090" y="7023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57630" y="6880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57630" y="64998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17090" y="626173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57630" y="6118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17090" y="5879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57630" y="573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57630" y="53574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219075</xdr:rowOff>
    </xdr:from>
    <xdr:to>
      <xdr:col>29</xdr:col>
      <xdr:colOff>127000</xdr:colOff>
      <xdr:row>37</xdr:row>
      <xdr:rowOff>174625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541010" y="5991225"/>
          <a:ext cx="0" cy="1155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146685</xdr:rowOff>
    </xdr:from>
    <xdr:ext cx="760095" cy="25717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626100" y="71189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-32,527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174625</xdr:rowOff>
    </xdr:from>
    <xdr:to>
      <xdr:col>30</xdr:col>
      <xdr:colOff>25400</xdr:colOff>
      <xdr:row>37</xdr:row>
      <xdr:rowOff>174625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452110" y="714692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133985</xdr:rowOff>
    </xdr:from>
    <xdr:ext cx="760095" cy="25527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626100" y="573468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270,764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219075</xdr:rowOff>
    </xdr:from>
    <xdr:to>
      <xdr:col>30</xdr:col>
      <xdr:colOff>25400</xdr:colOff>
      <xdr:row>33</xdr:row>
      <xdr:rowOff>219075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452110" y="599122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281305</xdr:rowOff>
    </xdr:from>
    <xdr:to>
      <xdr:col>29</xdr:col>
      <xdr:colOff>127000</xdr:colOff>
      <xdr:row>36</xdr:row>
      <xdr:rowOff>15875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904740" y="6739255"/>
          <a:ext cx="63627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294640</xdr:rowOff>
    </xdr:from>
    <xdr:ext cx="760095" cy="25590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626100" y="675259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50,405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322580</xdr:rowOff>
    </xdr:from>
    <xdr:to>
      <xdr:col>29</xdr:col>
      <xdr:colOff>177800</xdr:colOff>
      <xdr:row>36</xdr:row>
      <xdr:rowOff>81280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490210" y="678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339090</xdr:rowOff>
    </xdr:from>
    <xdr:to>
      <xdr:col>26</xdr:col>
      <xdr:colOff>50800</xdr:colOff>
      <xdr:row>36</xdr:row>
      <xdr:rowOff>15875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221480" y="6797040"/>
          <a:ext cx="68326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3175</xdr:rowOff>
    </xdr:from>
    <xdr:to>
      <xdr:col>26</xdr:col>
      <xdr:colOff>101600</xdr:colOff>
      <xdr:row>36</xdr:row>
      <xdr:rowOff>104775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853940" y="680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89535</xdr:rowOff>
    </xdr:from>
    <xdr:ext cx="735965" cy="25527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531360" y="689038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44,179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339090</xdr:rowOff>
    </xdr:from>
    <xdr:to>
      <xdr:col>22</xdr:col>
      <xdr:colOff>114300</xdr:colOff>
      <xdr:row>36</xdr:row>
      <xdr:rowOff>22225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538220" y="6797040"/>
          <a:ext cx="68326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38100</xdr:rowOff>
    </xdr:from>
    <xdr:to>
      <xdr:col>22</xdr:col>
      <xdr:colOff>165100</xdr:colOff>
      <xdr:row>36</xdr:row>
      <xdr:rowOff>139700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170680" y="6838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124460</xdr:rowOff>
    </xdr:from>
    <xdr:ext cx="761365" cy="25527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848100" y="69253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22225</xdr:rowOff>
    </xdr:from>
    <xdr:to>
      <xdr:col>18</xdr:col>
      <xdr:colOff>177800</xdr:colOff>
      <xdr:row>36</xdr:row>
      <xdr:rowOff>93345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851150" y="6823075"/>
          <a:ext cx="68707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46355</xdr:rowOff>
    </xdr:from>
    <xdr:to>
      <xdr:col>19</xdr:col>
      <xdr:colOff>38100</xdr:colOff>
      <xdr:row>36</xdr:row>
      <xdr:rowOff>147955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487420" y="6847205"/>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132715</xdr:rowOff>
    </xdr:from>
    <xdr:ext cx="761365" cy="25654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164840" y="69335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60960</xdr:rowOff>
    </xdr:from>
    <xdr:to>
      <xdr:col>15</xdr:col>
      <xdr:colOff>101600</xdr:colOff>
      <xdr:row>36</xdr:row>
      <xdr:rowOff>162560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00350" y="6861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147320</xdr:rowOff>
    </xdr:from>
    <xdr:ext cx="761365" cy="25527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477770" y="69481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367020" y="7801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229870</xdr:rowOff>
    </xdr:from>
    <xdr:to>
      <xdr:col>29</xdr:col>
      <xdr:colOff>177800</xdr:colOff>
      <xdr:row>35</xdr:row>
      <xdr:rowOff>332105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490210" y="66878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75565</xdr:rowOff>
    </xdr:from>
    <xdr:ext cx="760095" cy="25654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626100" y="653351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307975</xdr:rowOff>
    </xdr:from>
    <xdr:to>
      <xdr:col>26</xdr:col>
      <xdr:colOff>101600</xdr:colOff>
      <xdr:row>36</xdr:row>
      <xdr:rowOff>66675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853940" y="676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76835</xdr:rowOff>
    </xdr:from>
    <xdr:ext cx="735965" cy="25527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531360" y="653478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54,158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287655</xdr:rowOff>
    </xdr:from>
    <xdr:to>
      <xdr:col>22</xdr:col>
      <xdr:colOff>165100</xdr:colOff>
      <xdr:row>36</xdr:row>
      <xdr:rowOff>46990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170680" y="67456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57785</xdr:rowOff>
    </xdr:from>
    <xdr:ext cx="761365"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848100" y="651573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59,386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314960</xdr:rowOff>
    </xdr:from>
    <xdr:to>
      <xdr:col>19</xdr:col>
      <xdr:colOff>38100</xdr:colOff>
      <xdr:row>36</xdr:row>
      <xdr:rowOff>73025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487420" y="6772910"/>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83185</xdr:rowOff>
    </xdr:from>
    <xdr:ext cx="761365"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164840" y="654113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42545</xdr:rowOff>
    </xdr:from>
    <xdr:to>
      <xdr:col>15</xdr:col>
      <xdr:colOff>101600</xdr:colOff>
      <xdr:row>36</xdr:row>
      <xdr:rowOff>144145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00350" y="684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154940</xdr:rowOff>
    </xdr:from>
    <xdr:ext cx="761365" cy="25717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477770" y="66128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733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178175"/>
          <a:ext cx="60464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31505" cy="2667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495040"/>
          <a:ext cx="82315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7980" cy="2324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102870</xdr:rowOff>
    </xdr:from>
    <xdr:to>
      <xdr:col>28</xdr:col>
      <xdr:colOff>114300</xdr:colOff>
      <xdr:row>39</xdr:row>
      <xdr:rowOff>102870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133350</xdr:rowOff>
    </xdr:from>
    <xdr:ext cx="247650" cy="26797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05460" y="6648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119380</xdr:rowOff>
    </xdr:from>
    <xdr:to>
      <xdr:col>28</xdr:col>
      <xdr:colOff>114300</xdr:colOff>
      <xdr:row>37</xdr:row>
      <xdr:rowOff>119380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149860</xdr:rowOff>
    </xdr:from>
    <xdr:ext cx="594360" cy="26797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322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137160</xdr:rowOff>
    </xdr:from>
    <xdr:to>
      <xdr:col>28</xdr:col>
      <xdr:colOff>114300</xdr:colOff>
      <xdr:row>35</xdr:row>
      <xdr:rowOff>137160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4676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167005</xdr:rowOff>
    </xdr:from>
    <xdr:ext cx="594360" cy="26797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996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153670</xdr:rowOff>
    </xdr:from>
    <xdr:to>
      <xdr:col>28</xdr:col>
      <xdr:colOff>114300</xdr:colOff>
      <xdr:row>33</xdr:row>
      <xdr:rowOff>153670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6985</xdr:rowOff>
    </xdr:from>
    <xdr:ext cx="594360" cy="26733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664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170815</xdr:rowOff>
    </xdr:from>
    <xdr:to>
      <xdr:col>28</xdr:col>
      <xdr:colOff>114300</xdr:colOff>
      <xdr:row>31</xdr:row>
      <xdr:rowOff>170815</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22860</xdr:rowOff>
    </xdr:from>
    <xdr:ext cx="594360" cy="267970"/>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5337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29</xdr:row>
      <xdr:rowOff>39370</xdr:rowOff>
    </xdr:from>
    <xdr:ext cx="684530" cy="269240"/>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501142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56515</xdr:rowOff>
    </xdr:from>
    <xdr:ext cx="684530" cy="26733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200" y="4685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31750</xdr:rowOff>
    </xdr:from>
    <xdr:to>
      <xdr:col>24</xdr:col>
      <xdr:colOff>62865</xdr:colOff>
      <xdr:row>38</xdr:row>
      <xdr:rowOff>125095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542155" y="517525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128270</xdr:rowOff>
    </xdr:from>
    <xdr:ext cx="534035" cy="26733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594860" y="6643370"/>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92,240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125095</xdr:rowOff>
    </xdr:from>
    <xdr:to>
      <xdr:col>24</xdr:col>
      <xdr:colOff>152400</xdr:colOff>
      <xdr:row>38</xdr:row>
      <xdr:rowOff>125095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458970" y="66401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154940</xdr:rowOff>
    </xdr:from>
    <xdr:ext cx="598170" cy="26860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594860" y="495554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986,863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31750</xdr:rowOff>
    </xdr:from>
    <xdr:to>
      <xdr:col>24</xdr:col>
      <xdr:colOff>152400</xdr:colOff>
      <xdr:row>30</xdr:row>
      <xdr:rowOff>31750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458970" y="5175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88265</xdr:rowOff>
    </xdr:from>
    <xdr:to>
      <xdr:col>24</xdr:col>
      <xdr:colOff>63500</xdr:colOff>
      <xdr:row>36</xdr:row>
      <xdr:rowOff>93345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24910" y="6260465"/>
          <a:ext cx="8191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128270</xdr:rowOff>
    </xdr:from>
    <xdr:ext cx="598170" cy="26733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594860" y="6300470"/>
          <a:ext cx="598170"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255,467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151130</xdr:rowOff>
    </xdr:from>
    <xdr:to>
      <xdr:col>24</xdr:col>
      <xdr:colOff>114300</xdr:colOff>
      <xdr:row>37</xdr:row>
      <xdr:rowOff>78740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493260" y="6323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86995</xdr:rowOff>
    </xdr:from>
    <xdr:to>
      <xdr:col>19</xdr:col>
      <xdr:colOff>177800</xdr:colOff>
      <xdr:row>36</xdr:row>
      <xdr:rowOff>93345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851150" y="6259195"/>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171450</xdr:rowOff>
    </xdr:from>
    <xdr:to>
      <xdr:col>20</xdr:col>
      <xdr:colOff>38100</xdr:colOff>
      <xdr:row>37</xdr:row>
      <xdr:rowOff>100330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674110" y="634365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90805</xdr:rowOff>
    </xdr:from>
    <xdr:ext cx="597535" cy="26733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29000" y="643445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86995</xdr:rowOff>
    </xdr:from>
    <xdr:to>
      <xdr:col>15</xdr:col>
      <xdr:colOff>50800</xdr:colOff>
      <xdr:row>36</xdr:row>
      <xdr:rowOff>154940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981200" y="6259195"/>
          <a:ext cx="8699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171450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00350" y="6410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163195</xdr:rowOff>
    </xdr:from>
    <xdr:ext cx="597535" cy="26733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559050" y="65068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154940</xdr:rowOff>
    </xdr:from>
    <xdr:to>
      <xdr:col>10</xdr:col>
      <xdr:colOff>114300</xdr:colOff>
      <xdr:row>37</xdr:row>
      <xdr:rowOff>8255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11250" y="6327140"/>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114300</xdr:rowOff>
    </xdr:from>
    <xdr:to>
      <xdr:col>10</xdr:col>
      <xdr:colOff>165100</xdr:colOff>
      <xdr:row>38</xdr:row>
      <xdr:rowOff>42545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30400" y="6457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38</xdr:row>
      <xdr:rowOff>32385</xdr:rowOff>
    </xdr:from>
    <xdr:ext cx="597535" cy="26670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685290" y="6547485"/>
          <a:ext cx="5975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120650</xdr:rowOff>
    </xdr:from>
    <xdr:to>
      <xdr:col>6</xdr:col>
      <xdr:colOff>38100</xdr:colOff>
      <xdr:row>38</xdr:row>
      <xdr:rowOff>47625</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60450" y="646430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38</xdr:row>
      <xdr:rowOff>38100</xdr:rowOff>
    </xdr:from>
    <xdr:ext cx="597535" cy="26924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15340" y="655320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61365" cy="26924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53822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61365" cy="26924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6644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61365" cy="26924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7945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61365" cy="26924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245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35560</xdr:rowOff>
    </xdr:from>
    <xdr:to>
      <xdr:col>24</xdr:col>
      <xdr:colOff>114300</xdr:colOff>
      <xdr:row>36</xdr:row>
      <xdr:rowOff>140970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493260" y="62077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59055</xdr:rowOff>
    </xdr:from>
    <xdr:ext cx="598170" cy="26860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594860" y="605980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323,615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41275</xdr:rowOff>
    </xdr:from>
    <xdr:to>
      <xdr:col>20</xdr:col>
      <xdr:colOff>38100</xdr:colOff>
      <xdr:row>36</xdr:row>
      <xdr:rowOff>146685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674110" y="621347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163195</xdr:rowOff>
    </xdr:from>
    <xdr:ext cx="597535" cy="26733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29000" y="599249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320,224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34290</xdr:rowOff>
    </xdr:from>
    <xdr:to>
      <xdr:col>15</xdr:col>
      <xdr:colOff>101600</xdr:colOff>
      <xdr:row>36</xdr:row>
      <xdr:rowOff>139700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00350" y="62064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156845</xdr:rowOff>
    </xdr:from>
    <xdr:ext cx="597535" cy="26860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559050" y="598614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324,040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101600</xdr:rowOff>
    </xdr:from>
    <xdr:to>
      <xdr:col>10</xdr:col>
      <xdr:colOff>165100</xdr:colOff>
      <xdr:row>37</xdr:row>
      <xdr:rowOff>29210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30400" y="6273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46355</xdr:rowOff>
    </xdr:from>
    <xdr:ext cx="597535" cy="269240"/>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685290" y="6047105"/>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133350</xdr:rowOff>
    </xdr:from>
    <xdr:to>
      <xdr:col>6</xdr:col>
      <xdr:colOff>38100</xdr:colOff>
      <xdr:row>37</xdr:row>
      <xdr:rowOff>60325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60450" y="630555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78105</xdr:rowOff>
    </xdr:from>
    <xdr:ext cx="597535" cy="26733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15340" y="607885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265,788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7980" cy="23241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1247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46355</xdr:rowOff>
    </xdr:from>
    <xdr:to>
      <xdr:col>28</xdr:col>
      <xdr:colOff>114300</xdr:colOff>
      <xdr:row>59</xdr:row>
      <xdr:rowOff>46355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76835</xdr:rowOff>
    </xdr:from>
    <xdr:ext cx="247650" cy="26860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05460" y="10020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36830</xdr:rowOff>
    </xdr:from>
    <xdr:ext cx="594360" cy="26924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638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145415</xdr:rowOff>
    </xdr:from>
    <xdr:to>
      <xdr:col>28</xdr:col>
      <xdr:colOff>114300</xdr:colOff>
      <xdr:row>54</xdr:row>
      <xdr:rowOff>145415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171450</xdr:rowOff>
    </xdr:from>
    <xdr:ext cx="684530" cy="26733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200" y="9258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105410</xdr:rowOff>
    </xdr:from>
    <xdr:to>
      <xdr:col>28</xdr:col>
      <xdr:colOff>114300</xdr:colOff>
      <xdr:row>52</xdr:row>
      <xdr:rowOff>105410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135890</xdr:rowOff>
    </xdr:from>
    <xdr:ext cx="684530" cy="26797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200" y="8879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66040</xdr:rowOff>
    </xdr:from>
    <xdr:to>
      <xdr:col>28</xdr:col>
      <xdr:colOff>114300</xdr:colOff>
      <xdr:row>50</xdr:row>
      <xdr:rowOff>66040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95885</xdr:rowOff>
    </xdr:from>
    <xdr:ext cx="684530" cy="26860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200" y="8496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56515</xdr:rowOff>
    </xdr:from>
    <xdr:ext cx="684530" cy="26733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20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13970</xdr:rowOff>
    </xdr:from>
    <xdr:to>
      <xdr:col>24</xdr:col>
      <xdr:colOff>62865</xdr:colOff>
      <xdr:row>58</xdr:row>
      <xdr:rowOff>151130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42155" y="8586470"/>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154940</xdr:rowOff>
    </xdr:from>
    <xdr:ext cx="534035" cy="26860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94860" y="1009904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92,358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151130</xdr:rowOff>
    </xdr:from>
    <xdr:to>
      <xdr:col>24</xdr:col>
      <xdr:colOff>152400</xdr:colOff>
      <xdr:row>58</xdr:row>
      <xdr:rowOff>151130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58970" y="10095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137160</xdr:rowOff>
    </xdr:from>
    <xdr:ext cx="689610" cy="26733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94860" y="8366760"/>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2,065,732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13970</xdr:rowOff>
    </xdr:from>
    <xdr:to>
      <xdr:col>24</xdr:col>
      <xdr:colOff>152400</xdr:colOff>
      <xdr:row>50</xdr:row>
      <xdr:rowOff>13970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58970" y="8586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100330</xdr:rowOff>
    </xdr:from>
    <xdr:to>
      <xdr:col>24</xdr:col>
      <xdr:colOff>63500</xdr:colOff>
      <xdr:row>57</xdr:row>
      <xdr:rowOff>154940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24910" y="9872980"/>
          <a:ext cx="8191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101600</xdr:rowOff>
    </xdr:from>
    <xdr:ext cx="598170" cy="26670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94860" y="9874250"/>
          <a:ext cx="59817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284,624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123825</xdr:rowOff>
    </xdr:from>
    <xdr:to>
      <xdr:col>24</xdr:col>
      <xdr:colOff>114300</xdr:colOff>
      <xdr:row>58</xdr:row>
      <xdr:rowOff>52070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93260" y="9896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153670</xdr:rowOff>
    </xdr:from>
    <xdr:to>
      <xdr:col>19</xdr:col>
      <xdr:colOff>177800</xdr:colOff>
      <xdr:row>57</xdr:row>
      <xdr:rowOff>154940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851150" y="9926320"/>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152400</xdr:rowOff>
    </xdr:from>
    <xdr:to>
      <xdr:col>20</xdr:col>
      <xdr:colOff>38100</xdr:colOff>
      <xdr:row>58</xdr:row>
      <xdr:rowOff>80010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74110" y="99250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70485</xdr:rowOff>
    </xdr:from>
    <xdr:ext cx="597535" cy="26860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29000" y="1001458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153670</xdr:rowOff>
    </xdr:from>
    <xdr:to>
      <xdr:col>15</xdr:col>
      <xdr:colOff>50800</xdr:colOff>
      <xdr:row>57</xdr:row>
      <xdr:rowOff>169545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981200" y="9926320"/>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11430</xdr:rowOff>
    </xdr:from>
    <xdr:to>
      <xdr:col>15</xdr:col>
      <xdr:colOff>101600</xdr:colOff>
      <xdr:row>58</xdr:row>
      <xdr:rowOff>116840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00350" y="995553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107315</xdr:rowOff>
    </xdr:from>
    <xdr:ext cx="597535" cy="26924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59050" y="10051415"/>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169545</xdr:rowOff>
    </xdr:from>
    <xdr:to>
      <xdr:col>10</xdr:col>
      <xdr:colOff>114300</xdr:colOff>
      <xdr:row>57</xdr:row>
      <xdr:rowOff>171450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11250" y="994219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127000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30400" y="99656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118110</xdr:rowOff>
    </xdr:from>
    <xdr:ext cx="597535" cy="26860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685290" y="1006221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20320</xdr:rowOff>
    </xdr:from>
    <xdr:to>
      <xdr:col>6</xdr:col>
      <xdr:colOff>38100</xdr:colOff>
      <xdr:row>58</xdr:row>
      <xdr:rowOff>125730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60450" y="996442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116840</xdr:rowOff>
    </xdr:from>
    <xdr:ext cx="597535" cy="26797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15340" y="1006094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61365" cy="26924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822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61365" cy="26924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644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61365" cy="26924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945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61365" cy="26924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245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47625</xdr:rowOff>
    </xdr:from>
    <xdr:to>
      <xdr:col>24</xdr:col>
      <xdr:colOff>114300</xdr:colOff>
      <xdr:row>57</xdr:row>
      <xdr:rowOff>153035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93260" y="982027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71120</xdr:rowOff>
    </xdr:from>
    <xdr:ext cx="598170" cy="26924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94860" y="967232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381,422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102235</xdr:rowOff>
    </xdr:from>
    <xdr:to>
      <xdr:col>20</xdr:col>
      <xdr:colOff>38100</xdr:colOff>
      <xdr:row>58</xdr:row>
      <xdr:rowOff>30480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74110" y="987488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46990</xdr:rowOff>
    </xdr:from>
    <xdr:ext cx="597535" cy="26860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29000" y="964819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312,905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101600</xdr:rowOff>
    </xdr:from>
    <xdr:to>
      <xdr:col>15</xdr:col>
      <xdr:colOff>101600</xdr:colOff>
      <xdr:row>58</xdr:row>
      <xdr:rowOff>27940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00350" y="9874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45720</xdr:rowOff>
    </xdr:from>
    <xdr:ext cx="597535" cy="26733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59050" y="964692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116840</xdr:rowOff>
    </xdr:from>
    <xdr:to>
      <xdr:col>10</xdr:col>
      <xdr:colOff>165100</xdr:colOff>
      <xdr:row>58</xdr:row>
      <xdr:rowOff>44450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30400" y="9889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60960</xdr:rowOff>
    </xdr:from>
    <xdr:ext cx="597535" cy="26860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85290" y="966216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123825</xdr:rowOff>
    </xdr:from>
    <xdr:to>
      <xdr:col>6</xdr:col>
      <xdr:colOff>38100</xdr:colOff>
      <xdr:row>58</xdr:row>
      <xdr:rowOff>52070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60450" y="989647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68580</xdr:rowOff>
    </xdr:from>
    <xdr:ext cx="597535" cy="26733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15340" y="966978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7980" cy="23241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1247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26035</xdr:rowOff>
    </xdr:from>
    <xdr:to>
      <xdr:col>28</xdr:col>
      <xdr:colOff>114300</xdr:colOff>
      <xdr:row>78</xdr:row>
      <xdr:rowOff>26035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6760" y="13399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56515</xdr:rowOff>
    </xdr:from>
    <xdr:ext cx="247650" cy="26733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5460" y="132581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145415</xdr:rowOff>
    </xdr:from>
    <xdr:to>
      <xdr:col>28</xdr:col>
      <xdr:colOff>114300</xdr:colOff>
      <xdr:row>74</xdr:row>
      <xdr:rowOff>145415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676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94360" cy="26733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370" y="12687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86360</xdr:rowOff>
    </xdr:from>
    <xdr:to>
      <xdr:col>28</xdr:col>
      <xdr:colOff>114300</xdr:colOff>
      <xdr:row>71</xdr:row>
      <xdr:rowOff>86360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2259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116205</xdr:rowOff>
    </xdr:from>
    <xdr:ext cx="594360" cy="26797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21177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56515</xdr:rowOff>
    </xdr:from>
    <xdr:ext cx="594360" cy="26733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543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54610</xdr:rowOff>
    </xdr:from>
    <xdr:to>
      <xdr:col>24</xdr:col>
      <xdr:colOff>62865</xdr:colOff>
      <xdr:row>78</xdr:row>
      <xdr:rowOff>24130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542155" y="1222756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27940</xdr:rowOff>
    </xdr:from>
    <xdr:ext cx="377825" cy="26860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594860" y="13401040"/>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24130</xdr:rowOff>
    </xdr:from>
    <xdr:to>
      <xdr:col>24</xdr:col>
      <xdr:colOff>152400</xdr:colOff>
      <xdr:row>78</xdr:row>
      <xdr:rowOff>24130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458970" y="13397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171450</xdr:rowOff>
    </xdr:from>
    <xdr:ext cx="598170" cy="267970"/>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594860" y="12001500"/>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205,271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54610</xdr:rowOff>
    </xdr:from>
    <xdr:to>
      <xdr:col>24</xdr:col>
      <xdr:colOff>152400</xdr:colOff>
      <xdr:row>71</xdr:row>
      <xdr:rowOff>54610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58970" y="12227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167640</xdr:rowOff>
    </xdr:from>
    <xdr:to>
      <xdr:col>24</xdr:col>
      <xdr:colOff>63500</xdr:colOff>
      <xdr:row>77</xdr:row>
      <xdr:rowOff>7620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24910" y="13197840"/>
          <a:ext cx="8191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139065</xdr:rowOff>
    </xdr:from>
    <xdr:ext cx="534035" cy="26797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594860" y="13169265"/>
          <a:ext cx="53403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161290</xdr:rowOff>
    </xdr:from>
    <xdr:to>
      <xdr:col>24</xdr:col>
      <xdr:colOff>114300</xdr:colOff>
      <xdr:row>77</xdr:row>
      <xdr:rowOff>89535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493260" y="13191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7620</xdr:rowOff>
    </xdr:from>
    <xdr:to>
      <xdr:col>19</xdr:col>
      <xdr:colOff>177800</xdr:colOff>
      <xdr:row>77</xdr:row>
      <xdr:rowOff>9525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851150" y="13209270"/>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170180</xdr:rowOff>
    </xdr:from>
    <xdr:to>
      <xdr:col>20</xdr:col>
      <xdr:colOff>38100</xdr:colOff>
      <xdr:row>77</xdr:row>
      <xdr:rowOff>97790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674110" y="1320038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88265</xdr:rowOff>
    </xdr:from>
    <xdr:ext cx="532765" cy="26860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461385" y="1328991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9525</xdr:rowOff>
    </xdr:from>
    <xdr:to>
      <xdr:col>15</xdr:col>
      <xdr:colOff>50800</xdr:colOff>
      <xdr:row>77</xdr:row>
      <xdr:rowOff>15240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981200" y="13211175"/>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168275</xdr:rowOff>
    </xdr:from>
    <xdr:to>
      <xdr:col>15</xdr:col>
      <xdr:colOff>101600</xdr:colOff>
      <xdr:row>77</xdr:row>
      <xdr:rowOff>95250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00350" y="131984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86360</xdr:rowOff>
    </xdr:from>
    <xdr:ext cx="532765" cy="26860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591435" y="1328801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12065</xdr:rowOff>
    </xdr:from>
    <xdr:to>
      <xdr:col>10</xdr:col>
      <xdr:colOff>114300</xdr:colOff>
      <xdr:row>77</xdr:row>
      <xdr:rowOff>15240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11250" y="1321371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39370</xdr:rowOff>
    </xdr:from>
    <xdr:to>
      <xdr:col>10</xdr:col>
      <xdr:colOff>165100</xdr:colOff>
      <xdr:row>77</xdr:row>
      <xdr:rowOff>145415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30400" y="1324102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135890</xdr:rowOff>
    </xdr:from>
    <xdr:ext cx="532765" cy="26797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17675" y="1333754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27940</xdr:rowOff>
    </xdr:from>
    <xdr:to>
      <xdr:col>6</xdr:col>
      <xdr:colOff>38100</xdr:colOff>
      <xdr:row>77</xdr:row>
      <xdr:rowOff>133985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60450" y="1322959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125095</xdr:rowOff>
    </xdr:from>
    <xdr:ext cx="532765" cy="26733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47725" y="1332674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61365" cy="26924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3822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61365" cy="26924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644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61365" cy="26924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945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61365" cy="26924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245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114935</xdr:rowOff>
    </xdr:from>
    <xdr:to>
      <xdr:col>24</xdr:col>
      <xdr:colOff>114300</xdr:colOff>
      <xdr:row>77</xdr:row>
      <xdr:rowOff>42545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493260" y="13145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138430</xdr:rowOff>
    </xdr:from>
    <xdr:ext cx="534035" cy="267970"/>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594860" y="129971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132715</xdr:rowOff>
    </xdr:from>
    <xdr:to>
      <xdr:col>20</xdr:col>
      <xdr:colOff>38100</xdr:colOff>
      <xdr:row>77</xdr:row>
      <xdr:rowOff>59690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674110" y="1316291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78105</xdr:rowOff>
    </xdr:from>
    <xdr:ext cx="532765" cy="26733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61385" y="1293685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134620</xdr:rowOff>
    </xdr:from>
    <xdr:to>
      <xdr:col>15</xdr:col>
      <xdr:colOff>101600</xdr:colOff>
      <xdr:row>77</xdr:row>
      <xdr:rowOff>61595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00350" y="131648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79375</xdr:rowOff>
    </xdr:from>
    <xdr:ext cx="532765" cy="26733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591435" y="1293812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140335</xdr:rowOff>
    </xdr:from>
    <xdr:to>
      <xdr:col>10</xdr:col>
      <xdr:colOff>165100</xdr:colOff>
      <xdr:row>77</xdr:row>
      <xdr:rowOff>67945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30400" y="13170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85090</xdr:rowOff>
    </xdr:from>
    <xdr:ext cx="532765" cy="26924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7675" y="1294384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137160</xdr:rowOff>
    </xdr:from>
    <xdr:to>
      <xdr:col>6</xdr:col>
      <xdr:colOff>38100</xdr:colOff>
      <xdr:row>77</xdr:row>
      <xdr:rowOff>64770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60450" y="131673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81915</xdr:rowOff>
    </xdr:from>
    <xdr:ext cx="532765" cy="26924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47725" y="1294066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7980" cy="23241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1247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650"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0546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2669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1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66040</xdr:rowOff>
    </xdr:from>
    <xdr:to>
      <xdr:col>28</xdr:col>
      <xdr:colOff>114300</xdr:colOff>
      <xdr:row>90</xdr:row>
      <xdr:rowOff>66040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95885</xdr:rowOff>
    </xdr:from>
    <xdr:ext cx="594360" cy="26797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35493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56515</xdr:rowOff>
    </xdr:from>
    <xdr:ext cx="594360" cy="26733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972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154940</xdr:rowOff>
    </xdr:from>
    <xdr:to>
      <xdr:col>24</xdr:col>
      <xdr:colOff>62865</xdr:colOff>
      <xdr:row>98</xdr:row>
      <xdr:rowOff>118110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542155" y="15585440"/>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122555</xdr:rowOff>
    </xdr:from>
    <xdr:ext cx="534035" cy="25717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594860" y="1692465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118110</xdr:rowOff>
    </xdr:from>
    <xdr:to>
      <xdr:col>24</xdr:col>
      <xdr:colOff>152400</xdr:colOff>
      <xdr:row>98</xdr:row>
      <xdr:rowOff>118110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458970" y="16920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99060</xdr:rowOff>
    </xdr:from>
    <xdr:ext cx="598170" cy="26733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594860" y="1535811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188,812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154940</xdr:rowOff>
    </xdr:from>
    <xdr:to>
      <xdr:col>24</xdr:col>
      <xdr:colOff>152400</xdr:colOff>
      <xdr:row>90</xdr:row>
      <xdr:rowOff>154940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458970" y="15585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170180</xdr:rowOff>
    </xdr:from>
    <xdr:to>
      <xdr:col>24</xdr:col>
      <xdr:colOff>63500</xdr:colOff>
      <xdr:row>95</xdr:row>
      <xdr:rowOff>114935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24910" y="16286480"/>
          <a:ext cx="81915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10160</xdr:rowOff>
    </xdr:from>
    <xdr:ext cx="534035" cy="259080"/>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594860" y="162979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85,027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31750</xdr:rowOff>
    </xdr:from>
    <xdr:to>
      <xdr:col>24</xdr:col>
      <xdr:colOff>114300</xdr:colOff>
      <xdr:row>95</xdr:row>
      <xdr:rowOff>133350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49326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114935</xdr:rowOff>
    </xdr:from>
    <xdr:to>
      <xdr:col>19</xdr:col>
      <xdr:colOff>177800</xdr:colOff>
      <xdr:row>96</xdr:row>
      <xdr:rowOff>77470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851150" y="16402685"/>
          <a:ext cx="87376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143510</xdr:rowOff>
    </xdr:from>
    <xdr:to>
      <xdr:col>20</xdr:col>
      <xdr:colOff>38100</xdr:colOff>
      <xdr:row>95</xdr:row>
      <xdr:rowOff>73660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674110" y="162598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90170</xdr:rowOff>
    </xdr:from>
    <xdr:ext cx="532765" cy="25908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61385" y="16035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77470</xdr:rowOff>
    </xdr:from>
    <xdr:to>
      <xdr:col>15</xdr:col>
      <xdr:colOff>50800</xdr:colOff>
      <xdr:row>96</xdr:row>
      <xdr:rowOff>101600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981200" y="16536670"/>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164465</xdr:rowOff>
    </xdr:from>
    <xdr:to>
      <xdr:col>15</xdr:col>
      <xdr:colOff>101600</xdr:colOff>
      <xdr:row>96</xdr:row>
      <xdr:rowOff>94615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0035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111125</xdr:rowOff>
    </xdr:from>
    <xdr:ext cx="532765" cy="25717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591435" y="16227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99695</xdr:rowOff>
    </xdr:from>
    <xdr:to>
      <xdr:col>10</xdr:col>
      <xdr:colOff>114300</xdr:colOff>
      <xdr:row>96</xdr:row>
      <xdr:rowOff>101600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11250" y="1655889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166370</xdr:rowOff>
    </xdr:from>
    <xdr:to>
      <xdr:col>10</xdr:col>
      <xdr:colOff>165100</xdr:colOff>
      <xdr:row>96</xdr:row>
      <xdr:rowOff>96520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304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113030</xdr:rowOff>
    </xdr:from>
    <xdr:ext cx="53276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7675" y="16229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36830</xdr:rowOff>
    </xdr:from>
    <xdr:to>
      <xdr:col>6</xdr:col>
      <xdr:colOff>38100</xdr:colOff>
      <xdr:row>96</xdr:row>
      <xdr:rowOff>138430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60450" y="16496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154940</xdr:rowOff>
    </xdr:from>
    <xdr:ext cx="532765" cy="25717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47725" y="16271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82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644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945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245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119380</xdr:rowOff>
    </xdr:from>
    <xdr:to>
      <xdr:col>24</xdr:col>
      <xdr:colOff>114300</xdr:colOff>
      <xdr:row>95</xdr:row>
      <xdr:rowOff>49530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49326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142240</xdr:rowOff>
    </xdr:from>
    <xdr:ext cx="534035" cy="259080"/>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594860" y="16087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64135</xdr:rowOff>
    </xdr:from>
    <xdr:to>
      <xdr:col>20</xdr:col>
      <xdr:colOff>38100</xdr:colOff>
      <xdr:row>95</xdr:row>
      <xdr:rowOff>166370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674110" y="1635188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156845</xdr:rowOff>
    </xdr:from>
    <xdr:ext cx="532765" cy="25717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61385" y="16444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26670</xdr:rowOff>
    </xdr:from>
    <xdr:to>
      <xdr:col>15</xdr:col>
      <xdr:colOff>101600</xdr:colOff>
      <xdr:row>96</xdr:row>
      <xdr:rowOff>128270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0035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119380</xdr:rowOff>
    </xdr:from>
    <xdr:ext cx="532765"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591435" y="16578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50800</xdr:rowOff>
    </xdr:from>
    <xdr:to>
      <xdr:col>10</xdr:col>
      <xdr:colOff>165100</xdr:colOff>
      <xdr:row>96</xdr:row>
      <xdr:rowOff>152400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304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143510</xdr:rowOff>
    </xdr:from>
    <xdr:ext cx="532765" cy="25717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7675" y="16602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48895</xdr:rowOff>
    </xdr:from>
    <xdr:to>
      <xdr:col>6</xdr:col>
      <xdr:colOff>38100</xdr:colOff>
      <xdr:row>96</xdr:row>
      <xdr:rowOff>150495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60450" y="165080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141605</xdr:rowOff>
    </xdr:from>
    <xdr:ext cx="53276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47725" y="16600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7980" cy="23241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43636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46355</xdr:rowOff>
    </xdr:from>
    <xdr:to>
      <xdr:col>59</xdr:col>
      <xdr:colOff>50800</xdr:colOff>
      <xdr:row>39</xdr:row>
      <xdr:rowOff>46355</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474460" y="6732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76835</xdr:rowOff>
    </xdr:from>
    <xdr:ext cx="247650" cy="26860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229350" y="6591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474460" y="635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36830</xdr:rowOff>
    </xdr:from>
    <xdr:ext cx="594360" cy="26924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890260" y="6209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145415</xdr:rowOff>
    </xdr:from>
    <xdr:to>
      <xdr:col>59</xdr:col>
      <xdr:colOff>50800</xdr:colOff>
      <xdr:row>34</xdr:row>
      <xdr:rowOff>145415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74460" y="5974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4360" cy="26733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890260" y="5829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105410</xdr:rowOff>
    </xdr:from>
    <xdr:to>
      <xdr:col>59</xdr:col>
      <xdr:colOff>50800</xdr:colOff>
      <xdr:row>32</xdr:row>
      <xdr:rowOff>105410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74460" y="5591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135890</xdr:rowOff>
    </xdr:from>
    <xdr:ext cx="594360" cy="26797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890260" y="5450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66040</xdr:rowOff>
    </xdr:from>
    <xdr:to>
      <xdr:col>59</xdr:col>
      <xdr:colOff>50800</xdr:colOff>
      <xdr:row>30</xdr:row>
      <xdr:rowOff>66040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74460" y="5209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95885</xdr:rowOff>
    </xdr:from>
    <xdr:ext cx="594360" cy="26860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890260" y="5067935"/>
          <a:ext cx="594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56515</xdr:rowOff>
    </xdr:from>
    <xdr:ext cx="684530" cy="26733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00090" y="4685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30</xdr:row>
      <xdr:rowOff>137160</xdr:rowOff>
    </xdr:from>
    <xdr:to>
      <xdr:col>54</xdr:col>
      <xdr:colOff>186690</xdr:colOff>
      <xdr:row>38</xdr:row>
      <xdr:rowOff>64770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267950" y="528066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68580</xdr:rowOff>
    </xdr:from>
    <xdr:ext cx="534035" cy="26733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318750" y="6583680"/>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80,681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64770</xdr:rowOff>
    </xdr:from>
    <xdr:to>
      <xdr:col>55</xdr:col>
      <xdr:colOff>88900</xdr:colOff>
      <xdr:row>38</xdr:row>
      <xdr:rowOff>64770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182860" y="6579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82550</xdr:rowOff>
    </xdr:from>
    <xdr:ext cx="598170" cy="26860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318750" y="505460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763,839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137160</xdr:rowOff>
    </xdr:from>
    <xdr:to>
      <xdr:col>55</xdr:col>
      <xdr:colOff>88900</xdr:colOff>
      <xdr:row>30</xdr:row>
      <xdr:rowOff>137160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182860" y="5280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169545</xdr:rowOff>
    </xdr:from>
    <xdr:to>
      <xdr:col>55</xdr:col>
      <xdr:colOff>0</xdr:colOff>
      <xdr:row>36</xdr:row>
      <xdr:rowOff>171450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448800" y="6341745"/>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92710</xdr:rowOff>
    </xdr:from>
    <xdr:ext cx="598170" cy="267970"/>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318750" y="6093460"/>
          <a:ext cx="59817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69215</xdr:rowOff>
    </xdr:from>
    <xdr:to>
      <xdr:col>55</xdr:col>
      <xdr:colOff>50800</xdr:colOff>
      <xdr:row>36</xdr:row>
      <xdr:rowOff>171450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220960" y="624141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149860</xdr:rowOff>
    </xdr:from>
    <xdr:to>
      <xdr:col>50</xdr:col>
      <xdr:colOff>114300</xdr:colOff>
      <xdr:row>36</xdr:row>
      <xdr:rowOff>169545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578850" y="6150610"/>
          <a:ext cx="86995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101600</xdr:rowOff>
    </xdr:from>
    <xdr:to>
      <xdr:col>50</xdr:col>
      <xdr:colOff>165100</xdr:colOff>
      <xdr:row>37</xdr:row>
      <xdr:rowOff>27940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39800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45720</xdr:rowOff>
    </xdr:from>
    <xdr:ext cx="597535" cy="26733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152890" y="604647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149860</xdr:rowOff>
    </xdr:from>
    <xdr:to>
      <xdr:col>45</xdr:col>
      <xdr:colOff>177800</xdr:colOff>
      <xdr:row>37</xdr:row>
      <xdr:rowOff>81915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705090" y="6150610"/>
          <a:ext cx="87376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138430</xdr:rowOff>
    </xdr:from>
    <xdr:to>
      <xdr:col>46</xdr:col>
      <xdr:colOff>38100</xdr:colOff>
      <xdr:row>36</xdr:row>
      <xdr:rowOff>66040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528050" y="613918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56515</xdr:rowOff>
    </xdr:from>
    <xdr:ext cx="597535" cy="26733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282940" y="622871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81915</xdr:rowOff>
    </xdr:from>
    <xdr:to>
      <xdr:col>41</xdr:col>
      <xdr:colOff>50800</xdr:colOff>
      <xdr:row>37</xdr:row>
      <xdr:rowOff>96520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835140" y="6425565"/>
          <a:ext cx="869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76200</xdr:rowOff>
    </xdr:from>
    <xdr:to>
      <xdr:col>41</xdr:col>
      <xdr:colOff>101600</xdr:colOff>
      <xdr:row>38</xdr:row>
      <xdr:rowOff>3175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654290" y="64198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171450</xdr:rowOff>
    </xdr:from>
    <xdr:ext cx="597535" cy="26733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412990" y="651510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59055</xdr:rowOff>
    </xdr:from>
    <xdr:to>
      <xdr:col>36</xdr:col>
      <xdr:colOff>165100</xdr:colOff>
      <xdr:row>37</xdr:row>
      <xdr:rowOff>164465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784340" y="64027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155575</xdr:rowOff>
    </xdr:from>
    <xdr:ext cx="597535" cy="26860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539230" y="64992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61365" cy="26924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2621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61365" cy="26924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3921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61365" cy="26924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184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61365" cy="26924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484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119380</xdr:rowOff>
    </xdr:from>
    <xdr:to>
      <xdr:col>55</xdr:col>
      <xdr:colOff>50800</xdr:colOff>
      <xdr:row>37</xdr:row>
      <xdr:rowOff>46990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220960" y="62915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96520</xdr:rowOff>
    </xdr:from>
    <xdr:ext cx="598170" cy="26860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318750" y="626872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206,321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116840</xdr:rowOff>
    </xdr:from>
    <xdr:to>
      <xdr:col>50</xdr:col>
      <xdr:colOff>165100</xdr:colOff>
      <xdr:row>37</xdr:row>
      <xdr:rowOff>44450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398000" y="6289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34925</xdr:rowOff>
    </xdr:from>
    <xdr:ext cx="597535" cy="26860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152890" y="637857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96520</xdr:rowOff>
    </xdr:from>
    <xdr:to>
      <xdr:col>46</xdr:col>
      <xdr:colOff>38100</xdr:colOff>
      <xdr:row>36</xdr:row>
      <xdr:rowOff>24130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528050" y="609727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42545</xdr:rowOff>
    </xdr:from>
    <xdr:ext cx="597535" cy="26733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282940" y="58718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307,777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29210</xdr:rowOff>
    </xdr:from>
    <xdr:to>
      <xdr:col>41</xdr:col>
      <xdr:colOff>101600</xdr:colOff>
      <xdr:row>37</xdr:row>
      <xdr:rowOff>134620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654290" y="63728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151765</xdr:rowOff>
    </xdr:from>
    <xdr:ext cx="597535" cy="26797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412990" y="615251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44450</xdr:rowOff>
    </xdr:from>
    <xdr:to>
      <xdr:col>36</xdr:col>
      <xdr:colOff>165100</xdr:colOff>
      <xdr:row>37</xdr:row>
      <xdr:rowOff>149860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784340" y="63881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167005</xdr:rowOff>
    </xdr:from>
    <xdr:ext cx="597535" cy="26797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539230" y="616775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7980" cy="23241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43636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46355</xdr:rowOff>
    </xdr:from>
    <xdr:to>
      <xdr:col>59</xdr:col>
      <xdr:colOff>50800</xdr:colOff>
      <xdr:row>59</xdr:row>
      <xdr:rowOff>46355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474460" y="10161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76835</xdr:rowOff>
    </xdr:from>
    <xdr:ext cx="247650" cy="26860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229350" y="10020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474460" y="9779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36830</xdr:rowOff>
    </xdr:from>
    <xdr:ext cx="684530" cy="26924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800090" y="963803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145415</xdr:rowOff>
    </xdr:from>
    <xdr:to>
      <xdr:col>59</xdr:col>
      <xdr:colOff>50800</xdr:colOff>
      <xdr:row>54</xdr:row>
      <xdr:rowOff>145415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74460" y="9403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171450</xdr:rowOff>
    </xdr:from>
    <xdr:ext cx="684530" cy="26733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800090" y="9258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105410</xdr:rowOff>
    </xdr:from>
    <xdr:to>
      <xdr:col>59</xdr:col>
      <xdr:colOff>50800</xdr:colOff>
      <xdr:row>52</xdr:row>
      <xdr:rowOff>105410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74460" y="9020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135890</xdr:rowOff>
    </xdr:from>
    <xdr:ext cx="684530" cy="26797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800090" y="8879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66040</xdr:rowOff>
    </xdr:from>
    <xdr:to>
      <xdr:col>59</xdr:col>
      <xdr:colOff>50800</xdr:colOff>
      <xdr:row>50</xdr:row>
      <xdr:rowOff>66040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74460" y="8638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95885</xdr:rowOff>
    </xdr:from>
    <xdr:ext cx="684530" cy="26860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800090" y="8496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56515</xdr:rowOff>
    </xdr:from>
    <xdr:ext cx="684530" cy="26733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80009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51</xdr:row>
      <xdr:rowOff>135255</xdr:rowOff>
    </xdr:from>
    <xdr:to>
      <xdr:col>54</xdr:col>
      <xdr:colOff>186690</xdr:colOff>
      <xdr:row>59</xdr:row>
      <xdr:rowOff>31750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267950" y="8879205"/>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35560</xdr:rowOff>
    </xdr:from>
    <xdr:ext cx="534035" cy="269240"/>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318750" y="10151110"/>
          <a:ext cx="5340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37,240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31750</xdr:rowOff>
    </xdr:from>
    <xdr:to>
      <xdr:col>55</xdr:col>
      <xdr:colOff>88900</xdr:colOff>
      <xdr:row>59</xdr:row>
      <xdr:rowOff>31750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182860" y="101473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80645</xdr:rowOff>
    </xdr:from>
    <xdr:ext cx="689610" cy="26733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318750" y="8653145"/>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3,374,205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135255</xdr:rowOff>
    </xdr:from>
    <xdr:to>
      <xdr:col>55</xdr:col>
      <xdr:colOff>88900</xdr:colOff>
      <xdr:row>51</xdr:row>
      <xdr:rowOff>135255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182860" y="88792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66040</xdr:rowOff>
    </xdr:from>
    <xdr:to>
      <xdr:col>55</xdr:col>
      <xdr:colOff>0</xdr:colOff>
      <xdr:row>58</xdr:row>
      <xdr:rowOff>104140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448800" y="10010140"/>
          <a:ext cx="8191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31750</xdr:rowOff>
    </xdr:from>
    <xdr:ext cx="598170" cy="266700"/>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318750" y="9975850"/>
          <a:ext cx="59817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53975</xdr:rowOff>
    </xdr:from>
    <xdr:to>
      <xdr:col>55</xdr:col>
      <xdr:colOff>50800</xdr:colOff>
      <xdr:row>58</xdr:row>
      <xdr:rowOff>159385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220960" y="999807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46355</xdr:rowOff>
    </xdr:from>
    <xdr:to>
      <xdr:col>50</xdr:col>
      <xdr:colOff>114300</xdr:colOff>
      <xdr:row>58</xdr:row>
      <xdr:rowOff>66040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578850" y="9990455"/>
          <a:ext cx="869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27305</xdr:rowOff>
    </xdr:from>
    <xdr:to>
      <xdr:col>50</xdr:col>
      <xdr:colOff>165100</xdr:colOff>
      <xdr:row>58</xdr:row>
      <xdr:rowOff>133350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398000" y="997140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123825</xdr:rowOff>
    </xdr:from>
    <xdr:ext cx="597535" cy="26860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152890" y="100679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158750</xdr:rowOff>
    </xdr:from>
    <xdr:to>
      <xdr:col>45</xdr:col>
      <xdr:colOff>177800</xdr:colOff>
      <xdr:row>58</xdr:row>
      <xdr:rowOff>46355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705090" y="9931400"/>
          <a:ext cx="87376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67310</xdr:rowOff>
    </xdr:from>
    <xdr:to>
      <xdr:col>46</xdr:col>
      <xdr:colOff>38100</xdr:colOff>
      <xdr:row>58</xdr:row>
      <xdr:rowOff>171450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528050" y="1001141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163195</xdr:rowOff>
    </xdr:from>
    <xdr:ext cx="597535" cy="26733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282940" y="1010729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158750</xdr:rowOff>
    </xdr:from>
    <xdr:to>
      <xdr:col>41</xdr:col>
      <xdr:colOff>50800</xdr:colOff>
      <xdr:row>58</xdr:row>
      <xdr:rowOff>74930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835140" y="9931400"/>
          <a:ext cx="8699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66675</xdr:rowOff>
    </xdr:from>
    <xdr:to>
      <xdr:col>41</xdr:col>
      <xdr:colOff>101600</xdr:colOff>
      <xdr:row>58</xdr:row>
      <xdr:rowOff>171450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654290" y="100107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162560</xdr:rowOff>
    </xdr:from>
    <xdr:ext cx="597535" cy="26733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412990" y="1010666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81280</xdr:rowOff>
    </xdr:from>
    <xdr:to>
      <xdr:col>36</xdr:col>
      <xdr:colOff>165100</xdr:colOff>
      <xdr:row>59</xdr:row>
      <xdr:rowOff>8890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784340" y="10025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171450</xdr:rowOff>
    </xdr:from>
    <xdr:ext cx="597535" cy="26797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539230" y="1011555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61365" cy="26924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2621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61365" cy="26924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3921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61365" cy="26924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184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61365" cy="26924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484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52070</xdr:rowOff>
    </xdr:from>
    <xdr:to>
      <xdr:col>55</xdr:col>
      <xdr:colOff>50800</xdr:colOff>
      <xdr:row>58</xdr:row>
      <xdr:rowOff>156845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220960" y="9996170"/>
          <a:ext cx="9779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9525</xdr:rowOff>
    </xdr:from>
    <xdr:ext cx="598170" cy="26733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318750" y="978217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303,960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12700</xdr:rowOff>
    </xdr:from>
    <xdr:to>
      <xdr:col>50</xdr:col>
      <xdr:colOff>165100</xdr:colOff>
      <xdr:row>58</xdr:row>
      <xdr:rowOff>118110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398000" y="99568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135255</xdr:rowOff>
    </xdr:from>
    <xdr:ext cx="597535" cy="26797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152890" y="973645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171450</xdr:rowOff>
    </xdr:from>
    <xdr:to>
      <xdr:col>46</xdr:col>
      <xdr:colOff>38100</xdr:colOff>
      <xdr:row>58</xdr:row>
      <xdr:rowOff>99060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528050" y="994410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116205</xdr:rowOff>
    </xdr:from>
    <xdr:ext cx="597535" cy="26797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282940" y="971740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450,801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106045</xdr:rowOff>
    </xdr:from>
    <xdr:to>
      <xdr:col>41</xdr:col>
      <xdr:colOff>101600</xdr:colOff>
      <xdr:row>58</xdr:row>
      <xdr:rowOff>33655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654290" y="9878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50800</xdr:rowOff>
    </xdr:from>
    <xdr:ext cx="597535" cy="26924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412990" y="965200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21590</xdr:rowOff>
    </xdr:from>
    <xdr:to>
      <xdr:col>36</xdr:col>
      <xdr:colOff>165100</xdr:colOff>
      <xdr:row>58</xdr:row>
      <xdr:rowOff>127000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784340" y="99656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144780</xdr:rowOff>
    </xdr:from>
    <xdr:ext cx="597535" cy="26860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539230" y="974598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7980" cy="23241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43636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46355</xdr:rowOff>
    </xdr:from>
    <xdr:to>
      <xdr:col>59</xdr:col>
      <xdr:colOff>50800</xdr:colOff>
      <xdr:row>79</xdr:row>
      <xdr:rowOff>46355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474460" y="13590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76835</xdr:rowOff>
    </xdr:from>
    <xdr:ext cx="247650" cy="26860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229350" y="13449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474460" y="1320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36830</xdr:rowOff>
    </xdr:from>
    <xdr:ext cx="594360" cy="26924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890260" y="13067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145415</xdr:rowOff>
    </xdr:from>
    <xdr:to>
      <xdr:col>59</xdr:col>
      <xdr:colOff>50800</xdr:colOff>
      <xdr:row>74</xdr:row>
      <xdr:rowOff>145415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74460" y="12832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171450</xdr:rowOff>
    </xdr:from>
    <xdr:ext cx="594360" cy="26733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890260" y="12687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105410</xdr:rowOff>
    </xdr:from>
    <xdr:to>
      <xdr:col>59</xdr:col>
      <xdr:colOff>50800</xdr:colOff>
      <xdr:row>72</xdr:row>
      <xdr:rowOff>105410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74460" y="12449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135890</xdr:rowOff>
    </xdr:from>
    <xdr:ext cx="594360" cy="26797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890260" y="12308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66040</xdr:rowOff>
    </xdr:from>
    <xdr:to>
      <xdr:col>59</xdr:col>
      <xdr:colOff>50800</xdr:colOff>
      <xdr:row>70</xdr:row>
      <xdr:rowOff>66040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74460" y="12067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95885</xdr:rowOff>
    </xdr:from>
    <xdr:ext cx="684530" cy="26860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800090" y="11925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56515</xdr:rowOff>
    </xdr:from>
    <xdr:ext cx="684530" cy="26733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80009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161925</xdr:rowOff>
    </xdr:from>
    <xdr:to>
      <xdr:col>54</xdr:col>
      <xdr:colOff>186690</xdr:colOff>
      <xdr:row>79</xdr:row>
      <xdr:rowOff>46355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267950" y="12163425"/>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50165</xdr:rowOff>
    </xdr:from>
    <xdr:ext cx="248920" cy="269240"/>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318750" y="1359471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46355</xdr:rowOff>
    </xdr:from>
    <xdr:to>
      <xdr:col>55</xdr:col>
      <xdr:colOff>88900</xdr:colOff>
      <xdr:row>79</xdr:row>
      <xdr:rowOff>46355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182860" y="13590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106680</xdr:rowOff>
    </xdr:from>
    <xdr:ext cx="689610" cy="26924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318750" y="11936730"/>
          <a:ext cx="68961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1,127,240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161925</xdr:rowOff>
    </xdr:from>
    <xdr:to>
      <xdr:col>55</xdr:col>
      <xdr:colOff>88900</xdr:colOff>
      <xdr:row>70</xdr:row>
      <xdr:rowOff>161925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182860" y="121634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90170</xdr:rowOff>
    </xdr:from>
    <xdr:to>
      <xdr:col>55</xdr:col>
      <xdr:colOff>0</xdr:colOff>
      <xdr:row>78</xdr:row>
      <xdr:rowOff>15240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448800" y="13291820"/>
          <a:ext cx="8191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19685</xdr:rowOff>
    </xdr:from>
    <xdr:ext cx="534035" cy="26733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318750" y="13392785"/>
          <a:ext cx="53403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98,077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42545</xdr:rowOff>
    </xdr:from>
    <xdr:to>
      <xdr:col>55</xdr:col>
      <xdr:colOff>50800</xdr:colOff>
      <xdr:row>78</xdr:row>
      <xdr:rowOff>147955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220960" y="1341564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24765</xdr:rowOff>
    </xdr:from>
    <xdr:to>
      <xdr:col>50</xdr:col>
      <xdr:colOff>114300</xdr:colOff>
      <xdr:row>77</xdr:row>
      <xdr:rowOff>90170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578850" y="13226415"/>
          <a:ext cx="8699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167005</xdr:rowOff>
    </xdr:from>
    <xdr:to>
      <xdr:col>50</xdr:col>
      <xdr:colOff>165100</xdr:colOff>
      <xdr:row>78</xdr:row>
      <xdr:rowOff>93980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398000" y="133686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78</xdr:row>
      <xdr:rowOff>85090</xdr:rowOff>
    </xdr:from>
    <xdr:ext cx="597535" cy="26924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152890" y="1345819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24765</xdr:rowOff>
    </xdr:from>
    <xdr:to>
      <xdr:col>45</xdr:col>
      <xdr:colOff>177800</xdr:colOff>
      <xdr:row>77</xdr:row>
      <xdr:rowOff>129540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705090" y="13226415"/>
          <a:ext cx="87376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71120</xdr:rowOff>
    </xdr:from>
    <xdr:to>
      <xdr:col>46</xdr:col>
      <xdr:colOff>38100</xdr:colOff>
      <xdr:row>78</xdr:row>
      <xdr:rowOff>171450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528050" y="1344422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167640</xdr:rowOff>
    </xdr:from>
    <xdr:ext cx="532765" cy="26797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315325" y="1354074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129540</xdr:rowOff>
    </xdr:from>
    <xdr:to>
      <xdr:col>41</xdr:col>
      <xdr:colOff>50800</xdr:colOff>
      <xdr:row>78</xdr:row>
      <xdr:rowOff>115570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835140" y="13331190"/>
          <a:ext cx="86995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73660</xdr:rowOff>
    </xdr:from>
    <xdr:to>
      <xdr:col>41</xdr:col>
      <xdr:colOff>101600</xdr:colOff>
      <xdr:row>79</xdr:row>
      <xdr:rowOff>1270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654290" y="13446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170180</xdr:rowOff>
    </xdr:from>
    <xdr:ext cx="532765" cy="26797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445375" y="1354328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101600</xdr:rowOff>
    </xdr:from>
    <xdr:to>
      <xdr:col>36</xdr:col>
      <xdr:colOff>165100</xdr:colOff>
      <xdr:row>79</xdr:row>
      <xdr:rowOff>27940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784340" y="1347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19050</xdr:rowOff>
    </xdr:from>
    <xdr:ext cx="532765" cy="26733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571615" y="1356360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61365" cy="26924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2621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61365" cy="26924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3921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61365" cy="26924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184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61365" cy="26924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484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140335</xdr:rowOff>
    </xdr:from>
    <xdr:to>
      <xdr:col>55</xdr:col>
      <xdr:colOff>50800</xdr:colOff>
      <xdr:row>78</xdr:row>
      <xdr:rowOff>67945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220960" y="1334198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163830</xdr:rowOff>
    </xdr:from>
    <xdr:ext cx="598170" cy="26733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318750" y="1319403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158,278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37465</xdr:rowOff>
    </xdr:from>
    <xdr:to>
      <xdr:col>50</xdr:col>
      <xdr:colOff>165100</xdr:colOff>
      <xdr:row>77</xdr:row>
      <xdr:rowOff>143510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398000" y="1323911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75</xdr:row>
      <xdr:rowOff>160655</xdr:rowOff>
    </xdr:from>
    <xdr:ext cx="597535" cy="26733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152890" y="1301940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236,318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150495</xdr:rowOff>
    </xdr:from>
    <xdr:to>
      <xdr:col>46</xdr:col>
      <xdr:colOff>38100</xdr:colOff>
      <xdr:row>77</xdr:row>
      <xdr:rowOff>78105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528050" y="1318069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75</xdr:row>
      <xdr:rowOff>94615</xdr:rowOff>
    </xdr:from>
    <xdr:ext cx="597535" cy="26860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282940" y="1295336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285,950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78105</xdr:rowOff>
    </xdr:from>
    <xdr:to>
      <xdr:col>41</xdr:col>
      <xdr:colOff>101600</xdr:colOff>
      <xdr:row>78</xdr:row>
      <xdr:rowOff>4445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654290" y="13279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76</xdr:row>
      <xdr:rowOff>21590</xdr:rowOff>
    </xdr:from>
    <xdr:ext cx="597535" cy="26733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412990" y="1305179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62230</xdr:rowOff>
    </xdr:from>
    <xdr:to>
      <xdr:col>36</xdr:col>
      <xdr:colOff>165100</xdr:colOff>
      <xdr:row>78</xdr:row>
      <xdr:rowOff>168275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784340" y="1343533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7620</xdr:rowOff>
    </xdr:from>
    <xdr:ext cx="532765" cy="26733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71615" y="1320927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7980" cy="23241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43636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474460" y="16941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22935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474460" y="164846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4530" cy="25717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800090" y="163423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474460" y="16027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4530"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800090" y="158851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145415</xdr:rowOff>
    </xdr:from>
    <xdr:to>
      <xdr:col>59</xdr:col>
      <xdr:colOff>50800</xdr:colOff>
      <xdr:row>90</xdr:row>
      <xdr:rowOff>145415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74460" y="15575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171450</xdr:rowOff>
    </xdr:from>
    <xdr:ext cx="684530" cy="26416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800090" y="15430500"/>
          <a:ext cx="6845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56515</xdr:rowOff>
    </xdr:from>
    <xdr:ext cx="684530" cy="26733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8000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92</xdr:row>
      <xdr:rowOff>56515</xdr:rowOff>
    </xdr:from>
    <xdr:to>
      <xdr:col>54</xdr:col>
      <xdr:colOff>186690</xdr:colOff>
      <xdr:row>98</xdr:row>
      <xdr:rowOff>129540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267950" y="158299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133350</xdr:rowOff>
    </xdr:from>
    <xdr:ext cx="534035" cy="25717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318750" y="1693545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21,596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129540</xdr:rowOff>
    </xdr:from>
    <xdr:to>
      <xdr:col>55</xdr:col>
      <xdr:colOff>88900</xdr:colOff>
      <xdr:row>98</xdr:row>
      <xdr:rowOff>129540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182860" y="169316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3175</xdr:rowOff>
    </xdr:from>
    <xdr:ext cx="689610" cy="259080"/>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318750" y="1560512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2,432,399</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56515</xdr:rowOff>
    </xdr:from>
    <xdr:to>
      <xdr:col>55</xdr:col>
      <xdr:colOff>88900</xdr:colOff>
      <xdr:row>92</xdr:row>
      <xdr:rowOff>56515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182860" y="15829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78740</xdr:rowOff>
    </xdr:from>
    <xdr:to>
      <xdr:col>55</xdr:col>
      <xdr:colOff>0</xdr:colOff>
      <xdr:row>98</xdr:row>
      <xdr:rowOff>92075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448800" y="16880840"/>
          <a:ext cx="8191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29210</xdr:rowOff>
    </xdr:from>
    <xdr:ext cx="598170" cy="25717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318750" y="16659860"/>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6350</xdr:rowOff>
    </xdr:from>
    <xdr:to>
      <xdr:col>55</xdr:col>
      <xdr:colOff>50800</xdr:colOff>
      <xdr:row>98</xdr:row>
      <xdr:rowOff>107315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220960" y="1680845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78740</xdr:rowOff>
    </xdr:from>
    <xdr:to>
      <xdr:col>50</xdr:col>
      <xdr:colOff>114300</xdr:colOff>
      <xdr:row>98</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578850" y="16880840"/>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3175</xdr:rowOff>
    </xdr:from>
    <xdr:to>
      <xdr:col>50</xdr:col>
      <xdr:colOff>165100</xdr:colOff>
      <xdr:row>98</xdr:row>
      <xdr:rowOff>104775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398000" y="168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121285</xdr:rowOff>
    </xdr:from>
    <xdr:ext cx="597535" cy="25717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152890" y="165804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151130</xdr:rowOff>
    </xdr:from>
    <xdr:to>
      <xdr:col>45</xdr:col>
      <xdr:colOff>177800</xdr:colOff>
      <xdr:row>98</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705090" y="16781780"/>
          <a:ext cx="8737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15875</xdr:rowOff>
    </xdr:from>
    <xdr:to>
      <xdr:col>46</xdr:col>
      <xdr:colOff>38100</xdr:colOff>
      <xdr:row>98</xdr:row>
      <xdr:rowOff>117475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528050" y="168179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133985</xdr:rowOff>
    </xdr:from>
    <xdr:ext cx="597535" cy="25717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282940" y="165931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151130</xdr:rowOff>
    </xdr:from>
    <xdr:to>
      <xdr:col>41</xdr:col>
      <xdr:colOff>50800</xdr:colOff>
      <xdr:row>98</xdr:row>
      <xdr:rowOff>22860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835140" y="16781780"/>
          <a:ext cx="8699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12065</xdr:rowOff>
    </xdr:from>
    <xdr:to>
      <xdr:col>41</xdr:col>
      <xdr:colOff>101600</xdr:colOff>
      <xdr:row>98</xdr:row>
      <xdr:rowOff>113665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65429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104775</xdr:rowOff>
    </xdr:from>
    <xdr:ext cx="59753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412990" y="169068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17780</xdr:rowOff>
    </xdr:from>
    <xdr:to>
      <xdr:col>36</xdr:col>
      <xdr:colOff>165100</xdr:colOff>
      <xdr:row>98</xdr:row>
      <xdr:rowOff>119380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784340" y="168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110490</xdr:rowOff>
    </xdr:from>
    <xdr:ext cx="597535" cy="25717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539230" y="169125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2621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392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18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484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41275</xdr:rowOff>
    </xdr:from>
    <xdr:to>
      <xdr:col>55</xdr:col>
      <xdr:colOff>50800</xdr:colOff>
      <xdr:row>98</xdr:row>
      <xdr:rowOff>143510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220960" y="1684337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155575</xdr:rowOff>
    </xdr:from>
    <xdr:ext cx="598170" cy="25717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318750" y="1678622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27940</xdr:rowOff>
    </xdr:from>
    <xdr:to>
      <xdr:col>50</xdr:col>
      <xdr:colOff>165100</xdr:colOff>
      <xdr:row>98</xdr:row>
      <xdr:rowOff>129540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3980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120650</xdr:rowOff>
    </xdr:from>
    <xdr:ext cx="597535" cy="25717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152890" y="16922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50800</xdr:rowOff>
    </xdr:from>
    <xdr:to>
      <xdr:col>46</xdr:col>
      <xdr:colOff>38100</xdr:colOff>
      <xdr:row>98</xdr:row>
      <xdr:rowOff>152400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528050" y="168529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143510</xdr:rowOff>
    </xdr:from>
    <xdr:ext cx="532765" cy="25717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315325" y="16945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100330</xdr:rowOff>
    </xdr:from>
    <xdr:to>
      <xdr:col>41</xdr:col>
      <xdr:colOff>101600</xdr:colOff>
      <xdr:row>98</xdr:row>
      <xdr:rowOff>30480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65429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46990</xdr:rowOff>
    </xdr:from>
    <xdr:ext cx="59753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412990" y="16506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143510</xdr:rowOff>
    </xdr:from>
    <xdr:to>
      <xdr:col>36</xdr:col>
      <xdr:colOff>165100</xdr:colOff>
      <xdr:row>98</xdr:row>
      <xdr:rowOff>73660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78434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90170</xdr:rowOff>
    </xdr:from>
    <xdr:ext cx="59753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539230" y="16549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255,685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7980" cy="23241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602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102870</xdr:rowOff>
    </xdr:from>
    <xdr:to>
      <xdr:col>89</xdr:col>
      <xdr:colOff>177800</xdr:colOff>
      <xdr:row>39</xdr:row>
      <xdr:rowOff>102870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19835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133350</xdr:rowOff>
    </xdr:from>
    <xdr:ext cx="247650" cy="26797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53240" y="6648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119380</xdr:rowOff>
    </xdr:from>
    <xdr:to>
      <xdr:col>89</xdr:col>
      <xdr:colOff>177800</xdr:colOff>
      <xdr:row>37</xdr:row>
      <xdr:rowOff>119380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19835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149860</xdr:rowOff>
    </xdr:from>
    <xdr:ext cx="594360" cy="26797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614150" y="6322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137160</xdr:rowOff>
    </xdr:from>
    <xdr:to>
      <xdr:col>89</xdr:col>
      <xdr:colOff>177800</xdr:colOff>
      <xdr:row>35</xdr:row>
      <xdr:rowOff>137160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19835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167005</xdr:rowOff>
    </xdr:from>
    <xdr:ext cx="594360" cy="26797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614150" y="5996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153670</xdr:rowOff>
    </xdr:from>
    <xdr:to>
      <xdr:col>89</xdr:col>
      <xdr:colOff>177800</xdr:colOff>
      <xdr:row>33</xdr:row>
      <xdr:rowOff>153670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19835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6985</xdr:rowOff>
    </xdr:from>
    <xdr:ext cx="594360" cy="26733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614150" y="5664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170815</xdr:rowOff>
    </xdr:from>
    <xdr:to>
      <xdr:col>89</xdr:col>
      <xdr:colOff>177800</xdr:colOff>
      <xdr:row>31</xdr:row>
      <xdr:rowOff>170815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9835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22860</xdr:rowOff>
    </xdr:from>
    <xdr:ext cx="594360" cy="26797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614150" y="5337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9835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39370</xdr:rowOff>
    </xdr:from>
    <xdr:ext cx="594360" cy="26924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614150" y="5011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56515</xdr:rowOff>
    </xdr:from>
    <xdr:ext cx="594360" cy="26733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61415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135890</xdr:rowOff>
    </xdr:from>
    <xdr:to>
      <xdr:col>85</xdr:col>
      <xdr:colOff>126365</xdr:colOff>
      <xdr:row>39</xdr:row>
      <xdr:rowOff>102870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993745" y="52793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106680</xdr:rowOff>
    </xdr:from>
    <xdr:ext cx="248920" cy="269240"/>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046450" y="679323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102870</xdr:rowOff>
    </xdr:from>
    <xdr:to>
      <xdr:col>86</xdr:col>
      <xdr:colOff>25400</xdr:colOff>
      <xdr:row>39</xdr:row>
      <xdr:rowOff>102870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906750" y="6789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80645</xdr:rowOff>
    </xdr:from>
    <xdr:ext cx="598170" cy="26733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046450" y="505269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462,723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135890</xdr:rowOff>
    </xdr:from>
    <xdr:to>
      <xdr:col>86</xdr:col>
      <xdr:colOff>25400</xdr:colOff>
      <xdr:row>30</xdr:row>
      <xdr:rowOff>135890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906750" y="52793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140335</xdr:rowOff>
    </xdr:from>
    <xdr:to>
      <xdr:col>85</xdr:col>
      <xdr:colOff>127000</xdr:colOff>
      <xdr:row>39</xdr:row>
      <xdr:rowOff>17780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172690" y="6483985"/>
          <a:ext cx="82296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137160</xdr:rowOff>
    </xdr:from>
    <xdr:ext cx="534035" cy="26733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046450" y="6652260"/>
          <a:ext cx="53403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159385</xdr:rowOff>
    </xdr:from>
    <xdr:to>
      <xdr:col>85</xdr:col>
      <xdr:colOff>177800</xdr:colOff>
      <xdr:row>39</xdr:row>
      <xdr:rowOff>86995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944850" y="6674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39370</xdr:rowOff>
    </xdr:from>
    <xdr:to>
      <xdr:col>81</xdr:col>
      <xdr:colOff>50800</xdr:colOff>
      <xdr:row>37</xdr:row>
      <xdr:rowOff>140335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302740" y="6383020"/>
          <a:ext cx="8699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155575</xdr:rowOff>
    </xdr:from>
    <xdr:to>
      <xdr:col>81</xdr:col>
      <xdr:colOff>101600</xdr:colOff>
      <xdr:row>39</xdr:row>
      <xdr:rowOff>83185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121890" y="6670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74930</xdr:rowOff>
    </xdr:from>
    <xdr:ext cx="532765" cy="26860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912975" y="676148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39370</xdr:rowOff>
    </xdr:from>
    <xdr:to>
      <xdr:col>76</xdr:col>
      <xdr:colOff>114300</xdr:colOff>
      <xdr:row>38</xdr:row>
      <xdr:rowOff>167640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432790" y="6383020"/>
          <a:ext cx="86995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48260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251940" y="6635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38735</xdr:rowOff>
    </xdr:from>
    <xdr:ext cx="532765" cy="26924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039215" y="672528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167640</xdr:rowOff>
    </xdr:from>
    <xdr:to>
      <xdr:col>71</xdr:col>
      <xdr:colOff>177800</xdr:colOff>
      <xdr:row>39</xdr:row>
      <xdr:rowOff>102870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559030" y="6682740"/>
          <a:ext cx="87376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1905</xdr:rowOff>
    </xdr:from>
    <xdr:to>
      <xdr:col>72</xdr:col>
      <xdr:colOff>38100</xdr:colOff>
      <xdr:row>39</xdr:row>
      <xdr:rowOff>107315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381990" y="668845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98425</xdr:rowOff>
    </xdr:from>
    <xdr:ext cx="532765" cy="26797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169265" y="6784975"/>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8255</xdr:rowOff>
    </xdr:from>
    <xdr:to>
      <xdr:col>67</xdr:col>
      <xdr:colOff>101600</xdr:colOff>
      <xdr:row>39</xdr:row>
      <xdr:rowOff>113665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508230" y="66948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130175</xdr:rowOff>
    </xdr:from>
    <xdr:ext cx="532765" cy="26860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299315" y="647382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61365" cy="26924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9860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61365" cy="26924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1160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61365" cy="26924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2461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61365" cy="26924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3723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142240</xdr:rowOff>
    </xdr:from>
    <xdr:to>
      <xdr:col>85</xdr:col>
      <xdr:colOff>177800</xdr:colOff>
      <xdr:row>39</xdr:row>
      <xdr:rowOff>69850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944850" y="6657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100330</xdr:rowOff>
    </xdr:from>
    <xdr:ext cx="534035" cy="267970"/>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046450" y="64439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87630</xdr:rowOff>
    </xdr:from>
    <xdr:to>
      <xdr:col>81</xdr:col>
      <xdr:colOff>101600</xdr:colOff>
      <xdr:row>38</xdr:row>
      <xdr:rowOff>15240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121890" y="6431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32385</xdr:rowOff>
    </xdr:from>
    <xdr:ext cx="532765" cy="26670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912975" y="620458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164465</xdr:rowOff>
    </xdr:from>
    <xdr:to>
      <xdr:col>76</xdr:col>
      <xdr:colOff>165100</xdr:colOff>
      <xdr:row>37</xdr:row>
      <xdr:rowOff>92075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251940" y="6336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35</xdr:row>
      <xdr:rowOff>109855</xdr:rowOff>
    </xdr:from>
    <xdr:ext cx="597535" cy="26860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006830" y="611060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114935</xdr:rowOff>
    </xdr:from>
    <xdr:to>
      <xdr:col>72</xdr:col>
      <xdr:colOff>38100</xdr:colOff>
      <xdr:row>39</xdr:row>
      <xdr:rowOff>42545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381990" y="663003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59055</xdr:rowOff>
    </xdr:from>
    <xdr:ext cx="532765" cy="26860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169265" y="64027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50165</xdr:rowOff>
    </xdr:from>
    <xdr:to>
      <xdr:col>67</xdr:col>
      <xdr:colOff>101600</xdr:colOff>
      <xdr:row>39</xdr:row>
      <xdr:rowOff>155575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50823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146685</xdr:rowOff>
    </xdr:from>
    <xdr:ext cx="247650" cy="26860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38380" y="68332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7980" cy="23241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602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145415</xdr:rowOff>
    </xdr:from>
    <xdr:to>
      <xdr:col>89</xdr:col>
      <xdr:colOff>177800</xdr:colOff>
      <xdr:row>54</xdr:row>
      <xdr:rowOff>145415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19835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7650" cy="26733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53240" y="92583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56515</xdr:rowOff>
    </xdr:from>
    <xdr:ext cx="247650" cy="26733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53240" y="81146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145415</xdr:rowOff>
    </xdr:from>
    <xdr:to>
      <xdr:col>85</xdr:col>
      <xdr:colOff>126365</xdr:colOff>
      <xdr:row>54</xdr:row>
      <xdr:rowOff>145415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99374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10795</xdr:rowOff>
    </xdr:from>
    <xdr:ext cx="248920" cy="26860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046450" y="94405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10795</xdr:rowOff>
    </xdr:from>
    <xdr:ext cx="248920" cy="26860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046450" y="90976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145415</xdr:rowOff>
    </xdr:from>
    <xdr:to>
      <xdr:col>85</xdr:col>
      <xdr:colOff>127000</xdr:colOff>
      <xdr:row>54</xdr:row>
      <xdr:rowOff>145415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172690" y="9403715"/>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69850</xdr:rowOff>
    </xdr:from>
    <xdr:ext cx="248920" cy="269240"/>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046450" y="9328150"/>
          <a:ext cx="24892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94485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145415</xdr:rowOff>
    </xdr:from>
    <xdr:to>
      <xdr:col>81</xdr:col>
      <xdr:colOff>50800</xdr:colOff>
      <xdr:row>54</xdr:row>
      <xdr:rowOff>145415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30274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92075</xdr:rowOff>
    </xdr:from>
    <xdr:to>
      <xdr:col>81</xdr:col>
      <xdr:colOff>101600</xdr:colOff>
      <xdr:row>55</xdr:row>
      <xdr:rowOff>19685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12189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10795</xdr:rowOff>
    </xdr:from>
    <xdr:ext cx="247650" cy="26860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05204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145415</xdr:rowOff>
    </xdr:from>
    <xdr:to>
      <xdr:col>76</xdr:col>
      <xdr:colOff>114300</xdr:colOff>
      <xdr:row>54</xdr:row>
      <xdr:rowOff>145415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43279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92075</xdr:rowOff>
    </xdr:from>
    <xdr:to>
      <xdr:col>76</xdr:col>
      <xdr:colOff>165100</xdr:colOff>
      <xdr:row>55</xdr:row>
      <xdr:rowOff>19685</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25194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10795</xdr:rowOff>
    </xdr:from>
    <xdr:ext cx="247650" cy="26860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18209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145415</xdr:rowOff>
    </xdr:from>
    <xdr:to>
      <xdr:col>71</xdr:col>
      <xdr:colOff>177800</xdr:colOff>
      <xdr:row>54</xdr:row>
      <xdr:rowOff>145415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559030" y="94037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92075</xdr:rowOff>
    </xdr:from>
    <xdr:to>
      <xdr:col>72</xdr:col>
      <xdr:colOff>38100</xdr:colOff>
      <xdr:row>55</xdr:row>
      <xdr:rowOff>19685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38199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10795</xdr:rowOff>
    </xdr:from>
    <xdr:ext cx="247650" cy="26860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30833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50823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10795</xdr:rowOff>
    </xdr:from>
    <xdr:ext cx="247650" cy="26860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43838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61365" cy="26924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9860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61365" cy="26924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1160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61365" cy="26924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2461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61365" cy="26924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3723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94485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128905</xdr:rowOff>
    </xdr:from>
    <xdr:ext cx="248920" cy="26860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046450" y="921575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92075</xdr:rowOff>
    </xdr:from>
    <xdr:to>
      <xdr:col>81</xdr:col>
      <xdr:colOff>101600</xdr:colOff>
      <xdr:row>55</xdr:row>
      <xdr:rowOff>19685</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12189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36830</xdr:rowOff>
    </xdr:from>
    <xdr:ext cx="247650" cy="26924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05204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92075</xdr:rowOff>
    </xdr:from>
    <xdr:to>
      <xdr:col>76</xdr:col>
      <xdr:colOff>165100</xdr:colOff>
      <xdr:row>55</xdr:row>
      <xdr:rowOff>19685</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25194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36830</xdr:rowOff>
    </xdr:from>
    <xdr:ext cx="247650" cy="26924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18209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92075</xdr:rowOff>
    </xdr:from>
    <xdr:to>
      <xdr:col>72</xdr:col>
      <xdr:colOff>38100</xdr:colOff>
      <xdr:row>55</xdr:row>
      <xdr:rowOff>19685</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38199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36830</xdr:rowOff>
    </xdr:from>
    <xdr:ext cx="247650" cy="26924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30833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50823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36830</xdr:rowOff>
    </xdr:from>
    <xdr:ext cx="247650" cy="26924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3838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7980" cy="23241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6025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46355</xdr:rowOff>
    </xdr:from>
    <xdr:to>
      <xdr:col>89</xdr:col>
      <xdr:colOff>177800</xdr:colOff>
      <xdr:row>79</xdr:row>
      <xdr:rowOff>46355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19835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76835</xdr:rowOff>
    </xdr:from>
    <xdr:ext cx="247650" cy="26860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53240" y="13449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19835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36830</xdr:rowOff>
    </xdr:from>
    <xdr:ext cx="594360" cy="26924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614150" y="13067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145415</xdr:rowOff>
    </xdr:from>
    <xdr:to>
      <xdr:col>89</xdr:col>
      <xdr:colOff>177800</xdr:colOff>
      <xdr:row>74</xdr:row>
      <xdr:rowOff>145415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19835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73</xdr:row>
      <xdr:rowOff>171450</xdr:rowOff>
    </xdr:from>
    <xdr:ext cx="684530" cy="26733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527790" y="12687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105410</xdr:rowOff>
    </xdr:from>
    <xdr:to>
      <xdr:col>89</xdr:col>
      <xdr:colOff>177800</xdr:colOff>
      <xdr:row>72</xdr:row>
      <xdr:rowOff>105410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19835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71</xdr:row>
      <xdr:rowOff>135890</xdr:rowOff>
    </xdr:from>
    <xdr:ext cx="684530" cy="26797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527790" y="12308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66040</xdr:rowOff>
    </xdr:from>
    <xdr:to>
      <xdr:col>89</xdr:col>
      <xdr:colOff>177800</xdr:colOff>
      <xdr:row>70</xdr:row>
      <xdr:rowOff>66040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19835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69</xdr:row>
      <xdr:rowOff>95885</xdr:rowOff>
    </xdr:from>
    <xdr:ext cx="684530" cy="26860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527790" y="11925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56515</xdr:rowOff>
    </xdr:from>
    <xdr:ext cx="684530" cy="26733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52779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80645</xdr:rowOff>
    </xdr:from>
    <xdr:to>
      <xdr:col>85</xdr:col>
      <xdr:colOff>126365</xdr:colOff>
      <xdr:row>79</xdr:row>
      <xdr:rowOff>46355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993745" y="1208214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50165</xdr:rowOff>
    </xdr:from>
    <xdr:ext cx="248920" cy="269240"/>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046450" y="1359471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46355</xdr:rowOff>
    </xdr:from>
    <xdr:to>
      <xdr:col>86</xdr:col>
      <xdr:colOff>25400</xdr:colOff>
      <xdr:row>79</xdr:row>
      <xdr:rowOff>46355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906750" y="13590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24765</xdr:rowOff>
    </xdr:from>
    <xdr:ext cx="689610" cy="26860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046450" y="11854815"/>
          <a:ext cx="68961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1,981,705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80645</xdr:rowOff>
    </xdr:from>
    <xdr:to>
      <xdr:col>86</xdr:col>
      <xdr:colOff>25400</xdr:colOff>
      <xdr:row>70</xdr:row>
      <xdr:rowOff>80645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906750" y="120821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85090</xdr:rowOff>
    </xdr:from>
    <xdr:to>
      <xdr:col>85</xdr:col>
      <xdr:colOff>127000</xdr:colOff>
      <xdr:row>78</xdr:row>
      <xdr:rowOff>89535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172690" y="13458190"/>
          <a:ext cx="8229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19050</xdr:rowOff>
    </xdr:from>
    <xdr:ext cx="598170" cy="26733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046450" y="13392150"/>
          <a:ext cx="598170"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42545</xdr:rowOff>
    </xdr:from>
    <xdr:to>
      <xdr:col>85</xdr:col>
      <xdr:colOff>177800</xdr:colOff>
      <xdr:row>78</xdr:row>
      <xdr:rowOff>147320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944850" y="1341564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89535</xdr:rowOff>
    </xdr:from>
    <xdr:to>
      <xdr:col>81</xdr:col>
      <xdr:colOff>50800</xdr:colOff>
      <xdr:row>78</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302740" y="13462635"/>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52705</xdr:rowOff>
    </xdr:from>
    <xdr:to>
      <xdr:col>81</xdr:col>
      <xdr:colOff>101600</xdr:colOff>
      <xdr:row>78</xdr:row>
      <xdr:rowOff>158115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121890" y="134258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149225</xdr:rowOff>
    </xdr:from>
    <xdr:ext cx="597535" cy="26733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880590" y="1352232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101600</xdr:rowOff>
    </xdr:from>
    <xdr:to>
      <xdr:col>76</xdr:col>
      <xdr:colOff>114300</xdr:colOff>
      <xdr:row>78</xdr:row>
      <xdr:rowOff>107950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432790" y="1347470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73660</xdr:rowOff>
    </xdr:from>
    <xdr:to>
      <xdr:col>76</xdr:col>
      <xdr:colOff>165100</xdr:colOff>
      <xdr:row>79</xdr:row>
      <xdr:rowOff>1270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251940" y="13446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170180</xdr:rowOff>
    </xdr:from>
    <xdr:ext cx="597535" cy="26797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006830" y="1354328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107950</xdr:rowOff>
    </xdr:from>
    <xdr:to>
      <xdr:col>71</xdr:col>
      <xdr:colOff>177800</xdr:colOff>
      <xdr:row>78</xdr:row>
      <xdr:rowOff>111125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559030" y="13481050"/>
          <a:ext cx="8737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80645</xdr:rowOff>
    </xdr:from>
    <xdr:to>
      <xdr:col>72</xdr:col>
      <xdr:colOff>38100</xdr:colOff>
      <xdr:row>79</xdr:row>
      <xdr:rowOff>8255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381990" y="1345374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171450</xdr:rowOff>
    </xdr:from>
    <xdr:ext cx="597535" cy="26924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136880" y="135445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86995</xdr:rowOff>
    </xdr:from>
    <xdr:to>
      <xdr:col>67</xdr:col>
      <xdr:colOff>101600</xdr:colOff>
      <xdr:row>79</xdr:row>
      <xdr:rowOff>14605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508230" y="13460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79</xdr:row>
      <xdr:rowOff>5080</xdr:rowOff>
    </xdr:from>
    <xdr:ext cx="597535" cy="26924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266930" y="1354963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61365" cy="26924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9860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61365" cy="26924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1160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61365" cy="26924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2461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61365" cy="26924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3723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32385</xdr:rowOff>
    </xdr:from>
    <xdr:to>
      <xdr:col>85</xdr:col>
      <xdr:colOff>177800</xdr:colOff>
      <xdr:row>78</xdr:row>
      <xdr:rowOff>137795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944850" y="134054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55880</xdr:rowOff>
    </xdr:from>
    <xdr:ext cx="598170" cy="26733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046450" y="1325753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36830</xdr:rowOff>
    </xdr:from>
    <xdr:to>
      <xdr:col>81</xdr:col>
      <xdr:colOff>101600</xdr:colOff>
      <xdr:row>78</xdr:row>
      <xdr:rowOff>142240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121890" y="134099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159385</xdr:rowOff>
    </xdr:from>
    <xdr:ext cx="597535" cy="26860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880590" y="1318958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48260</xdr:rowOff>
    </xdr:from>
    <xdr:to>
      <xdr:col>76</xdr:col>
      <xdr:colOff>165100</xdr:colOff>
      <xdr:row>78</xdr:row>
      <xdr:rowOff>153670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251940" y="134213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170815</xdr:rowOff>
    </xdr:from>
    <xdr:ext cx="597535" cy="26797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006830" y="1320101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55245</xdr:rowOff>
    </xdr:from>
    <xdr:to>
      <xdr:col>72</xdr:col>
      <xdr:colOff>38100</xdr:colOff>
      <xdr:row>78</xdr:row>
      <xdr:rowOff>160655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381990" y="1342834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77</xdr:row>
      <xdr:rowOff>0</xdr:rowOff>
    </xdr:from>
    <xdr:ext cx="597535" cy="26924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136880" y="132016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57785</xdr:rowOff>
    </xdr:from>
    <xdr:to>
      <xdr:col>67</xdr:col>
      <xdr:colOff>101600</xdr:colOff>
      <xdr:row>78</xdr:row>
      <xdr:rowOff>163195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508230" y="134308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77</xdr:row>
      <xdr:rowOff>2540</xdr:rowOff>
    </xdr:from>
    <xdr:ext cx="597535" cy="26924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266930" y="1320419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7980" cy="23241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6025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198350" y="1694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1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5324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198350" y="164846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360" cy="25717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614150"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198350" y="16027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92</xdr:row>
      <xdr:rowOff>111760</xdr:rowOff>
    </xdr:from>
    <xdr:ext cx="684530" cy="25717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527790" y="158851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145415</xdr:rowOff>
    </xdr:from>
    <xdr:to>
      <xdr:col>89</xdr:col>
      <xdr:colOff>177800</xdr:colOff>
      <xdr:row>90</xdr:row>
      <xdr:rowOff>145415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198350" y="1557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171450</xdr:rowOff>
    </xdr:from>
    <xdr:ext cx="684530" cy="26416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527790" y="15430500"/>
          <a:ext cx="6845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56515</xdr:rowOff>
    </xdr:from>
    <xdr:ext cx="684530" cy="26733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5277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114935</xdr:rowOff>
    </xdr:from>
    <xdr:to>
      <xdr:col>85</xdr:col>
      <xdr:colOff>126365</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993745" y="15545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7825" cy="25717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046450" y="1694561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906750" y="16941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59055</xdr:rowOff>
    </xdr:from>
    <xdr:ext cx="689610" cy="26860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046450" y="15318105"/>
          <a:ext cx="68961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1,531,644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114935</xdr:rowOff>
    </xdr:from>
    <xdr:to>
      <xdr:col>86</xdr:col>
      <xdr:colOff>25400</xdr:colOff>
      <xdr:row>90</xdr:row>
      <xdr:rowOff>114935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906750" y="155454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47625</xdr:rowOff>
    </xdr:from>
    <xdr:to>
      <xdr:col>85</xdr:col>
      <xdr:colOff>127000</xdr:colOff>
      <xdr:row>98</xdr:row>
      <xdr:rowOff>47625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172690" y="16678275"/>
          <a:ext cx="82296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140970</xdr:rowOff>
    </xdr:from>
    <xdr:ext cx="598170" cy="259080"/>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046450" y="166001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155,785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118110</xdr:rowOff>
    </xdr:from>
    <xdr:to>
      <xdr:col>85</xdr:col>
      <xdr:colOff>177800</xdr:colOff>
      <xdr:row>98</xdr:row>
      <xdr:rowOff>48260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94485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47625</xdr:rowOff>
    </xdr:from>
    <xdr:to>
      <xdr:col>81</xdr:col>
      <xdr:colOff>50800</xdr:colOff>
      <xdr:row>98</xdr:row>
      <xdr:rowOff>133350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302740" y="16678275"/>
          <a:ext cx="86995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54610</xdr:rowOff>
    </xdr:from>
    <xdr:to>
      <xdr:col>81</xdr:col>
      <xdr:colOff>101600</xdr:colOff>
      <xdr:row>97</xdr:row>
      <xdr:rowOff>156210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12189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147320</xdr:rowOff>
    </xdr:from>
    <xdr:ext cx="59753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880590" y="167779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132080</xdr:rowOff>
    </xdr:from>
    <xdr:to>
      <xdr:col>76</xdr:col>
      <xdr:colOff>114300</xdr:colOff>
      <xdr:row>98</xdr:row>
      <xdr:rowOff>133350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432790" y="1693418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154940</xdr:rowOff>
    </xdr:from>
    <xdr:to>
      <xdr:col>76</xdr:col>
      <xdr:colOff>165100</xdr:colOff>
      <xdr:row>98</xdr:row>
      <xdr:rowOff>84455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251940" y="1678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100965</xdr:rowOff>
    </xdr:from>
    <xdr:ext cx="597535" cy="25717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006830" y="165601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37465</xdr:rowOff>
    </xdr:from>
    <xdr:to>
      <xdr:col>71</xdr:col>
      <xdr:colOff>177800</xdr:colOff>
      <xdr:row>98</xdr:row>
      <xdr:rowOff>132080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559030" y="16839565"/>
          <a:ext cx="87376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37465</xdr:rowOff>
    </xdr:from>
    <xdr:to>
      <xdr:col>72</xdr:col>
      <xdr:colOff>38100</xdr:colOff>
      <xdr:row>98</xdr:row>
      <xdr:rowOff>139065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381990" y="16839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155575</xdr:rowOff>
    </xdr:from>
    <xdr:ext cx="532765" cy="25717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169265" y="166147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3810</xdr:rowOff>
    </xdr:from>
    <xdr:to>
      <xdr:col>67</xdr:col>
      <xdr:colOff>101600</xdr:colOff>
      <xdr:row>98</xdr:row>
      <xdr:rowOff>105410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50823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96520</xdr:rowOff>
    </xdr:from>
    <xdr:ext cx="53276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299315" y="16898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986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1160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246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372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168275</xdr:rowOff>
    </xdr:from>
    <xdr:to>
      <xdr:col>85</xdr:col>
      <xdr:colOff>177800</xdr:colOff>
      <xdr:row>98</xdr:row>
      <xdr:rowOff>98425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94485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96520</xdr:rowOff>
    </xdr:from>
    <xdr:ext cx="598170" cy="259080"/>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046450" y="16727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168275</xdr:rowOff>
    </xdr:from>
    <xdr:to>
      <xdr:col>81</xdr:col>
      <xdr:colOff>101600</xdr:colOff>
      <xdr:row>97</xdr:row>
      <xdr:rowOff>98425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12189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114935</xdr:rowOff>
    </xdr:from>
    <xdr:ext cx="59753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880590" y="16402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288,199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82550</xdr:rowOff>
    </xdr:from>
    <xdr:to>
      <xdr:col>76</xdr:col>
      <xdr:colOff>165100</xdr:colOff>
      <xdr:row>99</xdr:row>
      <xdr:rowOff>12700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25194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3810</xdr:rowOff>
    </xdr:from>
    <xdr:ext cx="46863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071600" y="16977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81280</xdr:rowOff>
    </xdr:from>
    <xdr:to>
      <xdr:col>72</xdr:col>
      <xdr:colOff>38100</xdr:colOff>
      <xdr:row>99</xdr:row>
      <xdr:rowOff>11430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381990" y="168833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2540</xdr:rowOff>
    </xdr:from>
    <xdr:ext cx="46863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201650" y="1697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158115</xdr:rowOff>
    </xdr:from>
    <xdr:to>
      <xdr:col>67</xdr:col>
      <xdr:colOff>101600</xdr:colOff>
      <xdr:row>98</xdr:row>
      <xdr:rowOff>88265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50823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104775</xdr:rowOff>
    </xdr:from>
    <xdr:ext cx="59753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266930" y="16563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7980" cy="23241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879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145415</xdr:rowOff>
    </xdr:from>
    <xdr:to>
      <xdr:col>120</xdr:col>
      <xdr:colOff>114300</xdr:colOff>
      <xdr:row>38</xdr:row>
      <xdr:rowOff>145415</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7922240" y="6660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7650" cy="26733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680940" y="65151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7922240" y="6198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56515</xdr:rowOff>
    </xdr:from>
    <xdr:ext cx="466090" cy="26733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466310" y="6057265"/>
          <a:ext cx="4660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86360</xdr:rowOff>
    </xdr:from>
    <xdr:to>
      <xdr:col>120</xdr:col>
      <xdr:colOff>114300</xdr:colOff>
      <xdr:row>33</xdr:row>
      <xdr:rowOff>86360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7922240" y="57442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116205</xdr:rowOff>
    </xdr:from>
    <xdr:ext cx="530860" cy="26797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402175" y="560260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145415</xdr:rowOff>
    </xdr:from>
    <xdr:to>
      <xdr:col>120</xdr:col>
      <xdr:colOff>114300</xdr:colOff>
      <xdr:row>30</xdr:row>
      <xdr:rowOff>145415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792224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0860" cy="26733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402175" y="5143500"/>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56515</xdr:rowOff>
    </xdr:from>
    <xdr:ext cx="530860" cy="26733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402175" y="468566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29210</xdr:rowOff>
    </xdr:from>
    <xdr:to>
      <xdr:col>116</xdr:col>
      <xdr:colOff>62865</xdr:colOff>
      <xdr:row>38</xdr:row>
      <xdr:rowOff>145415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717635" y="5172710"/>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149225</xdr:rowOff>
    </xdr:from>
    <xdr:ext cx="248920" cy="26733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1770340" y="6664325"/>
          <a:ext cx="2489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145415</xdr:rowOff>
    </xdr:from>
    <xdr:to>
      <xdr:col>116</xdr:col>
      <xdr:colOff>152400</xdr:colOff>
      <xdr:row>38</xdr:row>
      <xdr:rowOff>145415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634450" y="6660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151765</xdr:rowOff>
    </xdr:from>
    <xdr:ext cx="534035" cy="267970"/>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1770340" y="4952365"/>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29210</xdr:rowOff>
    </xdr:from>
    <xdr:to>
      <xdr:col>116</xdr:col>
      <xdr:colOff>152400</xdr:colOff>
      <xdr:row>30</xdr:row>
      <xdr:rowOff>29210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634450" y="51727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145415</xdr:rowOff>
    </xdr:from>
    <xdr:to>
      <xdr:col>116</xdr:col>
      <xdr:colOff>63500</xdr:colOff>
      <xdr:row>38</xdr:row>
      <xdr:rowOff>145415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900390" y="666051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25400</xdr:rowOff>
    </xdr:from>
    <xdr:ext cx="377825" cy="26860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1770340" y="6369050"/>
          <a:ext cx="37782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1905</xdr:rowOff>
    </xdr:from>
    <xdr:to>
      <xdr:col>116</xdr:col>
      <xdr:colOff>114300</xdr:colOff>
      <xdr:row>38</xdr:row>
      <xdr:rowOff>107315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668740" y="65170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145415</xdr:rowOff>
    </xdr:from>
    <xdr:to>
      <xdr:col>111</xdr:col>
      <xdr:colOff>177800</xdr:colOff>
      <xdr:row>38</xdr:row>
      <xdr:rowOff>145415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026630" y="66605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66675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849590" y="64827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83820</xdr:rowOff>
    </xdr:from>
    <xdr:ext cx="468630" cy="26924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669250" y="6256020"/>
          <a:ext cx="468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145415</xdr:rowOff>
    </xdr:from>
    <xdr:to>
      <xdr:col>107</xdr:col>
      <xdr:colOff>50800</xdr:colOff>
      <xdr:row>38</xdr:row>
      <xdr:rowOff>145415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15668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3810</xdr:rowOff>
    </xdr:from>
    <xdr:to>
      <xdr:col>107</xdr:col>
      <xdr:colOff>101600</xdr:colOff>
      <xdr:row>38</xdr:row>
      <xdr:rowOff>109855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975830" y="651891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126365</xdr:rowOff>
    </xdr:from>
    <xdr:ext cx="377825" cy="26733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841210" y="6298565"/>
          <a:ext cx="377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145415</xdr:rowOff>
    </xdr:from>
    <xdr:to>
      <xdr:col>102</xdr:col>
      <xdr:colOff>114300</xdr:colOff>
      <xdr:row>38</xdr:row>
      <xdr:rowOff>145415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673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38</xdr:row>
      <xdr:rowOff>171450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105880" y="6586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15875</xdr:rowOff>
    </xdr:from>
    <xdr:ext cx="377825" cy="26924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971260" y="6359525"/>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78105</xdr:rowOff>
    </xdr:from>
    <xdr:to>
      <xdr:col>98</xdr:col>
      <xdr:colOff>38100</xdr:colOff>
      <xdr:row>39</xdr:row>
      <xdr:rowOff>5080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235930" y="659320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22225</xdr:rowOff>
    </xdr:from>
    <xdr:ext cx="377825" cy="26860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101310" y="6365875"/>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61365" cy="26924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7137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61365" cy="26924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8399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61365" cy="26924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96999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61365" cy="26924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1000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92075</xdr:rowOff>
    </xdr:from>
    <xdr:to>
      <xdr:col>116</xdr:col>
      <xdr:colOff>114300</xdr:colOff>
      <xdr:row>39</xdr:row>
      <xdr:rowOff>19685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66874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8920" cy="269240"/>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1770340" y="651891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92075</xdr:rowOff>
    </xdr:from>
    <xdr:to>
      <xdr:col>112</xdr:col>
      <xdr:colOff>38100</xdr:colOff>
      <xdr:row>39</xdr:row>
      <xdr:rowOff>19685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84959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10795</xdr:rowOff>
    </xdr:from>
    <xdr:ext cx="247650" cy="26860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77593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92075</xdr:rowOff>
    </xdr:from>
    <xdr:to>
      <xdr:col>107</xdr:col>
      <xdr:colOff>101600</xdr:colOff>
      <xdr:row>39</xdr:row>
      <xdr:rowOff>19685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97583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10795</xdr:rowOff>
    </xdr:from>
    <xdr:ext cx="247650" cy="26860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90598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92075</xdr:rowOff>
    </xdr:from>
    <xdr:to>
      <xdr:col>102</xdr:col>
      <xdr:colOff>165100</xdr:colOff>
      <xdr:row>39</xdr:row>
      <xdr:rowOff>19685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10588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10795</xdr:rowOff>
    </xdr:from>
    <xdr:ext cx="247650" cy="26860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03603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92075</xdr:rowOff>
    </xdr:from>
    <xdr:to>
      <xdr:col>98</xdr:col>
      <xdr:colOff>38100</xdr:colOff>
      <xdr:row>39</xdr:row>
      <xdr:rowOff>19685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23593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10795</xdr:rowOff>
    </xdr:from>
    <xdr:ext cx="247650" cy="26860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16227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7980" cy="23241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8879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102870</xdr:rowOff>
    </xdr:from>
    <xdr:to>
      <xdr:col>120</xdr:col>
      <xdr:colOff>114300</xdr:colOff>
      <xdr:row>59</xdr:row>
      <xdr:rowOff>102870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792224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133350</xdr:rowOff>
    </xdr:from>
    <xdr:ext cx="247650" cy="26797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80940" y="10077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119380</xdr:rowOff>
    </xdr:from>
    <xdr:to>
      <xdr:col>120</xdr:col>
      <xdr:colOff>114300</xdr:colOff>
      <xdr:row>57</xdr:row>
      <xdr:rowOff>119380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792224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149860</xdr:rowOff>
    </xdr:from>
    <xdr:ext cx="530860" cy="26797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402175" y="975106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137160</xdr:rowOff>
    </xdr:from>
    <xdr:to>
      <xdr:col>120</xdr:col>
      <xdr:colOff>114300</xdr:colOff>
      <xdr:row>55</xdr:row>
      <xdr:rowOff>137160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792224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167005</xdr:rowOff>
    </xdr:from>
    <xdr:ext cx="530860" cy="26797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402175" y="942530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153670</xdr:rowOff>
    </xdr:from>
    <xdr:to>
      <xdr:col>120</xdr:col>
      <xdr:colOff>114300</xdr:colOff>
      <xdr:row>53</xdr:row>
      <xdr:rowOff>153670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792224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6985</xdr:rowOff>
    </xdr:from>
    <xdr:ext cx="530860" cy="26733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402175" y="909383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170815</xdr:rowOff>
    </xdr:from>
    <xdr:to>
      <xdr:col>120</xdr:col>
      <xdr:colOff>114300</xdr:colOff>
      <xdr:row>51</xdr:row>
      <xdr:rowOff>170815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792224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22860</xdr:rowOff>
    </xdr:from>
    <xdr:ext cx="594360" cy="26797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341850" y="8766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9525</xdr:rowOff>
    </xdr:from>
    <xdr:to>
      <xdr:col>120</xdr:col>
      <xdr:colOff>114300</xdr:colOff>
      <xdr:row>50</xdr:row>
      <xdr:rowOff>9525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92224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39370</xdr:rowOff>
    </xdr:from>
    <xdr:ext cx="594360" cy="26924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341850" y="8440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56515</xdr:rowOff>
    </xdr:from>
    <xdr:ext cx="594360" cy="26733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341850" y="8114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33020</xdr:rowOff>
    </xdr:from>
    <xdr:to>
      <xdr:col>116</xdr:col>
      <xdr:colOff>62865</xdr:colOff>
      <xdr:row>59</xdr:row>
      <xdr:rowOff>102870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717635" y="877697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110490</xdr:rowOff>
    </xdr:from>
    <xdr:ext cx="248920" cy="26860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1770340" y="10226040"/>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102870</xdr:rowOff>
    </xdr:from>
    <xdr:to>
      <xdr:col>116</xdr:col>
      <xdr:colOff>152400</xdr:colOff>
      <xdr:row>59</xdr:row>
      <xdr:rowOff>102870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634450" y="10218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155575</xdr:rowOff>
    </xdr:from>
    <xdr:ext cx="598170" cy="26860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1770340" y="855662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132,188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33020</xdr:rowOff>
    </xdr:from>
    <xdr:to>
      <xdr:col>116</xdr:col>
      <xdr:colOff>152400</xdr:colOff>
      <xdr:row>51</xdr:row>
      <xdr:rowOff>33020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634450" y="87769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102870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900390" y="1021461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24130</xdr:rowOff>
    </xdr:from>
    <xdr:ext cx="469265" cy="26860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1770340" y="9968230"/>
          <a:ext cx="46926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635</xdr:rowOff>
    </xdr:from>
    <xdr:to>
      <xdr:col>116</xdr:col>
      <xdr:colOff>114300</xdr:colOff>
      <xdr:row>59</xdr:row>
      <xdr:rowOff>106045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668740" y="101161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026630" y="102146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8255</xdr:rowOff>
    </xdr:from>
    <xdr:to>
      <xdr:col>112</xdr:col>
      <xdr:colOff>38100</xdr:colOff>
      <xdr:row>59</xdr:row>
      <xdr:rowOff>113665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849590" y="1012380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130175</xdr:rowOff>
    </xdr:from>
    <xdr:ext cx="468630" cy="26860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669250" y="9902825"/>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156680" y="102146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130175</xdr:rowOff>
    </xdr:from>
    <xdr:to>
      <xdr:col>107</xdr:col>
      <xdr:colOff>101600</xdr:colOff>
      <xdr:row>59</xdr:row>
      <xdr:rowOff>57785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975830" y="10074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75565</xdr:rowOff>
    </xdr:from>
    <xdr:ext cx="468630" cy="26860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795490" y="9848215"/>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286730" y="102146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104140</xdr:rowOff>
    </xdr:from>
    <xdr:to>
      <xdr:col>102</xdr:col>
      <xdr:colOff>165100</xdr:colOff>
      <xdr:row>59</xdr:row>
      <xdr:rowOff>31750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105880" y="10048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57</xdr:row>
      <xdr:rowOff>48895</xdr:rowOff>
    </xdr:from>
    <xdr:ext cx="532765" cy="26924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893155" y="982154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103505</xdr:rowOff>
    </xdr:from>
    <xdr:to>
      <xdr:col>98</xdr:col>
      <xdr:colOff>38100</xdr:colOff>
      <xdr:row>59</xdr:row>
      <xdr:rowOff>31115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235930" y="1004760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57</xdr:row>
      <xdr:rowOff>48260</xdr:rowOff>
    </xdr:from>
    <xdr:ext cx="532765" cy="26924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023205" y="982091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61365" cy="26924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7137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61365" cy="26924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8399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61365" cy="26924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96999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61365" cy="26924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1000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50165</xdr:rowOff>
    </xdr:from>
    <xdr:to>
      <xdr:col>116</xdr:col>
      <xdr:colOff>114300</xdr:colOff>
      <xdr:row>59</xdr:row>
      <xdr:rowOff>155575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668740" y="10165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156210</xdr:rowOff>
    </xdr:from>
    <xdr:ext cx="248920" cy="26860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1770340" y="10100310"/>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46355</xdr:rowOff>
    </xdr:from>
    <xdr:to>
      <xdr:col>112</xdr:col>
      <xdr:colOff>38100</xdr:colOff>
      <xdr:row>59</xdr:row>
      <xdr:rowOff>151765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849590" y="101619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142240</xdr:rowOff>
    </xdr:from>
    <xdr:ext cx="377825" cy="26924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71497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46355</xdr:rowOff>
    </xdr:from>
    <xdr:to>
      <xdr:col>107</xdr:col>
      <xdr:colOff>101600</xdr:colOff>
      <xdr:row>59</xdr:row>
      <xdr:rowOff>151765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975830" y="101619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142240</xdr:rowOff>
    </xdr:from>
    <xdr:ext cx="377825" cy="26924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84121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46355</xdr:rowOff>
    </xdr:from>
    <xdr:to>
      <xdr:col>102</xdr:col>
      <xdr:colOff>165100</xdr:colOff>
      <xdr:row>59</xdr:row>
      <xdr:rowOff>151765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105880" y="101619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142240</xdr:rowOff>
    </xdr:from>
    <xdr:ext cx="377825" cy="26924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97126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46355</xdr:rowOff>
    </xdr:from>
    <xdr:to>
      <xdr:col>98</xdr:col>
      <xdr:colOff>38100</xdr:colOff>
      <xdr:row>59</xdr:row>
      <xdr:rowOff>151765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235930" y="101619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142240</xdr:rowOff>
    </xdr:from>
    <xdr:ext cx="377825" cy="26924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10131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59055</xdr:rowOff>
    </xdr:from>
    <xdr:to>
      <xdr:col>120</xdr:col>
      <xdr:colOff>114300</xdr:colOff>
      <xdr:row>65</xdr:row>
      <xdr:rowOff>33020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792224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59055</xdr:rowOff>
    </xdr:from>
    <xdr:to>
      <xdr:col>104</xdr:col>
      <xdr:colOff>127000</xdr:colOff>
      <xdr:row>66</xdr:row>
      <xdr:rowOff>145415</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0492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92075</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0492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59055</xdr:rowOff>
    </xdr:from>
    <xdr:to>
      <xdr:col>110</xdr:col>
      <xdr:colOff>0</xdr:colOff>
      <xdr:row>66</xdr:row>
      <xdr:rowOff>145415</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04238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92075</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04238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59055</xdr:rowOff>
    </xdr:from>
    <xdr:to>
      <xdr:col>116</xdr:col>
      <xdr:colOff>0</xdr:colOff>
      <xdr:row>66</xdr:row>
      <xdr:rowOff>145415</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16252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92075</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16252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86360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92224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7980" cy="23241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8795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86360</xdr:rowOff>
    </xdr:from>
    <xdr:to>
      <xdr:col>120</xdr:col>
      <xdr:colOff>114300</xdr:colOff>
      <xdr:row>81</xdr:row>
      <xdr:rowOff>86360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792224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102870</xdr:rowOff>
    </xdr:from>
    <xdr:to>
      <xdr:col>120</xdr:col>
      <xdr:colOff>114300</xdr:colOff>
      <xdr:row>79</xdr:row>
      <xdr:rowOff>102870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792224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133350</xdr:rowOff>
    </xdr:from>
    <xdr:ext cx="247650" cy="26797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80940" y="13506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119380</xdr:rowOff>
    </xdr:from>
    <xdr:to>
      <xdr:col>120</xdr:col>
      <xdr:colOff>114300</xdr:colOff>
      <xdr:row>77</xdr:row>
      <xdr:rowOff>119380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792224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149860</xdr:rowOff>
    </xdr:from>
    <xdr:ext cx="594360" cy="26797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341850" y="13180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137160</xdr:rowOff>
    </xdr:from>
    <xdr:to>
      <xdr:col>120</xdr:col>
      <xdr:colOff>114300</xdr:colOff>
      <xdr:row>75</xdr:row>
      <xdr:rowOff>137160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7922240" y="12995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167005</xdr:rowOff>
    </xdr:from>
    <xdr:ext cx="594360" cy="26797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341850" y="12854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153670</xdr:rowOff>
    </xdr:from>
    <xdr:to>
      <xdr:col>120</xdr:col>
      <xdr:colOff>114300</xdr:colOff>
      <xdr:row>73</xdr:row>
      <xdr:rowOff>153670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92224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6985</xdr:rowOff>
    </xdr:from>
    <xdr:ext cx="594360" cy="26733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341850" y="12522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170815</xdr:rowOff>
    </xdr:from>
    <xdr:to>
      <xdr:col>120</xdr:col>
      <xdr:colOff>114300</xdr:colOff>
      <xdr:row>71</xdr:row>
      <xdr:rowOff>170815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92224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22860</xdr:rowOff>
    </xdr:from>
    <xdr:ext cx="594360" cy="26797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341850" y="12195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9525</xdr:rowOff>
    </xdr:from>
    <xdr:to>
      <xdr:col>120</xdr:col>
      <xdr:colOff>114300</xdr:colOff>
      <xdr:row>70</xdr:row>
      <xdr:rowOff>9525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92224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39370</xdr:rowOff>
    </xdr:from>
    <xdr:ext cx="594360" cy="26924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341850" y="11869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92224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56515</xdr:rowOff>
    </xdr:from>
    <xdr:ext cx="594360" cy="26733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341850" y="11543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86360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792224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12065</xdr:rowOff>
    </xdr:from>
    <xdr:to>
      <xdr:col>116</xdr:col>
      <xdr:colOff>62865</xdr:colOff>
      <xdr:row>78</xdr:row>
      <xdr:rowOff>166370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717635" y="1201356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170180</xdr:rowOff>
    </xdr:from>
    <xdr:ext cx="534035" cy="267970"/>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1770340" y="135432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166370</xdr:rowOff>
    </xdr:from>
    <xdr:to>
      <xdr:col>116</xdr:col>
      <xdr:colOff>152400</xdr:colOff>
      <xdr:row>78</xdr:row>
      <xdr:rowOff>166370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634450" y="13539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134620</xdr:rowOff>
    </xdr:from>
    <xdr:ext cx="598170" cy="267970"/>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1770340" y="11793220"/>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12065</xdr:rowOff>
    </xdr:from>
    <xdr:to>
      <xdr:col>116</xdr:col>
      <xdr:colOff>152400</xdr:colOff>
      <xdr:row>70</xdr:row>
      <xdr:rowOff>12065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634450" y="120135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10160</xdr:rowOff>
    </xdr:from>
    <xdr:to>
      <xdr:col>116</xdr:col>
      <xdr:colOff>63500</xdr:colOff>
      <xdr:row>76</xdr:row>
      <xdr:rowOff>91440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900390" y="13040360"/>
          <a:ext cx="8191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90805</xdr:rowOff>
    </xdr:from>
    <xdr:ext cx="598170" cy="26733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1770340" y="13121005"/>
          <a:ext cx="598170"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113665</xdr:rowOff>
    </xdr:from>
    <xdr:to>
      <xdr:col>116</xdr:col>
      <xdr:colOff>114300</xdr:colOff>
      <xdr:row>77</xdr:row>
      <xdr:rowOff>41275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668740" y="13143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107315</xdr:rowOff>
    </xdr:from>
    <xdr:to>
      <xdr:col>111</xdr:col>
      <xdr:colOff>177800</xdr:colOff>
      <xdr:row>76</xdr:row>
      <xdr:rowOff>91440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026630" y="12966065"/>
          <a:ext cx="87376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137795</xdr:rowOff>
    </xdr:from>
    <xdr:to>
      <xdr:col>112</xdr:col>
      <xdr:colOff>38100</xdr:colOff>
      <xdr:row>77</xdr:row>
      <xdr:rowOff>66040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849590" y="131679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77</xdr:row>
      <xdr:rowOff>55880</xdr:rowOff>
    </xdr:from>
    <xdr:ext cx="597535" cy="26733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604480" y="1325753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107315</xdr:rowOff>
    </xdr:from>
    <xdr:to>
      <xdr:col>107</xdr:col>
      <xdr:colOff>50800</xdr:colOff>
      <xdr:row>76</xdr:row>
      <xdr:rowOff>10160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156680" y="12966065"/>
          <a:ext cx="8699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34290</xdr:rowOff>
    </xdr:from>
    <xdr:to>
      <xdr:col>107</xdr:col>
      <xdr:colOff>101600</xdr:colOff>
      <xdr:row>77</xdr:row>
      <xdr:rowOff>139700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975830" y="132359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77</xdr:row>
      <xdr:rowOff>130175</xdr:rowOff>
    </xdr:from>
    <xdr:ext cx="597535" cy="26860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734530" y="133318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10160</xdr:rowOff>
    </xdr:from>
    <xdr:to>
      <xdr:col>102</xdr:col>
      <xdr:colOff>114300</xdr:colOff>
      <xdr:row>76</xdr:row>
      <xdr:rowOff>27940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286730" y="13040360"/>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42545</xdr:rowOff>
    </xdr:from>
    <xdr:to>
      <xdr:col>102</xdr:col>
      <xdr:colOff>165100</xdr:colOff>
      <xdr:row>77</xdr:row>
      <xdr:rowOff>147320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105880" y="1324419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77</xdr:row>
      <xdr:rowOff>137795</xdr:rowOff>
    </xdr:from>
    <xdr:ext cx="597535" cy="26733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860770" y="133394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42545</xdr:rowOff>
    </xdr:from>
    <xdr:to>
      <xdr:col>98</xdr:col>
      <xdr:colOff>38100</xdr:colOff>
      <xdr:row>77</xdr:row>
      <xdr:rowOff>147320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235930" y="13244195"/>
          <a:ext cx="9779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77</xdr:row>
      <xdr:rowOff>137795</xdr:rowOff>
    </xdr:from>
    <xdr:ext cx="597535" cy="26733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990820" y="133394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83185</xdr:rowOff>
    </xdr:from>
    <xdr:ext cx="762000" cy="26924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53285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83185</xdr:rowOff>
    </xdr:from>
    <xdr:ext cx="761365" cy="26924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7137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83185</xdr:rowOff>
    </xdr:from>
    <xdr:ext cx="761365" cy="26924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8399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83185</xdr:rowOff>
    </xdr:from>
    <xdr:ext cx="761365" cy="26924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96999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83185</xdr:rowOff>
    </xdr:from>
    <xdr:ext cx="761365" cy="26924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1000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135255</xdr:rowOff>
    </xdr:from>
    <xdr:to>
      <xdr:col>116</xdr:col>
      <xdr:colOff>114300</xdr:colOff>
      <xdr:row>76</xdr:row>
      <xdr:rowOff>62230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668740" y="129940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158750</xdr:rowOff>
    </xdr:from>
    <xdr:ext cx="598170" cy="26860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1770340" y="1284605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184,904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38735</xdr:rowOff>
    </xdr:from>
    <xdr:to>
      <xdr:col>112</xdr:col>
      <xdr:colOff>38100</xdr:colOff>
      <xdr:row>76</xdr:row>
      <xdr:rowOff>144780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849590" y="13068935"/>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74</xdr:row>
      <xdr:rowOff>161290</xdr:rowOff>
    </xdr:from>
    <xdr:ext cx="597535" cy="26797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604480" y="1284859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54610</xdr:rowOff>
    </xdr:from>
    <xdr:to>
      <xdr:col>107</xdr:col>
      <xdr:colOff>101600</xdr:colOff>
      <xdr:row>75</xdr:row>
      <xdr:rowOff>160655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975830" y="1291336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73</xdr:row>
      <xdr:rowOff>171450</xdr:rowOff>
    </xdr:from>
    <xdr:ext cx="597535" cy="26797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734530" y="1268730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208,527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135255</xdr:rowOff>
    </xdr:from>
    <xdr:to>
      <xdr:col>102</xdr:col>
      <xdr:colOff>165100</xdr:colOff>
      <xdr:row>76</xdr:row>
      <xdr:rowOff>62230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105880" y="129940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74</xdr:row>
      <xdr:rowOff>80010</xdr:rowOff>
    </xdr:from>
    <xdr:ext cx="597535" cy="26733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860770" y="1276731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153670</xdr:rowOff>
    </xdr:from>
    <xdr:to>
      <xdr:col>98</xdr:col>
      <xdr:colOff>38100</xdr:colOff>
      <xdr:row>76</xdr:row>
      <xdr:rowOff>81280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235930" y="130124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74</xdr:row>
      <xdr:rowOff>98425</xdr:rowOff>
    </xdr:from>
    <xdr:ext cx="597535" cy="26797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90820" y="1278572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59055</xdr:rowOff>
    </xdr:from>
    <xdr:to>
      <xdr:col>120</xdr:col>
      <xdr:colOff>114300</xdr:colOff>
      <xdr:row>85</xdr:row>
      <xdr:rowOff>33020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792224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59055</xdr:rowOff>
    </xdr:from>
    <xdr:to>
      <xdr:col>104</xdr:col>
      <xdr:colOff>127000</xdr:colOff>
      <xdr:row>86</xdr:row>
      <xdr:rowOff>145415</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0492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92075</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0492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59055</xdr:rowOff>
    </xdr:from>
    <xdr:to>
      <xdr:col>110</xdr:col>
      <xdr:colOff>0</xdr:colOff>
      <xdr:row>86</xdr:row>
      <xdr:rowOff>145415</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04238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92075</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04238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59055</xdr:rowOff>
    </xdr:from>
    <xdr:to>
      <xdr:col>116</xdr:col>
      <xdr:colOff>0</xdr:colOff>
      <xdr:row>86</xdr:row>
      <xdr:rowOff>145415</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16252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92075</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16252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92224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7980" cy="23241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8795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792224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792224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17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680940" y="16113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792224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56515</xdr:rowOff>
    </xdr:from>
    <xdr:ext cx="247650" cy="26733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680940" y="149726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792224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71763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17703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177034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900390" y="16256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1770340" y="16183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6687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026630" y="16256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84959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77593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15668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97583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90598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673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10588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03603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23593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16227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532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136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7137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839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9699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136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1000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6687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1770340" y="16069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84959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77593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97583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90598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10588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03603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23593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16227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普通建設事業費は住民一人当たり303,960円となっており、前年度決算と比較すると住民一人あたり、98,347円の減額となっているが、類似団体平均と比較して一人当たりコストが高い状況となっている。これは、近年の施設整備事業（</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みかぼ高原オートキャンプ場の整備</a:t>
          </a:r>
          <a:r>
            <a:rPr kumimoji="1" lang="ja-JP" altLang="ja-JP" sz="1100">
              <a:solidFill>
                <a:schemeClr val="dk1"/>
              </a:solidFill>
              <a:effectLst/>
              <a:latin typeface="+mn-lt"/>
              <a:ea typeface="+mn-ea"/>
              <a:cs typeface="+mn-cs"/>
            </a:rPr>
            <a:t>、道の駅周辺の地方創生推進事業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町道・橋梁事業）の増加等によるものであり、令和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年度以降も施設整備事業を集中的に継続していくが、事業の取捨選択を行い事業費の過大とならないよう努め、整備完了後は維持補修費及び物件費の減少を目指していく。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733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178175"/>
          <a:ext cx="60464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31505" cy="26670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495040"/>
          <a:ext cx="82315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7980" cy="2324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145415</xdr:rowOff>
    </xdr:from>
    <xdr:to>
      <xdr:col>28</xdr:col>
      <xdr:colOff>114300</xdr:colOff>
      <xdr:row>39</xdr:row>
      <xdr:rowOff>145415</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46760" y="68319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171450</xdr:rowOff>
    </xdr:from>
    <xdr:ext cx="247650" cy="26733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05460" y="668655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26035</xdr:rowOff>
    </xdr:from>
    <xdr:to>
      <xdr:col>28</xdr:col>
      <xdr:colOff>114300</xdr:colOff>
      <xdr:row>38</xdr:row>
      <xdr:rowOff>26035</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46760" y="6541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56515</xdr:rowOff>
    </xdr:from>
    <xdr:ext cx="530860" cy="26733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26695" y="640016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36</xdr:row>
      <xdr:rowOff>86360</xdr:rowOff>
    </xdr:from>
    <xdr:to>
      <xdr:col>28</xdr:col>
      <xdr:colOff>114300</xdr:colOff>
      <xdr:row>36</xdr:row>
      <xdr:rowOff>86360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46760" y="6258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116205</xdr:rowOff>
    </xdr:from>
    <xdr:ext cx="530860" cy="26797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26695" y="611695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145415</xdr:rowOff>
    </xdr:from>
    <xdr:to>
      <xdr:col>28</xdr:col>
      <xdr:colOff>114300</xdr:colOff>
      <xdr:row>34</xdr:row>
      <xdr:rowOff>145415</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4676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171450</xdr:rowOff>
    </xdr:from>
    <xdr:ext cx="530860" cy="26733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26695" y="5829300"/>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26035</xdr:rowOff>
    </xdr:from>
    <xdr:to>
      <xdr:col>28</xdr:col>
      <xdr:colOff>114300</xdr:colOff>
      <xdr:row>33</xdr:row>
      <xdr:rowOff>26035</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46760" y="56838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56515</xdr:rowOff>
    </xdr:from>
    <xdr:ext cx="530860" cy="26733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26695" y="554291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31</xdr:row>
      <xdr:rowOff>86360</xdr:rowOff>
    </xdr:from>
    <xdr:to>
      <xdr:col>28</xdr:col>
      <xdr:colOff>114300</xdr:colOff>
      <xdr:row>31</xdr:row>
      <xdr:rowOff>86360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46760" y="5401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116205</xdr:rowOff>
    </xdr:from>
    <xdr:ext cx="594360" cy="26797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370" y="52597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29</xdr:row>
      <xdr:rowOff>145415</xdr:rowOff>
    </xdr:from>
    <xdr:to>
      <xdr:col>28</xdr:col>
      <xdr:colOff>114300</xdr:colOff>
      <xdr:row>29</xdr:row>
      <xdr:rowOff>145415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46760" y="51174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171450</xdr:rowOff>
    </xdr:from>
    <xdr:ext cx="594360" cy="26733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370" y="497205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56515</xdr:rowOff>
    </xdr:from>
    <xdr:ext cx="594360" cy="26733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37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167640</xdr:rowOff>
    </xdr:from>
    <xdr:to>
      <xdr:col>24</xdr:col>
      <xdr:colOff>62865</xdr:colOff>
      <xdr:row>39</xdr:row>
      <xdr:rowOff>12700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542155" y="5311140"/>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16510</xdr:rowOff>
    </xdr:from>
    <xdr:ext cx="469265" cy="269240"/>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594860" y="670306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12700</xdr:rowOff>
    </xdr:from>
    <xdr:to>
      <xdr:col>24</xdr:col>
      <xdr:colOff>152400</xdr:colOff>
      <xdr:row>39</xdr:row>
      <xdr:rowOff>12700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458970" y="6699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112395</xdr:rowOff>
    </xdr:from>
    <xdr:ext cx="598170" cy="26860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594860" y="508444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106,482</a:t>
          </a:r>
          <a:endParaRPr kumimoji="1" lang="ja-JP" altLang="en-US" sz="1000" b="1">
            <a:latin typeface="ＭＳ Ｐゴシック"/>
          </a:endParaRPr>
        </a:p>
      </xdr:txBody>
    </xdr:sp>
    <xdr:clientData/>
  </xdr:oneCellAnchor>
  <xdr:twoCellAnchor>
    <xdr:from>
      <xdr:col>23</xdr:col>
      <xdr:colOff>165100</xdr:colOff>
      <xdr:row>30</xdr:row>
      <xdr:rowOff>167640</xdr:rowOff>
    </xdr:from>
    <xdr:to>
      <xdr:col>24</xdr:col>
      <xdr:colOff>152400</xdr:colOff>
      <xdr:row>30</xdr:row>
      <xdr:rowOff>167640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458970" y="53111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120650</xdr:rowOff>
    </xdr:from>
    <xdr:to>
      <xdr:col>24</xdr:col>
      <xdr:colOff>63500</xdr:colOff>
      <xdr:row>37</xdr:row>
      <xdr:rowOff>132715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24910" y="6464300"/>
          <a:ext cx="8191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118745</xdr:rowOff>
    </xdr:from>
    <xdr:ext cx="534035" cy="269240"/>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594860" y="6462395"/>
          <a:ext cx="53403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140970</xdr:rowOff>
    </xdr:from>
    <xdr:to>
      <xdr:col>24</xdr:col>
      <xdr:colOff>114300</xdr:colOff>
      <xdr:row>38</xdr:row>
      <xdr:rowOff>68580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493260" y="6484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122555</xdr:rowOff>
    </xdr:from>
    <xdr:to>
      <xdr:col>19</xdr:col>
      <xdr:colOff>177800</xdr:colOff>
      <xdr:row>37</xdr:row>
      <xdr:rowOff>132715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851150" y="6466205"/>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163195</xdr:rowOff>
    </xdr:from>
    <xdr:to>
      <xdr:col>20</xdr:col>
      <xdr:colOff>38100</xdr:colOff>
      <xdr:row>38</xdr:row>
      <xdr:rowOff>90805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674110" y="650684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81915</xdr:rowOff>
    </xdr:from>
    <xdr:ext cx="532765" cy="26924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461385" y="659701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109220</xdr:rowOff>
    </xdr:from>
    <xdr:to>
      <xdr:col>15</xdr:col>
      <xdr:colOff>50800</xdr:colOff>
      <xdr:row>37</xdr:row>
      <xdr:rowOff>122555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981200" y="6452870"/>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26670</xdr:rowOff>
    </xdr:from>
    <xdr:to>
      <xdr:col>15</xdr:col>
      <xdr:colOff>101600</xdr:colOff>
      <xdr:row>38</xdr:row>
      <xdr:rowOff>132715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00350" y="654177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123190</xdr:rowOff>
    </xdr:from>
    <xdr:ext cx="532765" cy="26860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591435" y="663829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95885</xdr:rowOff>
    </xdr:from>
    <xdr:to>
      <xdr:col>10</xdr:col>
      <xdr:colOff>114300</xdr:colOff>
      <xdr:row>37</xdr:row>
      <xdr:rowOff>109220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11250" y="6439535"/>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18415</xdr:rowOff>
    </xdr:from>
    <xdr:to>
      <xdr:col>10</xdr:col>
      <xdr:colOff>165100</xdr:colOff>
      <xdr:row>38</xdr:row>
      <xdr:rowOff>123825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30400" y="653351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114935</xdr:rowOff>
    </xdr:from>
    <xdr:ext cx="532765" cy="26733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17675" y="663003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22225</xdr:rowOff>
    </xdr:from>
    <xdr:to>
      <xdr:col>6</xdr:col>
      <xdr:colOff>38100</xdr:colOff>
      <xdr:row>38</xdr:row>
      <xdr:rowOff>127635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60450" y="653732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118745</xdr:rowOff>
    </xdr:from>
    <xdr:ext cx="532765" cy="26924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47725" y="663384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61365" cy="26924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53822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61365" cy="26924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6644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61365" cy="26924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7945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61365" cy="269240"/>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245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67310</xdr:rowOff>
    </xdr:from>
    <xdr:to>
      <xdr:col>24</xdr:col>
      <xdr:colOff>114300</xdr:colOff>
      <xdr:row>37</xdr:row>
      <xdr:rowOff>171450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493260" y="64109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90805</xdr:rowOff>
    </xdr:from>
    <xdr:ext cx="534035" cy="26733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594860" y="6263005"/>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80010</xdr:rowOff>
    </xdr:from>
    <xdr:to>
      <xdr:col>20</xdr:col>
      <xdr:colOff>38100</xdr:colOff>
      <xdr:row>38</xdr:row>
      <xdr:rowOff>7620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674110" y="64236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24130</xdr:rowOff>
    </xdr:from>
    <xdr:ext cx="532765" cy="26860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461385" y="619633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69850</xdr:rowOff>
    </xdr:from>
    <xdr:to>
      <xdr:col>15</xdr:col>
      <xdr:colOff>101600</xdr:colOff>
      <xdr:row>37</xdr:row>
      <xdr:rowOff>171450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0035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15240</xdr:rowOff>
    </xdr:from>
    <xdr:ext cx="532765" cy="269240"/>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591435" y="618744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55880</xdr:rowOff>
    </xdr:from>
    <xdr:to>
      <xdr:col>10</xdr:col>
      <xdr:colOff>165100</xdr:colOff>
      <xdr:row>37</xdr:row>
      <xdr:rowOff>161290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30400" y="63995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635</xdr:rowOff>
    </xdr:from>
    <xdr:ext cx="532765" cy="269240"/>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17675" y="617283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43815</xdr:rowOff>
    </xdr:from>
    <xdr:to>
      <xdr:col>6</xdr:col>
      <xdr:colOff>38100</xdr:colOff>
      <xdr:row>37</xdr:row>
      <xdr:rowOff>149225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60450" y="638746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166370</xdr:rowOff>
    </xdr:from>
    <xdr:ext cx="532765" cy="267970"/>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47725" y="616712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7980" cy="23241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1247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46355</xdr:rowOff>
    </xdr:from>
    <xdr:to>
      <xdr:col>28</xdr:col>
      <xdr:colOff>114300</xdr:colOff>
      <xdr:row>59</xdr:row>
      <xdr:rowOff>46355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676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76835</xdr:rowOff>
    </xdr:from>
    <xdr:ext cx="247650" cy="26860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05460" y="10020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676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56</xdr:row>
      <xdr:rowOff>36830</xdr:rowOff>
    </xdr:from>
    <xdr:ext cx="684530" cy="26924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963803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145415</xdr:rowOff>
    </xdr:from>
    <xdr:to>
      <xdr:col>28</xdr:col>
      <xdr:colOff>114300</xdr:colOff>
      <xdr:row>54</xdr:row>
      <xdr:rowOff>145415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676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171450</xdr:rowOff>
    </xdr:from>
    <xdr:ext cx="684530" cy="26733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9258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105410</xdr:rowOff>
    </xdr:from>
    <xdr:to>
      <xdr:col>28</xdr:col>
      <xdr:colOff>114300</xdr:colOff>
      <xdr:row>52</xdr:row>
      <xdr:rowOff>105410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676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135890</xdr:rowOff>
    </xdr:from>
    <xdr:ext cx="684530" cy="26797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8879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66040</xdr:rowOff>
    </xdr:from>
    <xdr:to>
      <xdr:col>28</xdr:col>
      <xdr:colOff>114300</xdr:colOff>
      <xdr:row>50</xdr:row>
      <xdr:rowOff>66040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4676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95885</xdr:rowOff>
    </xdr:from>
    <xdr:ext cx="684530" cy="26860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200" y="8496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56515</xdr:rowOff>
    </xdr:from>
    <xdr:ext cx="684530" cy="26733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20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15240</xdr:rowOff>
    </xdr:from>
    <xdr:to>
      <xdr:col>24</xdr:col>
      <xdr:colOff>62865</xdr:colOff>
      <xdr:row>59</xdr:row>
      <xdr:rowOff>1905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542155" y="875919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6985</xdr:rowOff>
    </xdr:from>
    <xdr:ext cx="598170" cy="26733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594860" y="1012253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111,812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1905</xdr:rowOff>
    </xdr:from>
    <xdr:to>
      <xdr:col>24</xdr:col>
      <xdr:colOff>152400</xdr:colOff>
      <xdr:row>59</xdr:row>
      <xdr:rowOff>1905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458970" y="101174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137795</xdr:rowOff>
    </xdr:from>
    <xdr:ext cx="689610" cy="26733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594860" y="8538845"/>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3,677,626</a:t>
          </a:r>
          <a:endParaRPr kumimoji="1" lang="ja-JP" altLang="en-US" sz="1000" b="1">
            <a:latin typeface="ＭＳ Ｐゴシック"/>
          </a:endParaRPr>
        </a:p>
      </xdr:txBody>
    </xdr:sp>
    <xdr:clientData/>
  </xdr:oneCellAnchor>
  <xdr:twoCellAnchor>
    <xdr:from>
      <xdr:col>23</xdr:col>
      <xdr:colOff>165100</xdr:colOff>
      <xdr:row>51</xdr:row>
      <xdr:rowOff>15240</xdr:rowOff>
    </xdr:from>
    <xdr:to>
      <xdr:col>24</xdr:col>
      <xdr:colOff>152400</xdr:colOff>
      <xdr:row>51</xdr:row>
      <xdr:rowOff>15240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458970" y="87591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21590</xdr:rowOff>
    </xdr:from>
    <xdr:to>
      <xdr:col>24</xdr:col>
      <xdr:colOff>63500</xdr:colOff>
      <xdr:row>58</xdr:row>
      <xdr:rowOff>78740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24910" y="9965690"/>
          <a:ext cx="8191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13335</xdr:rowOff>
    </xdr:from>
    <xdr:ext cx="598170" cy="269240"/>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594860" y="9785985"/>
          <a:ext cx="59817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460,023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167640</xdr:rowOff>
    </xdr:from>
    <xdr:to>
      <xdr:col>24</xdr:col>
      <xdr:colOff>114300</xdr:colOff>
      <xdr:row>58</xdr:row>
      <xdr:rowOff>94615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493260" y="99402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21590</xdr:rowOff>
    </xdr:from>
    <xdr:to>
      <xdr:col>19</xdr:col>
      <xdr:colOff>177800</xdr:colOff>
      <xdr:row>58</xdr:row>
      <xdr:rowOff>86360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851150" y="9965690"/>
          <a:ext cx="8737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139065</xdr:rowOff>
    </xdr:from>
    <xdr:to>
      <xdr:col>20</xdr:col>
      <xdr:colOff>38100</xdr:colOff>
      <xdr:row>58</xdr:row>
      <xdr:rowOff>66675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674110" y="99117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83820</xdr:rowOff>
    </xdr:from>
    <xdr:ext cx="597535" cy="26924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29000" y="968502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70485</xdr:rowOff>
    </xdr:from>
    <xdr:to>
      <xdr:col>15</xdr:col>
      <xdr:colOff>50800</xdr:colOff>
      <xdr:row>58</xdr:row>
      <xdr:rowOff>86360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981200" y="10014585"/>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3810</xdr:rowOff>
    </xdr:from>
    <xdr:to>
      <xdr:col>15</xdr:col>
      <xdr:colOff>101600</xdr:colOff>
      <xdr:row>58</xdr:row>
      <xdr:rowOff>109855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00350" y="994791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126365</xdr:rowOff>
    </xdr:from>
    <xdr:ext cx="597535" cy="26733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559050" y="972756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70485</xdr:rowOff>
    </xdr:from>
    <xdr:to>
      <xdr:col>10</xdr:col>
      <xdr:colOff>114300</xdr:colOff>
      <xdr:row>58</xdr:row>
      <xdr:rowOff>105410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11250" y="10014585"/>
          <a:ext cx="869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75565</xdr:rowOff>
    </xdr:from>
    <xdr:to>
      <xdr:col>10</xdr:col>
      <xdr:colOff>165100</xdr:colOff>
      <xdr:row>59</xdr:row>
      <xdr:rowOff>2540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30400" y="100196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171450</xdr:rowOff>
    </xdr:from>
    <xdr:ext cx="597535" cy="26924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685290" y="101155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55880</xdr:rowOff>
    </xdr:from>
    <xdr:to>
      <xdr:col>6</xdr:col>
      <xdr:colOff>38100</xdr:colOff>
      <xdr:row>58</xdr:row>
      <xdr:rowOff>161290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60450" y="999998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152400</xdr:rowOff>
    </xdr:from>
    <xdr:ext cx="597535" cy="26797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15340" y="1009650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61365" cy="26924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822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61365" cy="26924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644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61365" cy="26924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7945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61365" cy="26924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245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25400</xdr:rowOff>
    </xdr:from>
    <xdr:to>
      <xdr:col>24</xdr:col>
      <xdr:colOff>114300</xdr:colOff>
      <xdr:row>58</xdr:row>
      <xdr:rowOff>130810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493260" y="99695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145415</xdr:rowOff>
    </xdr:from>
    <xdr:ext cx="598170" cy="26860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594860" y="991806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147320</xdr:rowOff>
    </xdr:from>
    <xdr:to>
      <xdr:col>20</xdr:col>
      <xdr:colOff>38100</xdr:colOff>
      <xdr:row>58</xdr:row>
      <xdr:rowOff>74930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674110" y="991997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66040</xdr:rowOff>
    </xdr:from>
    <xdr:ext cx="597535" cy="26670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29000" y="10010140"/>
          <a:ext cx="5975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510,843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33020</xdr:rowOff>
    </xdr:from>
    <xdr:to>
      <xdr:col>15</xdr:col>
      <xdr:colOff>101600</xdr:colOff>
      <xdr:row>58</xdr:row>
      <xdr:rowOff>138430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00350" y="99771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128905</xdr:rowOff>
    </xdr:from>
    <xdr:ext cx="597535" cy="26860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59050" y="1007300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18415</xdr:rowOff>
    </xdr:from>
    <xdr:to>
      <xdr:col>10</xdr:col>
      <xdr:colOff>165100</xdr:colOff>
      <xdr:row>58</xdr:row>
      <xdr:rowOff>123190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30400" y="996251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140335</xdr:rowOff>
    </xdr:from>
    <xdr:ext cx="597535" cy="26797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85290" y="974153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158115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60450" y="99968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171450</xdr:rowOff>
    </xdr:from>
    <xdr:ext cx="597535" cy="26733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15340" y="977265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300,180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7980" cy="23241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1247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116205</xdr:rowOff>
    </xdr:from>
    <xdr:ext cx="247650" cy="26797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05460" y="13832205"/>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145415</xdr:rowOff>
    </xdr:from>
    <xdr:to>
      <xdr:col>28</xdr:col>
      <xdr:colOff>114300</xdr:colOff>
      <xdr:row>78</xdr:row>
      <xdr:rowOff>145415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6760" y="13518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171450</xdr:rowOff>
    </xdr:from>
    <xdr:ext cx="594360" cy="26733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3731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26035</xdr:rowOff>
    </xdr:from>
    <xdr:to>
      <xdr:col>28</xdr:col>
      <xdr:colOff>114300</xdr:colOff>
      <xdr:row>76</xdr:row>
      <xdr:rowOff>26035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6760" y="13056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56515</xdr:rowOff>
    </xdr:from>
    <xdr:ext cx="594360" cy="26733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9152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86360</xdr:rowOff>
    </xdr:from>
    <xdr:to>
      <xdr:col>28</xdr:col>
      <xdr:colOff>114300</xdr:colOff>
      <xdr:row>73</xdr:row>
      <xdr:rowOff>86360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6760" y="126022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116205</xdr:rowOff>
    </xdr:from>
    <xdr:ext cx="594360" cy="26797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4606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145415</xdr:rowOff>
    </xdr:from>
    <xdr:to>
      <xdr:col>28</xdr:col>
      <xdr:colOff>114300</xdr:colOff>
      <xdr:row>70</xdr:row>
      <xdr:rowOff>145415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6760" y="12146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171450</xdr:rowOff>
    </xdr:from>
    <xdr:ext cx="594360" cy="26733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0015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56515</xdr:rowOff>
    </xdr:from>
    <xdr:ext cx="684530" cy="26733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20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163195</xdr:rowOff>
    </xdr:from>
    <xdr:to>
      <xdr:col>24</xdr:col>
      <xdr:colOff>62865</xdr:colOff>
      <xdr:row>79</xdr:row>
      <xdr:rowOff>64770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542155" y="12336145"/>
          <a:ext cx="127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68580</xdr:rowOff>
    </xdr:from>
    <xdr:ext cx="598170" cy="26733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594860" y="1361313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158,919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64770</xdr:rowOff>
    </xdr:from>
    <xdr:to>
      <xdr:col>24</xdr:col>
      <xdr:colOff>152400</xdr:colOff>
      <xdr:row>79</xdr:row>
      <xdr:rowOff>64770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458970" y="136093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107950</xdr:rowOff>
    </xdr:from>
    <xdr:ext cx="598170" cy="26924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594860" y="1210945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717,221</a:t>
          </a:r>
          <a:endParaRPr kumimoji="1" lang="ja-JP" altLang="en-US" sz="1000" b="1">
            <a:latin typeface="ＭＳ Ｐゴシック"/>
          </a:endParaRPr>
        </a:p>
      </xdr:txBody>
    </xdr:sp>
    <xdr:clientData/>
  </xdr:oneCellAnchor>
  <xdr:twoCellAnchor>
    <xdr:from>
      <xdr:col>23</xdr:col>
      <xdr:colOff>165100</xdr:colOff>
      <xdr:row>71</xdr:row>
      <xdr:rowOff>163195</xdr:rowOff>
    </xdr:from>
    <xdr:to>
      <xdr:col>24</xdr:col>
      <xdr:colOff>152400</xdr:colOff>
      <xdr:row>71</xdr:row>
      <xdr:rowOff>163195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458970" y="123361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113665</xdr:rowOff>
    </xdr:from>
    <xdr:to>
      <xdr:col>24</xdr:col>
      <xdr:colOff>63500</xdr:colOff>
      <xdr:row>78</xdr:row>
      <xdr:rowOff>11430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24910" y="13315315"/>
          <a:ext cx="8191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110490</xdr:rowOff>
    </xdr:from>
    <xdr:ext cx="598170" cy="26860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594860" y="13312140"/>
          <a:ext cx="59817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258,166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132715</xdr:rowOff>
    </xdr:from>
    <xdr:to>
      <xdr:col>24</xdr:col>
      <xdr:colOff>114300</xdr:colOff>
      <xdr:row>78</xdr:row>
      <xdr:rowOff>59690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493260" y="13334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xdr:rowOff>
    </xdr:from>
    <xdr:to>
      <xdr:col>19</xdr:col>
      <xdr:colOff>177800</xdr:colOff>
      <xdr:row>78</xdr:row>
      <xdr:rowOff>42545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851150" y="13384530"/>
          <a:ext cx="8737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134620</xdr:rowOff>
    </xdr:from>
    <xdr:to>
      <xdr:col>20</xdr:col>
      <xdr:colOff>38100</xdr:colOff>
      <xdr:row>78</xdr:row>
      <xdr:rowOff>61595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674110" y="1333627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79375</xdr:rowOff>
    </xdr:from>
    <xdr:ext cx="597535" cy="26733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29000" y="1310957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42545</xdr:rowOff>
    </xdr:from>
    <xdr:to>
      <xdr:col>15</xdr:col>
      <xdr:colOff>50800</xdr:colOff>
      <xdr:row>78</xdr:row>
      <xdr:rowOff>81280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981200" y="13415645"/>
          <a:ext cx="869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35560</xdr:rowOff>
    </xdr:from>
    <xdr:to>
      <xdr:col>15</xdr:col>
      <xdr:colOff>101600</xdr:colOff>
      <xdr:row>78</xdr:row>
      <xdr:rowOff>140970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00350" y="134086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132080</xdr:rowOff>
    </xdr:from>
    <xdr:ext cx="597535" cy="26797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559050" y="1350518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78105</xdr:rowOff>
    </xdr:from>
    <xdr:to>
      <xdr:col>10</xdr:col>
      <xdr:colOff>114300</xdr:colOff>
      <xdr:row>78</xdr:row>
      <xdr:rowOff>81280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11250" y="1345120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80645</xdr:rowOff>
    </xdr:from>
    <xdr:to>
      <xdr:col>10</xdr:col>
      <xdr:colOff>165100</xdr:colOff>
      <xdr:row>79</xdr:row>
      <xdr:rowOff>8255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30400" y="13453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171450</xdr:rowOff>
    </xdr:from>
    <xdr:ext cx="597535" cy="26924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685290" y="135445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122555</xdr:rowOff>
    </xdr:from>
    <xdr:to>
      <xdr:col>6</xdr:col>
      <xdr:colOff>38100</xdr:colOff>
      <xdr:row>79</xdr:row>
      <xdr:rowOff>50165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60450" y="1349565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41275</xdr:rowOff>
    </xdr:from>
    <xdr:ext cx="597535" cy="26860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15340" y="135858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61365" cy="26924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53822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61365" cy="26924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644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61365" cy="26924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945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61365" cy="26924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245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59690</xdr:rowOff>
    </xdr:from>
    <xdr:to>
      <xdr:col>24</xdr:col>
      <xdr:colOff>114300</xdr:colOff>
      <xdr:row>77</xdr:row>
      <xdr:rowOff>165100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493260" y="132613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83820</xdr:rowOff>
    </xdr:from>
    <xdr:ext cx="598170" cy="26924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594860" y="1311402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137160</xdr:rowOff>
    </xdr:from>
    <xdr:to>
      <xdr:col>20</xdr:col>
      <xdr:colOff>38100</xdr:colOff>
      <xdr:row>78</xdr:row>
      <xdr:rowOff>64135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674110" y="1333881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54610</xdr:rowOff>
    </xdr:from>
    <xdr:ext cx="597535" cy="26733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29000" y="1342771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256,512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167640</xdr:rowOff>
    </xdr:from>
    <xdr:to>
      <xdr:col>15</xdr:col>
      <xdr:colOff>101600</xdr:colOff>
      <xdr:row>78</xdr:row>
      <xdr:rowOff>94615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00350" y="133692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112395</xdr:rowOff>
    </xdr:from>
    <xdr:ext cx="597535" cy="26860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559050" y="1314259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27940</xdr:rowOff>
    </xdr:from>
    <xdr:to>
      <xdr:col>10</xdr:col>
      <xdr:colOff>165100</xdr:colOff>
      <xdr:row>78</xdr:row>
      <xdr:rowOff>133985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30400" y="1340104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151130</xdr:rowOff>
    </xdr:from>
    <xdr:ext cx="597535" cy="26797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685290" y="1318133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24765</xdr:rowOff>
    </xdr:from>
    <xdr:to>
      <xdr:col>6</xdr:col>
      <xdr:colOff>38100</xdr:colOff>
      <xdr:row>78</xdr:row>
      <xdr:rowOff>130175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60450" y="1339786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147955</xdr:rowOff>
    </xdr:from>
    <xdr:ext cx="597535" cy="26860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15340" y="1317815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7980" cy="23241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1247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650"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0546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360"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17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66040</xdr:rowOff>
    </xdr:from>
    <xdr:to>
      <xdr:col>28</xdr:col>
      <xdr:colOff>114300</xdr:colOff>
      <xdr:row>90</xdr:row>
      <xdr:rowOff>66040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95885</xdr:rowOff>
    </xdr:from>
    <xdr:ext cx="594360" cy="26797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493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56515</xdr:rowOff>
    </xdr:from>
    <xdr:ext cx="684530" cy="26733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20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64135</xdr:rowOff>
    </xdr:from>
    <xdr:to>
      <xdr:col>24</xdr:col>
      <xdr:colOff>62865</xdr:colOff>
      <xdr:row>98</xdr:row>
      <xdr:rowOff>145415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542155" y="1549463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149225</xdr:rowOff>
    </xdr:from>
    <xdr:ext cx="534035" cy="25908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594860"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145415</xdr:rowOff>
    </xdr:from>
    <xdr:to>
      <xdr:col>24</xdr:col>
      <xdr:colOff>152400</xdr:colOff>
      <xdr:row>98</xdr:row>
      <xdr:rowOff>145415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458970" y="16947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170" cy="26733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594860" y="1526794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801,155</a:t>
          </a:r>
          <a:endParaRPr kumimoji="1" lang="ja-JP" altLang="en-US" sz="1000" b="1">
            <a:latin typeface="ＭＳ Ｐゴシック"/>
          </a:endParaRPr>
        </a:p>
      </xdr:txBody>
    </xdr:sp>
    <xdr:clientData/>
  </xdr:oneCellAnchor>
  <xdr:twoCellAnchor>
    <xdr:from>
      <xdr:col>23</xdr:col>
      <xdr:colOff>165100</xdr:colOff>
      <xdr:row>90</xdr:row>
      <xdr:rowOff>64135</xdr:rowOff>
    </xdr:from>
    <xdr:to>
      <xdr:col>24</xdr:col>
      <xdr:colOff>152400</xdr:colOff>
      <xdr:row>90</xdr:row>
      <xdr:rowOff>64135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458970" y="154946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114935</xdr:rowOff>
    </xdr:from>
    <xdr:to>
      <xdr:col>24</xdr:col>
      <xdr:colOff>63500</xdr:colOff>
      <xdr:row>96</xdr:row>
      <xdr:rowOff>170180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24910" y="16574135"/>
          <a:ext cx="8191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29845</xdr:rowOff>
    </xdr:from>
    <xdr:ext cx="598170" cy="25717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594860" y="16660495"/>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52070</xdr:rowOff>
    </xdr:from>
    <xdr:to>
      <xdr:col>24</xdr:col>
      <xdr:colOff>114300</xdr:colOff>
      <xdr:row>97</xdr:row>
      <xdr:rowOff>153035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49326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117475</xdr:rowOff>
    </xdr:from>
    <xdr:to>
      <xdr:col>19</xdr:col>
      <xdr:colOff>177800</xdr:colOff>
      <xdr:row>96</xdr:row>
      <xdr:rowOff>170180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851150" y="16576675"/>
          <a:ext cx="87376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59690</xdr:rowOff>
    </xdr:from>
    <xdr:to>
      <xdr:col>20</xdr:col>
      <xdr:colOff>38100</xdr:colOff>
      <xdr:row>97</xdr:row>
      <xdr:rowOff>161290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674110" y="166903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152400</xdr:rowOff>
    </xdr:from>
    <xdr:ext cx="5975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29000" y="16783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117475</xdr:rowOff>
    </xdr:from>
    <xdr:to>
      <xdr:col>15</xdr:col>
      <xdr:colOff>50800</xdr:colOff>
      <xdr:row>96</xdr:row>
      <xdr:rowOff>167640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981200" y="16576675"/>
          <a:ext cx="869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133350</xdr:rowOff>
    </xdr:from>
    <xdr:to>
      <xdr:col>15</xdr:col>
      <xdr:colOff>101600</xdr:colOff>
      <xdr:row>98</xdr:row>
      <xdr:rowOff>63500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0035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54610</xdr:rowOff>
    </xdr:from>
    <xdr:ext cx="597535" cy="25717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559050" y="168567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167640</xdr:rowOff>
    </xdr:from>
    <xdr:to>
      <xdr:col>10</xdr:col>
      <xdr:colOff>114300</xdr:colOff>
      <xdr:row>97</xdr:row>
      <xdr:rowOff>37465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11250" y="16626840"/>
          <a:ext cx="869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160020</xdr:rowOff>
    </xdr:from>
    <xdr:to>
      <xdr:col>10</xdr:col>
      <xdr:colOff>165100</xdr:colOff>
      <xdr:row>98</xdr:row>
      <xdr:rowOff>90170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304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81280</xdr:rowOff>
    </xdr:from>
    <xdr:ext cx="53276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7675" y="16883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5080</xdr:rowOff>
    </xdr:from>
    <xdr:to>
      <xdr:col>6</xdr:col>
      <xdr:colOff>38100</xdr:colOff>
      <xdr:row>98</xdr:row>
      <xdr:rowOff>106680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60450" y="168071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97790</xdr:rowOff>
    </xdr:from>
    <xdr:ext cx="532765" cy="25717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47725" y="16899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82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644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945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245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64135</xdr:rowOff>
    </xdr:from>
    <xdr:to>
      <xdr:col>24</xdr:col>
      <xdr:colOff>114300</xdr:colOff>
      <xdr:row>96</xdr:row>
      <xdr:rowOff>166370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49326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86995</xdr:rowOff>
    </xdr:from>
    <xdr:ext cx="598170" cy="25717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594860" y="1637474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233,129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119380</xdr:rowOff>
    </xdr:from>
    <xdr:to>
      <xdr:col>20</xdr:col>
      <xdr:colOff>38100</xdr:colOff>
      <xdr:row>97</xdr:row>
      <xdr:rowOff>49530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674110" y="165785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66040</xdr:rowOff>
    </xdr:from>
    <xdr:ext cx="597535" cy="25717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29000" y="163537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66675</xdr:rowOff>
    </xdr:from>
    <xdr:to>
      <xdr:col>15</xdr:col>
      <xdr:colOff>101600</xdr:colOff>
      <xdr:row>96</xdr:row>
      <xdr:rowOff>168275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0035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13335</xdr:rowOff>
    </xdr:from>
    <xdr:ext cx="5975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559050" y="16301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116840</xdr:rowOff>
    </xdr:from>
    <xdr:to>
      <xdr:col>10</xdr:col>
      <xdr:colOff>165100</xdr:colOff>
      <xdr:row>97</xdr:row>
      <xdr:rowOff>46990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304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63500</xdr:rowOff>
    </xdr:from>
    <xdr:ext cx="597535" cy="25717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685290" y="163512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158115</xdr:rowOff>
    </xdr:from>
    <xdr:to>
      <xdr:col>6</xdr:col>
      <xdr:colOff>38100</xdr:colOff>
      <xdr:row>97</xdr:row>
      <xdr:rowOff>88265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60450" y="166173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104775</xdr:rowOff>
    </xdr:from>
    <xdr:ext cx="5975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15340" y="163925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7980" cy="23241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43636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46355</xdr:rowOff>
    </xdr:from>
    <xdr:to>
      <xdr:col>59</xdr:col>
      <xdr:colOff>50800</xdr:colOff>
      <xdr:row>39</xdr:row>
      <xdr:rowOff>46355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74460" y="6732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76835</xdr:rowOff>
    </xdr:from>
    <xdr:ext cx="247650" cy="26860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9350" y="6591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74460" y="635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36830</xdr:rowOff>
    </xdr:from>
    <xdr:ext cx="530860" cy="26924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954395" y="620903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145415</xdr:rowOff>
    </xdr:from>
    <xdr:to>
      <xdr:col>59</xdr:col>
      <xdr:colOff>50800</xdr:colOff>
      <xdr:row>34</xdr:row>
      <xdr:rowOff>145415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74460" y="5974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171450</xdr:rowOff>
    </xdr:from>
    <xdr:ext cx="530860" cy="26733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54395" y="5829300"/>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105410</xdr:rowOff>
    </xdr:from>
    <xdr:to>
      <xdr:col>59</xdr:col>
      <xdr:colOff>50800</xdr:colOff>
      <xdr:row>32</xdr:row>
      <xdr:rowOff>105410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74460" y="5591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135890</xdr:rowOff>
    </xdr:from>
    <xdr:ext cx="530860" cy="26797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54395" y="545084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66040</xdr:rowOff>
    </xdr:from>
    <xdr:to>
      <xdr:col>59</xdr:col>
      <xdr:colOff>50800</xdr:colOff>
      <xdr:row>30</xdr:row>
      <xdr:rowOff>66040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74460" y="5209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95885</xdr:rowOff>
    </xdr:from>
    <xdr:ext cx="530860" cy="26860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54395" y="506793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56515</xdr:rowOff>
    </xdr:from>
    <xdr:ext cx="594360" cy="26733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89026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30</xdr:row>
      <xdr:rowOff>132715</xdr:rowOff>
    </xdr:from>
    <xdr:to>
      <xdr:col>54</xdr:col>
      <xdr:colOff>186690</xdr:colOff>
      <xdr:row>39</xdr:row>
      <xdr:rowOff>46355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267950" y="5276215"/>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55880</xdr:rowOff>
    </xdr:from>
    <xdr:ext cx="248920" cy="26733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318750" y="6742430"/>
          <a:ext cx="2489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46355</xdr:rowOff>
    </xdr:from>
    <xdr:to>
      <xdr:col>55</xdr:col>
      <xdr:colOff>88900</xdr:colOff>
      <xdr:row>39</xdr:row>
      <xdr:rowOff>46355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8286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78105</xdr:rowOff>
    </xdr:from>
    <xdr:ext cx="534035" cy="26733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318750" y="5050155"/>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76,648</a:t>
          </a:r>
          <a:endParaRPr kumimoji="1" lang="ja-JP" altLang="en-US" sz="1000" b="1">
            <a:latin typeface="ＭＳ Ｐゴシック"/>
          </a:endParaRPr>
        </a:p>
      </xdr:txBody>
    </xdr:sp>
    <xdr:clientData/>
  </xdr:oneCellAnchor>
  <xdr:twoCellAnchor>
    <xdr:from>
      <xdr:col>54</xdr:col>
      <xdr:colOff>101600</xdr:colOff>
      <xdr:row>30</xdr:row>
      <xdr:rowOff>132715</xdr:rowOff>
    </xdr:from>
    <xdr:to>
      <xdr:col>55</xdr:col>
      <xdr:colOff>88900</xdr:colOff>
      <xdr:row>30</xdr:row>
      <xdr:rowOff>132715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82860" y="52762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46355</xdr:rowOff>
    </xdr:from>
    <xdr:to>
      <xdr:col>55</xdr:col>
      <xdr:colOff>0</xdr:colOff>
      <xdr:row>39</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448800" y="673290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149225</xdr:rowOff>
    </xdr:from>
    <xdr:ext cx="469265" cy="26733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318750" y="6492875"/>
          <a:ext cx="46926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125095</xdr:rowOff>
    </xdr:from>
    <xdr:to>
      <xdr:col>55</xdr:col>
      <xdr:colOff>50800</xdr:colOff>
      <xdr:row>39</xdr:row>
      <xdr:rowOff>52070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220960" y="664019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46355</xdr:rowOff>
    </xdr:from>
    <xdr:to>
      <xdr:col>50</xdr:col>
      <xdr:colOff>114300</xdr:colOff>
      <xdr:row>39</xdr:row>
      <xdr:rowOff>46355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57885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121920</xdr:rowOff>
    </xdr:from>
    <xdr:to>
      <xdr:col>50</xdr:col>
      <xdr:colOff>165100</xdr:colOff>
      <xdr:row>39</xdr:row>
      <xdr:rowOff>49530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98000" y="6637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66675</xdr:rowOff>
    </xdr:from>
    <xdr:ext cx="468630" cy="26670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217660" y="6410325"/>
          <a:ext cx="4686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46355</xdr:rowOff>
    </xdr:from>
    <xdr:to>
      <xdr:col>45</xdr:col>
      <xdr:colOff>177800</xdr:colOff>
      <xdr:row>39</xdr:row>
      <xdr:rowOff>46355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705090" y="67329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146685</xdr:rowOff>
    </xdr:from>
    <xdr:to>
      <xdr:col>46</xdr:col>
      <xdr:colOff>38100</xdr:colOff>
      <xdr:row>39</xdr:row>
      <xdr:rowOff>73660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528050" y="666178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90805</xdr:rowOff>
    </xdr:from>
    <xdr:ext cx="468630" cy="26733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347710" y="6434455"/>
          <a:ext cx="468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46355</xdr:rowOff>
    </xdr:from>
    <xdr:to>
      <xdr:col>41</xdr:col>
      <xdr:colOff>50800</xdr:colOff>
      <xdr:row>39</xdr:row>
      <xdr:rowOff>46355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83514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151130</xdr:rowOff>
    </xdr:from>
    <xdr:to>
      <xdr:col>41</xdr:col>
      <xdr:colOff>101600</xdr:colOff>
      <xdr:row>39</xdr:row>
      <xdr:rowOff>78740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54290" y="666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95250</xdr:rowOff>
    </xdr:from>
    <xdr:ext cx="468630" cy="26860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473950" y="6438900"/>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151130</xdr:rowOff>
    </xdr:from>
    <xdr:to>
      <xdr:col>36</xdr:col>
      <xdr:colOff>165100</xdr:colOff>
      <xdr:row>39</xdr:row>
      <xdr:rowOff>78740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784340" y="666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95250</xdr:rowOff>
    </xdr:from>
    <xdr:ext cx="468630" cy="26860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604000" y="6438900"/>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61365" cy="26924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2621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61365" cy="26924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3921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61365" cy="26924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5184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61365" cy="26924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484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171450</xdr:rowOff>
    </xdr:from>
    <xdr:to>
      <xdr:col>55</xdr:col>
      <xdr:colOff>50800</xdr:colOff>
      <xdr:row>39</xdr:row>
      <xdr:rowOff>99060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22096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102235</xdr:rowOff>
    </xdr:from>
    <xdr:ext cx="248920" cy="26670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318750" y="6617335"/>
          <a:ext cx="2489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171450</xdr:rowOff>
    </xdr:from>
    <xdr:to>
      <xdr:col>50</xdr:col>
      <xdr:colOff>165100</xdr:colOff>
      <xdr:row>39</xdr:row>
      <xdr:rowOff>99060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9800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89535</xdr:rowOff>
    </xdr:from>
    <xdr:ext cx="247650" cy="26733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2815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171450</xdr:rowOff>
    </xdr:from>
    <xdr:to>
      <xdr:col>46</xdr:col>
      <xdr:colOff>38100</xdr:colOff>
      <xdr:row>39</xdr:row>
      <xdr:rowOff>99060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52805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89535</xdr:rowOff>
    </xdr:from>
    <xdr:ext cx="247650" cy="26733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5439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171450</xdr:rowOff>
    </xdr:from>
    <xdr:to>
      <xdr:col>41</xdr:col>
      <xdr:colOff>101600</xdr:colOff>
      <xdr:row>39</xdr:row>
      <xdr:rowOff>99060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65429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89535</xdr:rowOff>
    </xdr:from>
    <xdr:ext cx="247650" cy="26733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8444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171450</xdr:rowOff>
    </xdr:from>
    <xdr:to>
      <xdr:col>36</xdr:col>
      <xdr:colOff>165100</xdr:colOff>
      <xdr:row>39</xdr:row>
      <xdr:rowOff>99060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78434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89535</xdr:rowOff>
    </xdr:from>
    <xdr:ext cx="247650" cy="26733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1449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7980" cy="23241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43636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145415</xdr:rowOff>
    </xdr:from>
    <xdr:to>
      <xdr:col>59</xdr:col>
      <xdr:colOff>50800</xdr:colOff>
      <xdr:row>58</xdr:row>
      <xdr:rowOff>145415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74460" y="10089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47650" cy="26733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229350" y="99441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74460" y="9627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56515</xdr:rowOff>
    </xdr:from>
    <xdr:ext cx="594360" cy="26733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890260" y="94862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86360</xdr:rowOff>
    </xdr:from>
    <xdr:to>
      <xdr:col>59</xdr:col>
      <xdr:colOff>50800</xdr:colOff>
      <xdr:row>53</xdr:row>
      <xdr:rowOff>86360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74460" y="9173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116205</xdr:rowOff>
    </xdr:from>
    <xdr:ext cx="594360" cy="26797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890260" y="90316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145415</xdr:rowOff>
    </xdr:from>
    <xdr:to>
      <xdr:col>59</xdr:col>
      <xdr:colOff>50800</xdr:colOff>
      <xdr:row>50</xdr:row>
      <xdr:rowOff>145415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74460" y="8717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171450</xdr:rowOff>
    </xdr:from>
    <xdr:ext cx="594360" cy="26733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890260" y="85725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56515</xdr:rowOff>
    </xdr:from>
    <xdr:ext cx="594360" cy="26733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890260" y="8114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51</xdr:row>
      <xdr:rowOff>57150</xdr:rowOff>
    </xdr:from>
    <xdr:to>
      <xdr:col>54</xdr:col>
      <xdr:colOff>186690</xdr:colOff>
      <xdr:row>58</xdr:row>
      <xdr:rowOff>143510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267950" y="880110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147320</xdr:rowOff>
    </xdr:from>
    <xdr:ext cx="377825" cy="26860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318750" y="10091420"/>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143510</xdr:rowOff>
    </xdr:from>
    <xdr:to>
      <xdr:col>55</xdr:col>
      <xdr:colOff>88900</xdr:colOff>
      <xdr:row>58</xdr:row>
      <xdr:rowOff>143510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182860" y="100876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1905</xdr:rowOff>
    </xdr:from>
    <xdr:ext cx="598170" cy="269240"/>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318750" y="8574405"/>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561,851</a:t>
          </a:r>
          <a:endParaRPr kumimoji="1" lang="ja-JP" altLang="en-US" sz="1000" b="1">
            <a:latin typeface="ＭＳ Ｐゴシック"/>
          </a:endParaRPr>
        </a:p>
      </xdr:txBody>
    </xdr:sp>
    <xdr:clientData/>
  </xdr:oneCellAnchor>
  <xdr:twoCellAnchor>
    <xdr:from>
      <xdr:col>54</xdr:col>
      <xdr:colOff>101600</xdr:colOff>
      <xdr:row>51</xdr:row>
      <xdr:rowOff>57150</xdr:rowOff>
    </xdr:from>
    <xdr:to>
      <xdr:col>55</xdr:col>
      <xdr:colOff>88900</xdr:colOff>
      <xdr:row>51</xdr:row>
      <xdr:rowOff>57150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82860" y="88011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116840</xdr:rowOff>
    </xdr:from>
    <xdr:to>
      <xdr:col>55</xdr:col>
      <xdr:colOff>0</xdr:colOff>
      <xdr:row>56</xdr:row>
      <xdr:rowOff>76835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448800" y="9546590"/>
          <a:ext cx="81915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169545</xdr:rowOff>
    </xdr:from>
    <xdr:ext cx="598170" cy="267970"/>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318750" y="9770745"/>
          <a:ext cx="59817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108,088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13970</xdr:rowOff>
    </xdr:from>
    <xdr:to>
      <xdr:col>55</xdr:col>
      <xdr:colOff>50800</xdr:colOff>
      <xdr:row>57</xdr:row>
      <xdr:rowOff>119380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220960" y="978662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132080</xdr:rowOff>
    </xdr:from>
    <xdr:to>
      <xdr:col>50</xdr:col>
      <xdr:colOff>114300</xdr:colOff>
      <xdr:row>56</xdr:row>
      <xdr:rowOff>76835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578850" y="9561830"/>
          <a:ext cx="86995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9525</xdr:rowOff>
    </xdr:from>
    <xdr:to>
      <xdr:col>50</xdr:col>
      <xdr:colOff>165100</xdr:colOff>
      <xdr:row>57</xdr:row>
      <xdr:rowOff>114935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398000" y="97821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105410</xdr:rowOff>
    </xdr:from>
    <xdr:ext cx="597535" cy="26924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152890" y="987806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132080</xdr:rowOff>
    </xdr:from>
    <xdr:to>
      <xdr:col>45</xdr:col>
      <xdr:colOff>177800</xdr:colOff>
      <xdr:row>56</xdr:row>
      <xdr:rowOff>123825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705090" y="9561830"/>
          <a:ext cx="87376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129540</xdr:rowOff>
    </xdr:from>
    <xdr:to>
      <xdr:col>46</xdr:col>
      <xdr:colOff>38100</xdr:colOff>
      <xdr:row>57</xdr:row>
      <xdr:rowOff>57150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528050" y="973074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48260</xdr:rowOff>
    </xdr:from>
    <xdr:ext cx="597535" cy="26924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282940" y="982091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123825</xdr:rowOff>
    </xdr:from>
    <xdr:to>
      <xdr:col>41</xdr:col>
      <xdr:colOff>50800</xdr:colOff>
      <xdr:row>57</xdr:row>
      <xdr:rowOff>45085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835140" y="9725025"/>
          <a:ext cx="8699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165100</xdr:rowOff>
    </xdr:from>
    <xdr:to>
      <xdr:col>41</xdr:col>
      <xdr:colOff>101600</xdr:colOff>
      <xdr:row>57</xdr:row>
      <xdr:rowOff>92710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654290" y="9766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83820</xdr:rowOff>
    </xdr:from>
    <xdr:ext cx="597535" cy="26924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412990" y="985647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16510</xdr:rowOff>
    </xdr:from>
    <xdr:to>
      <xdr:col>36</xdr:col>
      <xdr:colOff>165100</xdr:colOff>
      <xdr:row>57</xdr:row>
      <xdr:rowOff>121920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784340" y="97891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113665</xdr:rowOff>
    </xdr:from>
    <xdr:ext cx="597535" cy="26733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539230" y="988631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61365" cy="26924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2621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61365" cy="26924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3921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61365" cy="26924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184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61365" cy="26924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6484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64135</xdr:rowOff>
    </xdr:from>
    <xdr:to>
      <xdr:col>55</xdr:col>
      <xdr:colOff>50800</xdr:colOff>
      <xdr:row>55</xdr:row>
      <xdr:rowOff>169545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220960" y="949388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87630</xdr:rowOff>
    </xdr:from>
    <xdr:ext cx="598170" cy="26860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318750" y="934593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236,821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23495</xdr:rowOff>
    </xdr:from>
    <xdr:to>
      <xdr:col>50</xdr:col>
      <xdr:colOff>165100</xdr:colOff>
      <xdr:row>56</xdr:row>
      <xdr:rowOff>128905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398000" y="96246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146685</xdr:rowOff>
    </xdr:from>
    <xdr:ext cx="597535" cy="26860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152890" y="940498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79375</xdr:rowOff>
    </xdr:from>
    <xdr:to>
      <xdr:col>46</xdr:col>
      <xdr:colOff>38100</xdr:colOff>
      <xdr:row>56</xdr:row>
      <xdr:rowOff>6985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528050" y="950912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23495</xdr:rowOff>
    </xdr:from>
    <xdr:ext cx="597535" cy="26860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282940" y="928179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230,643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71120</xdr:rowOff>
    </xdr:from>
    <xdr:to>
      <xdr:col>41</xdr:col>
      <xdr:colOff>101600</xdr:colOff>
      <xdr:row>56</xdr:row>
      <xdr:rowOff>171450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654290" y="9672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15875</xdr:rowOff>
    </xdr:from>
    <xdr:ext cx="597535" cy="26924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412990" y="9445625"/>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170180</xdr:rowOff>
    </xdr:from>
    <xdr:to>
      <xdr:col>36</xdr:col>
      <xdr:colOff>165100</xdr:colOff>
      <xdr:row>57</xdr:row>
      <xdr:rowOff>97790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784340" y="9771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114935</xdr:rowOff>
    </xdr:from>
    <xdr:ext cx="597535" cy="26733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39230" y="954468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7980" cy="23241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43636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46355</xdr:rowOff>
    </xdr:from>
    <xdr:to>
      <xdr:col>59</xdr:col>
      <xdr:colOff>50800</xdr:colOff>
      <xdr:row>79</xdr:row>
      <xdr:rowOff>46355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474460" y="13590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76835</xdr:rowOff>
    </xdr:from>
    <xdr:ext cx="247650" cy="26860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229350" y="13449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20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36830</xdr:rowOff>
    </xdr:from>
    <xdr:ext cx="594360" cy="26924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890260" y="13067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145415</xdr:rowOff>
    </xdr:from>
    <xdr:to>
      <xdr:col>59</xdr:col>
      <xdr:colOff>50800</xdr:colOff>
      <xdr:row>74</xdr:row>
      <xdr:rowOff>145415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74460" y="12832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171450</xdr:rowOff>
    </xdr:from>
    <xdr:ext cx="594360" cy="26733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890260" y="12687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105410</xdr:rowOff>
    </xdr:from>
    <xdr:to>
      <xdr:col>59</xdr:col>
      <xdr:colOff>50800</xdr:colOff>
      <xdr:row>72</xdr:row>
      <xdr:rowOff>105410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74460" y="12449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135890</xdr:rowOff>
    </xdr:from>
    <xdr:ext cx="594360" cy="26797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890260" y="12308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66040</xdr:rowOff>
    </xdr:from>
    <xdr:to>
      <xdr:col>59</xdr:col>
      <xdr:colOff>50800</xdr:colOff>
      <xdr:row>70</xdr:row>
      <xdr:rowOff>66040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74460" y="12067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95885</xdr:rowOff>
    </xdr:from>
    <xdr:ext cx="594360" cy="26860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890260" y="11925935"/>
          <a:ext cx="594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56515</xdr:rowOff>
    </xdr:from>
    <xdr:ext cx="684530" cy="26733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80009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118110</xdr:rowOff>
    </xdr:from>
    <xdr:to>
      <xdr:col>54</xdr:col>
      <xdr:colOff>186690</xdr:colOff>
      <xdr:row>79</xdr:row>
      <xdr:rowOff>43815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267950" y="12291060"/>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469265" cy="269240"/>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318750" y="13592175"/>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182860" y="135883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62230</xdr:rowOff>
    </xdr:from>
    <xdr:ext cx="598170" cy="26860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318750" y="1206373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683,678</a:t>
          </a:r>
          <a:endParaRPr kumimoji="1" lang="ja-JP" altLang="en-US" sz="1000" b="1">
            <a:latin typeface="ＭＳ Ｐゴシック"/>
          </a:endParaRPr>
        </a:p>
      </xdr:txBody>
    </xdr:sp>
    <xdr:clientData/>
  </xdr:oneCellAnchor>
  <xdr:twoCellAnchor>
    <xdr:from>
      <xdr:col>54</xdr:col>
      <xdr:colOff>101600</xdr:colOff>
      <xdr:row>71</xdr:row>
      <xdr:rowOff>118110</xdr:rowOff>
    </xdr:from>
    <xdr:to>
      <xdr:col>55</xdr:col>
      <xdr:colOff>88900</xdr:colOff>
      <xdr:row>71</xdr:row>
      <xdr:rowOff>118110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182860" y="122910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7620</xdr:rowOff>
    </xdr:from>
    <xdr:to>
      <xdr:col>55</xdr:col>
      <xdr:colOff>0</xdr:colOff>
      <xdr:row>77</xdr:row>
      <xdr:rowOff>32385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448800" y="13037820"/>
          <a:ext cx="81915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147955</xdr:rowOff>
    </xdr:from>
    <xdr:ext cx="534035" cy="26860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318750" y="13349605"/>
          <a:ext cx="53403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97790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220960" y="1337183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7620</xdr:rowOff>
    </xdr:from>
    <xdr:to>
      <xdr:col>50</xdr:col>
      <xdr:colOff>114300</xdr:colOff>
      <xdr:row>77</xdr:row>
      <xdr:rowOff>83820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578850" y="13037820"/>
          <a:ext cx="86995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171450</xdr:rowOff>
    </xdr:from>
    <xdr:to>
      <xdr:col>50</xdr:col>
      <xdr:colOff>165100</xdr:colOff>
      <xdr:row>78</xdr:row>
      <xdr:rowOff>99060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398000" y="13373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89535</xdr:rowOff>
    </xdr:from>
    <xdr:ext cx="532765" cy="26733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185275" y="1346263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7620</xdr:rowOff>
    </xdr:from>
    <xdr:to>
      <xdr:col>45</xdr:col>
      <xdr:colOff>177800</xdr:colOff>
      <xdr:row>77</xdr:row>
      <xdr:rowOff>83820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705090" y="13037820"/>
          <a:ext cx="87376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45085</xdr:rowOff>
    </xdr:from>
    <xdr:to>
      <xdr:col>46</xdr:col>
      <xdr:colOff>38100</xdr:colOff>
      <xdr:row>78</xdr:row>
      <xdr:rowOff>150495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528050" y="1341818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140970</xdr:rowOff>
    </xdr:from>
    <xdr:ext cx="532765" cy="26924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315325" y="1351407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50800</xdr:rowOff>
    </xdr:from>
    <xdr:to>
      <xdr:col>41</xdr:col>
      <xdr:colOff>50800</xdr:colOff>
      <xdr:row>76</xdr:row>
      <xdr:rowOff>7620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835140" y="12909550"/>
          <a:ext cx="8699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81915</xdr:rowOff>
    </xdr:from>
    <xdr:to>
      <xdr:col>41</xdr:col>
      <xdr:colOff>101600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654290" y="13455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171450</xdr:rowOff>
    </xdr:from>
    <xdr:ext cx="532765" cy="26924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445375" y="1354455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75565</xdr:rowOff>
    </xdr:from>
    <xdr:to>
      <xdr:col>36</xdr:col>
      <xdr:colOff>165100</xdr:colOff>
      <xdr:row>79</xdr:row>
      <xdr:rowOff>2540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784340" y="134486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171450</xdr:rowOff>
    </xdr:from>
    <xdr:ext cx="532765" cy="26924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571615" y="1354455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61365" cy="26924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2621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61365" cy="26924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3921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61365" cy="26924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184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61365" cy="26924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6484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157480</xdr:rowOff>
    </xdr:from>
    <xdr:to>
      <xdr:col>55</xdr:col>
      <xdr:colOff>50800</xdr:colOff>
      <xdr:row>77</xdr:row>
      <xdr:rowOff>85090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220960" y="131876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3175</xdr:rowOff>
    </xdr:from>
    <xdr:ext cx="598170" cy="269240"/>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318750" y="13033375"/>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186,935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132715</xdr:rowOff>
    </xdr:from>
    <xdr:to>
      <xdr:col>50</xdr:col>
      <xdr:colOff>165100</xdr:colOff>
      <xdr:row>76</xdr:row>
      <xdr:rowOff>59690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398000" y="129914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74</xdr:row>
      <xdr:rowOff>78105</xdr:rowOff>
    </xdr:from>
    <xdr:ext cx="597535" cy="26733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152890" y="1276540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31115</xdr:rowOff>
    </xdr:from>
    <xdr:to>
      <xdr:col>46</xdr:col>
      <xdr:colOff>38100</xdr:colOff>
      <xdr:row>77</xdr:row>
      <xdr:rowOff>137160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528050" y="13232765"/>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75</xdr:row>
      <xdr:rowOff>153670</xdr:rowOff>
    </xdr:from>
    <xdr:ext cx="597535" cy="26860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282940" y="1301242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132715</xdr:rowOff>
    </xdr:from>
    <xdr:to>
      <xdr:col>41</xdr:col>
      <xdr:colOff>101600</xdr:colOff>
      <xdr:row>76</xdr:row>
      <xdr:rowOff>59690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654290" y="129914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74</xdr:row>
      <xdr:rowOff>78105</xdr:rowOff>
    </xdr:from>
    <xdr:ext cx="597535" cy="26733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412990" y="1276540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289,735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171450</xdr:rowOff>
    </xdr:from>
    <xdr:to>
      <xdr:col>36</xdr:col>
      <xdr:colOff>165100</xdr:colOff>
      <xdr:row>75</xdr:row>
      <xdr:rowOff>103505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784340" y="128587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73</xdr:row>
      <xdr:rowOff>120650</xdr:rowOff>
    </xdr:from>
    <xdr:ext cx="597535" cy="26860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39230" y="1263650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357,669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7980" cy="23241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43636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7650" cy="25717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229350" y="166852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4530" cy="25717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800090" y="161137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116205</xdr:rowOff>
    </xdr:from>
    <xdr:ext cx="684530" cy="25971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800090" y="15546705"/>
          <a:ext cx="6845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56515</xdr:rowOff>
    </xdr:from>
    <xdr:ext cx="684530" cy="26733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8000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118745</xdr:rowOff>
    </xdr:from>
    <xdr:to>
      <xdr:col>54</xdr:col>
      <xdr:colOff>186690</xdr:colOff>
      <xdr:row>98</xdr:row>
      <xdr:rowOff>3175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267950" y="1554924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6985</xdr:rowOff>
    </xdr:from>
    <xdr:ext cx="534035" cy="25717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318750" y="1680908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38,451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3175</xdr:rowOff>
    </xdr:from>
    <xdr:to>
      <xdr:col>55</xdr:col>
      <xdr:colOff>88900</xdr:colOff>
      <xdr:row>98</xdr:row>
      <xdr:rowOff>3175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182860" y="168052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63500</xdr:rowOff>
    </xdr:from>
    <xdr:ext cx="689610" cy="267970"/>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318750" y="15322550"/>
          <a:ext cx="68961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2,244,810</a:t>
          </a:r>
          <a:endParaRPr kumimoji="1" lang="ja-JP" altLang="en-US" sz="1000" b="1">
            <a:latin typeface="ＭＳ Ｐゴシック"/>
          </a:endParaRPr>
        </a:p>
      </xdr:txBody>
    </xdr:sp>
    <xdr:clientData/>
  </xdr:oneCellAnchor>
  <xdr:twoCellAnchor>
    <xdr:from>
      <xdr:col>54</xdr:col>
      <xdr:colOff>101600</xdr:colOff>
      <xdr:row>90</xdr:row>
      <xdr:rowOff>118745</xdr:rowOff>
    </xdr:from>
    <xdr:to>
      <xdr:col>55</xdr:col>
      <xdr:colOff>88900</xdr:colOff>
      <xdr:row>90</xdr:row>
      <xdr:rowOff>118745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182860" y="155492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123190</xdr:rowOff>
    </xdr:from>
    <xdr:to>
      <xdr:col>55</xdr:col>
      <xdr:colOff>0</xdr:colOff>
      <xdr:row>97</xdr:row>
      <xdr:rowOff>127000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448800" y="1675384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71120</xdr:rowOff>
    </xdr:from>
    <xdr:ext cx="598170" cy="259080"/>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318750" y="165303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48260</xdr:rowOff>
    </xdr:from>
    <xdr:to>
      <xdr:col>55</xdr:col>
      <xdr:colOff>50800</xdr:colOff>
      <xdr:row>97</xdr:row>
      <xdr:rowOff>149860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220960" y="166789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19685</xdr:rowOff>
    </xdr:from>
    <xdr:to>
      <xdr:col>50</xdr:col>
      <xdr:colOff>114300</xdr:colOff>
      <xdr:row>97</xdr:row>
      <xdr:rowOff>127000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578850" y="16650335"/>
          <a:ext cx="86995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38100</xdr:rowOff>
    </xdr:from>
    <xdr:to>
      <xdr:col>50</xdr:col>
      <xdr:colOff>165100</xdr:colOff>
      <xdr:row>97</xdr:row>
      <xdr:rowOff>139700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398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156210</xdr:rowOff>
    </xdr:from>
    <xdr:ext cx="597535" cy="25717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152890" y="164439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19685</xdr:rowOff>
    </xdr:from>
    <xdr:to>
      <xdr:col>45</xdr:col>
      <xdr:colOff>177800</xdr:colOff>
      <xdr:row>97</xdr:row>
      <xdr:rowOff>83820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705090" y="16650335"/>
          <a:ext cx="8737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66040</xdr:rowOff>
    </xdr:from>
    <xdr:to>
      <xdr:col>46</xdr:col>
      <xdr:colOff>38100</xdr:colOff>
      <xdr:row>97</xdr:row>
      <xdr:rowOff>167640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528050" y="166966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158750</xdr:rowOff>
    </xdr:from>
    <xdr:ext cx="597535"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282940" y="16789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83820</xdr:rowOff>
    </xdr:from>
    <xdr:to>
      <xdr:col>41</xdr:col>
      <xdr:colOff>50800</xdr:colOff>
      <xdr:row>97</xdr:row>
      <xdr:rowOff>138430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835140" y="16714470"/>
          <a:ext cx="8699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76835</xdr:rowOff>
    </xdr:from>
    <xdr:to>
      <xdr:col>41</xdr:col>
      <xdr:colOff>101600</xdr:colOff>
      <xdr:row>98</xdr:row>
      <xdr:rowOff>6985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654290" y="167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169545</xdr:rowOff>
    </xdr:from>
    <xdr:ext cx="597535" cy="25717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412990" y="168001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73660</xdr:rowOff>
    </xdr:from>
    <xdr:to>
      <xdr:col>36</xdr:col>
      <xdr:colOff>165100</xdr:colOff>
      <xdr:row>98</xdr:row>
      <xdr:rowOff>3810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78434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20320</xdr:rowOff>
    </xdr:from>
    <xdr:ext cx="597535" cy="25717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539230" y="164795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2621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392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18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484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220960" y="167030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26670</xdr:rowOff>
    </xdr:from>
    <xdr:ext cx="598170" cy="259080"/>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318750" y="16657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76200</xdr:rowOff>
    </xdr:from>
    <xdr:to>
      <xdr:col>50</xdr:col>
      <xdr:colOff>165100</xdr:colOff>
      <xdr:row>98</xdr:row>
      <xdr:rowOff>6350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3980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168910</xdr:rowOff>
    </xdr:from>
    <xdr:ext cx="597535" cy="25717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152890" y="167995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140335</xdr:rowOff>
    </xdr:from>
    <xdr:to>
      <xdr:col>46</xdr:col>
      <xdr:colOff>38100</xdr:colOff>
      <xdr:row>97</xdr:row>
      <xdr:rowOff>70485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528050" y="165995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86995</xdr:rowOff>
    </xdr:from>
    <xdr:ext cx="597535" cy="25717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282940" y="1637474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33020</xdr:rowOff>
    </xdr:from>
    <xdr:to>
      <xdr:col>41</xdr:col>
      <xdr:colOff>101600</xdr:colOff>
      <xdr:row>97</xdr:row>
      <xdr:rowOff>134620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65429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151765</xdr:rowOff>
    </xdr:from>
    <xdr:ext cx="59753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412990" y="164395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87630</xdr:rowOff>
    </xdr:from>
    <xdr:to>
      <xdr:col>36</xdr:col>
      <xdr:colOff>165100</xdr:colOff>
      <xdr:row>98</xdr:row>
      <xdr:rowOff>17780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78434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8890</xdr:rowOff>
    </xdr:from>
    <xdr:ext cx="597535" cy="25717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539230" y="168109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7980" cy="23241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602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102870</xdr:rowOff>
    </xdr:from>
    <xdr:to>
      <xdr:col>89</xdr:col>
      <xdr:colOff>177800</xdr:colOff>
      <xdr:row>39</xdr:row>
      <xdr:rowOff>102870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19835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133350</xdr:rowOff>
    </xdr:from>
    <xdr:ext cx="247650" cy="26797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53240" y="6648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119380</xdr:rowOff>
    </xdr:from>
    <xdr:to>
      <xdr:col>89</xdr:col>
      <xdr:colOff>177800</xdr:colOff>
      <xdr:row>37</xdr:row>
      <xdr:rowOff>119380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19835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149860</xdr:rowOff>
    </xdr:from>
    <xdr:ext cx="594360" cy="26797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614150" y="6322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137160</xdr:rowOff>
    </xdr:from>
    <xdr:to>
      <xdr:col>89</xdr:col>
      <xdr:colOff>177800</xdr:colOff>
      <xdr:row>35</xdr:row>
      <xdr:rowOff>137160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19835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167005</xdr:rowOff>
    </xdr:from>
    <xdr:ext cx="594360" cy="26797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614150" y="5996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153670</xdr:rowOff>
    </xdr:from>
    <xdr:to>
      <xdr:col>89</xdr:col>
      <xdr:colOff>177800</xdr:colOff>
      <xdr:row>33</xdr:row>
      <xdr:rowOff>153670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9835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6985</xdr:rowOff>
    </xdr:from>
    <xdr:ext cx="594360" cy="26733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614150" y="5664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170815</xdr:rowOff>
    </xdr:from>
    <xdr:to>
      <xdr:col>89</xdr:col>
      <xdr:colOff>177800</xdr:colOff>
      <xdr:row>31</xdr:row>
      <xdr:rowOff>170815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9835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22860</xdr:rowOff>
    </xdr:from>
    <xdr:ext cx="594360" cy="26797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614150" y="5337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9835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39370</xdr:rowOff>
    </xdr:from>
    <xdr:ext cx="594360" cy="26924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614150" y="5011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56515</xdr:rowOff>
    </xdr:from>
    <xdr:ext cx="594360" cy="26733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61415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10795</xdr:rowOff>
    </xdr:from>
    <xdr:to>
      <xdr:col>85</xdr:col>
      <xdr:colOff>126365</xdr:colOff>
      <xdr:row>39</xdr:row>
      <xdr:rowOff>59055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993745" y="532574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63500</xdr:rowOff>
    </xdr:from>
    <xdr:ext cx="534035" cy="267970"/>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046450" y="675005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59055</xdr:rowOff>
    </xdr:from>
    <xdr:to>
      <xdr:col>86</xdr:col>
      <xdr:colOff>25400</xdr:colOff>
      <xdr:row>39</xdr:row>
      <xdr:rowOff>59055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906750" y="67456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133350</xdr:rowOff>
    </xdr:from>
    <xdr:ext cx="598170" cy="267970"/>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046450" y="5105400"/>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447,172</a:t>
          </a:r>
          <a:endParaRPr kumimoji="1" lang="ja-JP" altLang="en-US" sz="1000" b="1">
            <a:latin typeface="ＭＳ Ｐゴシック"/>
          </a:endParaRPr>
        </a:p>
      </xdr:txBody>
    </xdr:sp>
    <xdr:clientData/>
  </xdr:oneCellAnchor>
  <xdr:twoCellAnchor>
    <xdr:from>
      <xdr:col>85</xdr:col>
      <xdr:colOff>38100</xdr:colOff>
      <xdr:row>31</xdr:row>
      <xdr:rowOff>10795</xdr:rowOff>
    </xdr:from>
    <xdr:to>
      <xdr:col>86</xdr:col>
      <xdr:colOff>25400</xdr:colOff>
      <xdr:row>31</xdr:row>
      <xdr:rowOff>10795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906750" y="5325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53975</xdr:rowOff>
    </xdr:from>
    <xdr:to>
      <xdr:col>85</xdr:col>
      <xdr:colOff>127000</xdr:colOff>
      <xdr:row>38</xdr:row>
      <xdr:rowOff>61595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172690" y="6569075"/>
          <a:ext cx="8229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171450</xdr:rowOff>
    </xdr:from>
    <xdr:ext cx="534035" cy="267970"/>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046450" y="6515100"/>
          <a:ext cx="53403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21590</xdr:rowOff>
    </xdr:from>
    <xdr:to>
      <xdr:col>85</xdr:col>
      <xdr:colOff>177800</xdr:colOff>
      <xdr:row>38</xdr:row>
      <xdr:rowOff>127000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944850" y="65366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61595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302740" y="657415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6985</xdr:rowOff>
    </xdr:from>
    <xdr:to>
      <xdr:col>81</xdr:col>
      <xdr:colOff>101600</xdr:colOff>
      <xdr:row>38</xdr:row>
      <xdr:rowOff>112395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121890" y="65220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128905</xdr:rowOff>
    </xdr:from>
    <xdr:ext cx="532765" cy="26860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912975" y="63011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59055</xdr:rowOff>
    </xdr:from>
    <xdr:to>
      <xdr:col>76</xdr:col>
      <xdr:colOff>114300</xdr:colOff>
      <xdr:row>38</xdr:row>
      <xdr:rowOff>64135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432790" y="6574155"/>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23495</xdr:rowOff>
    </xdr:from>
    <xdr:to>
      <xdr:col>76</xdr:col>
      <xdr:colOff>165100</xdr:colOff>
      <xdr:row>38</xdr:row>
      <xdr:rowOff>128905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251940" y="65385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120650</xdr:rowOff>
    </xdr:from>
    <xdr:ext cx="532765" cy="26860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039215" y="663575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64135</xdr:rowOff>
    </xdr:from>
    <xdr:to>
      <xdr:col>71</xdr:col>
      <xdr:colOff>177800</xdr:colOff>
      <xdr:row>38</xdr:row>
      <xdr:rowOff>66040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559030" y="6579235"/>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97790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381990" y="651383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115570</xdr:rowOff>
    </xdr:from>
    <xdr:ext cx="532765" cy="26797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169265" y="628777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42545</xdr:rowOff>
    </xdr:from>
    <xdr:to>
      <xdr:col>67</xdr:col>
      <xdr:colOff>101600</xdr:colOff>
      <xdr:row>38</xdr:row>
      <xdr:rowOff>147955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508230" y="65576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138430</xdr:rowOff>
    </xdr:from>
    <xdr:ext cx="532765" cy="26797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299315" y="665353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61365" cy="26924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9860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61365" cy="26924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1160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61365" cy="26924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2461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61365" cy="26924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3723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1270</xdr:rowOff>
    </xdr:from>
    <xdr:to>
      <xdr:col>85</xdr:col>
      <xdr:colOff>177800</xdr:colOff>
      <xdr:row>38</xdr:row>
      <xdr:rowOff>106680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944850" y="65163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24765</xdr:rowOff>
    </xdr:from>
    <xdr:ext cx="534035" cy="26860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046450" y="6368415"/>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9525</xdr:rowOff>
    </xdr:from>
    <xdr:to>
      <xdr:col>81</xdr:col>
      <xdr:colOff>101600</xdr:colOff>
      <xdr:row>38</xdr:row>
      <xdr:rowOff>114935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121890" y="652462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105410</xdr:rowOff>
    </xdr:from>
    <xdr:ext cx="532765" cy="26924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912975" y="662051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6985</xdr:rowOff>
    </xdr:from>
    <xdr:to>
      <xdr:col>76</xdr:col>
      <xdr:colOff>165100</xdr:colOff>
      <xdr:row>38</xdr:row>
      <xdr:rowOff>112395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251940" y="65220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128905</xdr:rowOff>
    </xdr:from>
    <xdr:ext cx="532765" cy="26860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039215" y="63011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11430</xdr:rowOff>
    </xdr:from>
    <xdr:to>
      <xdr:col>72</xdr:col>
      <xdr:colOff>38100</xdr:colOff>
      <xdr:row>38</xdr:row>
      <xdr:rowOff>116840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381990" y="652653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107315</xdr:rowOff>
    </xdr:from>
    <xdr:ext cx="532765" cy="26924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169265" y="662241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12700</xdr:rowOff>
    </xdr:from>
    <xdr:to>
      <xdr:col>67</xdr:col>
      <xdr:colOff>101600</xdr:colOff>
      <xdr:row>38</xdr:row>
      <xdr:rowOff>118110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508230" y="65278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135255</xdr:rowOff>
    </xdr:from>
    <xdr:ext cx="532765" cy="26797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299315" y="6307455"/>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7980" cy="23241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602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102870</xdr:rowOff>
    </xdr:from>
    <xdr:to>
      <xdr:col>89</xdr:col>
      <xdr:colOff>177800</xdr:colOff>
      <xdr:row>59</xdr:row>
      <xdr:rowOff>102870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19835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133350</xdr:rowOff>
    </xdr:from>
    <xdr:ext cx="247650" cy="26797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53240" y="10077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119380</xdr:rowOff>
    </xdr:from>
    <xdr:to>
      <xdr:col>89</xdr:col>
      <xdr:colOff>177800</xdr:colOff>
      <xdr:row>57</xdr:row>
      <xdr:rowOff>119380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19835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149860</xdr:rowOff>
    </xdr:from>
    <xdr:ext cx="594360" cy="26797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614150" y="9751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137160</xdr:rowOff>
    </xdr:from>
    <xdr:to>
      <xdr:col>89</xdr:col>
      <xdr:colOff>177800</xdr:colOff>
      <xdr:row>55</xdr:row>
      <xdr:rowOff>137160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9835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167005</xdr:rowOff>
    </xdr:from>
    <xdr:ext cx="594360" cy="26797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614150" y="9425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153670</xdr:rowOff>
    </xdr:from>
    <xdr:to>
      <xdr:col>89</xdr:col>
      <xdr:colOff>177800</xdr:colOff>
      <xdr:row>53</xdr:row>
      <xdr:rowOff>153670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9835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6985</xdr:rowOff>
    </xdr:from>
    <xdr:ext cx="594360" cy="26733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614150" y="9093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170815</xdr:rowOff>
    </xdr:from>
    <xdr:to>
      <xdr:col>89</xdr:col>
      <xdr:colOff>177800</xdr:colOff>
      <xdr:row>51</xdr:row>
      <xdr:rowOff>170815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9835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22860</xdr:rowOff>
    </xdr:from>
    <xdr:ext cx="594360" cy="26797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614150" y="8766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9835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49</xdr:row>
      <xdr:rowOff>39370</xdr:rowOff>
    </xdr:from>
    <xdr:ext cx="684530" cy="26924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527790" y="844042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56515</xdr:rowOff>
    </xdr:from>
    <xdr:ext cx="684530" cy="26733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52779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158115</xdr:rowOff>
    </xdr:from>
    <xdr:to>
      <xdr:col>85</xdr:col>
      <xdr:colOff>126365</xdr:colOff>
      <xdr:row>59</xdr:row>
      <xdr:rowOff>8890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993745" y="8559165"/>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12700</xdr:rowOff>
    </xdr:from>
    <xdr:ext cx="534035" cy="26924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046450" y="10128250"/>
          <a:ext cx="5340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55,493</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8890</xdr:rowOff>
    </xdr:from>
    <xdr:to>
      <xdr:col>86</xdr:col>
      <xdr:colOff>25400</xdr:colOff>
      <xdr:row>59</xdr:row>
      <xdr:rowOff>8890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906750" y="10124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102870</xdr:rowOff>
    </xdr:from>
    <xdr:ext cx="689610" cy="26733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046450" y="8332470"/>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1,017,254</a:t>
          </a:r>
          <a:endParaRPr kumimoji="1" lang="ja-JP" altLang="en-US" sz="1000" b="1">
            <a:latin typeface="ＭＳ Ｐゴシック"/>
          </a:endParaRPr>
        </a:p>
      </xdr:txBody>
    </xdr:sp>
    <xdr:clientData/>
  </xdr:oneCellAnchor>
  <xdr:twoCellAnchor>
    <xdr:from>
      <xdr:col>85</xdr:col>
      <xdr:colOff>38100</xdr:colOff>
      <xdr:row>49</xdr:row>
      <xdr:rowOff>158115</xdr:rowOff>
    </xdr:from>
    <xdr:to>
      <xdr:col>86</xdr:col>
      <xdr:colOff>25400</xdr:colOff>
      <xdr:row>49</xdr:row>
      <xdr:rowOff>158115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906750" y="85591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18415</xdr:rowOff>
    </xdr:from>
    <xdr:to>
      <xdr:col>85</xdr:col>
      <xdr:colOff>127000</xdr:colOff>
      <xdr:row>58</xdr:row>
      <xdr:rowOff>118745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172690" y="9962515"/>
          <a:ext cx="82296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161290</xdr:rowOff>
    </xdr:from>
    <xdr:ext cx="598170" cy="267970"/>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046450" y="9762490"/>
          <a:ext cx="59817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158,015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137795</xdr:rowOff>
    </xdr:from>
    <xdr:to>
      <xdr:col>85</xdr:col>
      <xdr:colOff>177800</xdr:colOff>
      <xdr:row>58</xdr:row>
      <xdr:rowOff>66040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944850" y="9910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18415</xdr:rowOff>
    </xdr:from>
    <xdr:to>
      <xdr:col>81</xdr:col>
      <xdr:colOff>50800</xdr:colOff>
      <xdr:row>58</xdr:row>
      <xdr:rowOff>126365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302740" y="9962515"/>
          <a:ext cx="8699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167640</xdr:rowOff>
    </xdr:from>
    <xdr:to>
      <xdr:col>81</xdr:col>
      <xdr:colOff>101600</xdr:colOff>
      <xdr:row>58</xdr:row>
      <xdr:rowOff>94615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121890" y="99402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58</xdr:row>
      <xdr:rowOff>86360</xdr:rowOff>
    </xdr:from>
    <xdr:ext cx="597535" cy="26860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880590" y="1003046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126365</xdr:rowOff>
    </xdr:from>
    <xdr:to>
      <xdr:col>76</xdr:col>
      <xdr:colOff>114300</xdr:colOff>
      <xdr:row>58</xdr:row>
      <xdr:rowOff>143510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432790" y="1007046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37465</xdr:rowOff>
    </xdr:from>
    <xdr:to>
      <xdr:col>76</xdr:col>
      <xdr:colOff>165100</xdr:colOff>
      <xdr:row>58</xdr:row>
      <xdr:rowOff>143510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251940" y="998156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160655</xdr:rowOff>
    </xdr:from>
    <xdr:ext cx="597535" cy="26733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006830" y="976185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132715</xdr:rowOff>
    </xdr:from>
    <xdr:to>
      <xdr:col>71</xdr:col>
      <xdr:colOff>177800</xdr:colOff>
      <xdr:row>58</xdr:row>
      <xdr:rowOff>143510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559030" y="10076815"/>
          <a:ext cx="8737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146050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381990" y="998474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56</xdr:row>
      <xdr:rowOff>162560</xdr:rowOff>
    </xdr:from>
    <xdr:ext cx="597535" cy="26733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136880" y="976376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42545</xdr:rowOff>
    </xdr:from>
    <xdr:to>
      <xdr:col>67</xdr:col>
      <xdr:colOff>101600</xdr:colOff>
      <xdr:row>58</xdr:row>
      <xdr:rowOff>147320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508230" y="998664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163830</xdr:rowOff>
    </xdr:from>
    <xdr:ext cx="597535" cy="26733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266930" y="976503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61365" cy="26924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9860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61365" cy="26924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1160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61365" cy="26924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2461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61365" cy="26924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3723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66040</xdr:rowOff>
    </xdr:from>
    <xdr:to>
      <xdr:col>85</xdr:col>
      <xdr:colOff>177800</xdr:colOff>
      <xdr:row>58</xdr:row>
      <xdr:rowOff>171450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944850" y="100101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156210</xdr:rowOff>
    </xdr:from>
    <xdr:ext cx="534035" cy="26860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046450" y="992886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95,364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143510</xdr:rowOff>
    </xdr:from>
    <xdr:to>
      <xdr:col>81</xdr:col>
      <xdr:colOff>101600</xdr:colOff>
      <xdr:row>58</xdr:row>
      <xdr:rowOff>70485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121890" y="99161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87630</xdr:rowOff>
    </xdr:from>
    <xdr:ext cx="597535" cy="26860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880590" y="968883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73660</xdr:rowOff>
    </xdr:from>
    <xdr:to>
      <xdr:col>76</xdr:col>
      <xdr:colOff>165100</xdr:colOff>
      <xdr:row>59</xdr:row>
      <xdr:rowOff>1270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251940" y="10017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170180</xdr:rowOff>
    </xdr:from>
    <xdr:ext cx="532765" cy="26797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039215" y="1011428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90170</xdr:rowOff>
    </xdr:from>
    <xdr:to>
      <xdr:col>72</xdr:col>
      <xdr:colOff>38100</xdr:colOff>
      <xdr:row>59</xdr:row>
      <xdr:rowOff>18415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381990" y="100342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8890</xdr:rowOff>
    </xdr:from>
    <xdr:ext cx="532765" cy="26733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169265" y="1012444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80010</xdr:rowOff>
    </xdr:from>
    <xdr:to>
      <xdr:col>67</xdr:col>
      <xdr:colOff>101600</xdr:colOff>
      <xdr:row>59</xdr:row>
      <xdr:rowOff>7620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508230" y="10024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171450</xdr:rowOff>
    </xdr:from>
    <xdr:ext cx="532765" cy="26733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299315" y="1011555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7980" cy="23241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6025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102870</xdr:rowOff>
    </xdr:from>
    <xdr:to>
      <xdr:col>89</xdr:col>
      <xdr:colOff>177800</xdr:colOff>
      <xdr:row>79</xdr:row>
      <xdr:rowOff>102870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19835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133350</xdr:rowOff>
    </xdr:from>
    <xdr:ext cx="247650" cy="26797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53240" y="13506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119380</xdr:rowOff>
    </xdr:from>
    <xdr:to>
      <xdr:col>89</xdr:col>
      <xdr:colOff>177800</xdr:colOff>
      <xdr:row>77</xdr:row>
      <xdr:rowOff>119380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19835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149860</xdr:rowOff>
    </xdr:from>
    <xdr:ext cx="594360" cy="26797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614150" y="13180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137160</xdr:rowOff>
    </xdr:from>
    <xdr:to>
      <xdr:col>89</xdr:col>
      <xdr:colOff>177800</xdr:colOff>
      <xdr:row>75</xdr:row>
      <xdr:rowOff>137160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98350" y="12995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167005</xdr:rowOff>
    </xdr:from>
    <xdr:ext cx="594360" cy="26797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614150" y="12854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153670</xdr:rowOff>
    </xdr:from>
    <xdr:to>
      <xdr:col>89</xdr:col>
      <xdr:colOff>177800</xdr:colOff>
      <xdr:row>73</xdr:row>
      <xdr:rowOff>153670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9835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6985</xdr:rowOff>
    </xdr:from>
    <xdr:ext cx="594360" cy="26733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614150" y="12522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170815</xdr:rowOff>
    </xdr:from>
    <xdr:to>
      <xdr:col>89</xdr:col>
      <xdr:colOff>177800</xdr:colOff>
      <xdr:row>71</xdr:row>
      <xdr:rowOff>170815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9835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22860</xdr:rowOff>
    </xdr:from>
    <xdr:ext cx="594360" cy="26797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614150" y="12195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9835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39370</xdr:rowOff>
    </xdr:from>
    <xdr:ext cx="594360" cy="26924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614150" y="11869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56515</xdr:rowOff>
    </xdr:from>
    <xdr:ext cx="594360" cy="26733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614150" y="11543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135890</xdr:rowOff>
    </xdr:from>
    <xdr:to>
      <xdr:col>85</xdr:col>
      <xdr:colOff>126365</xdr:colOff>
      <xdr:row>79</xdr:row>
      <xdr:rowOff>102870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993745" y="121373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106680</xdr:rowOff>
    </xdr:from>
    <xdr:ext cx="248920" cy="269240"/>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046450" y="1365123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102870</xdr:rowOff>
    </xdr:from>
    <xdr:to>
      <xdr:col>86</xdr:col>
      <xdr:colOff>25400</xdr:colOff>
      <xdr:row>79</xdr:row>
      <xdr:rowOff>102870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906750" y="13647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80645</xdr:rowOff>
    </xdr:from>
    <xdr:ext cx="598170" cy="26733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046450" y="1191069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462,723</a:t>
          </a:r>
          <a:endParaRPr kumimoji="1" lang="ja-JP" altLang="en-US" sz="1000" b="1">
            <a:latin typeface="ＭＳ Ｐゴシック"/>
          </a:endParaRPr>
        </a:p>
      </xdr:txBody>
    </xdr:sp>
    <xdr:clientData/>
  </xdr:oneCellAnchor>
  <xdr:twoCellAnchor>
    <xdr:from>
      <xdr:col>85</xdr:col>
      <xdr:colOff>38100</xdr:colOff>
      <xdr:row>70</xdr:row>
      <xdr:rowOff>135890</xdr:rowOff>
    </xdr:from>
    <xdr:to>
      <xdr:col>86</xdr:col>
      <xdr:colOff>25400</xdr:colOff>
      <xdr:row>70</xdr:row>
      <xdr:rowOff>135890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906750" y="121373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140335</xdr:rowOff>
    </xdr:from>
    <xdr:to>
      <xdr:col>85</xdr:col>
      <xdr:colOff>127000</xdr:colOff>
      <xdr:row>79</xdr:row>
      <xdr:rowOff>17780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172690" y="13341985"/>
          <a:ext cx="82296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137160</xdr:rowOff>
    </xdr:from>
    <xdr:ext cx="534035" cy="26733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046450" y="13510260"/>
          <a:ext cx="53403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159385</xdr:rowOff>
    </xdr:from>
    <xdr:to>
      <xdr:col>85</xdr:col>
      <xdr:colOff>177800</xdr:colOff>
      <xdr:row>79</xdr:row>
      <xdr:rowOff>86995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944850" y="13532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39370</xdr:rowOff>
    </xdr:from>
    <xdr:to>
      <xdr:col>81</xdr:col>
      <xdr:colOff>50800</xdr:colOff>
      <xdr:row>77</xdr:row>
      <xdr:rowOff>140335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302740" y="13241020"/>
          <a:ext cx="8699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155575</xdr:rowOff>
    </xdr:from>
    <xdr:to>
      <xdr:col>81</xdr:col>
      <xdr:colOff>101600</xdr:colOff>
      <xdr:row>79</xdr:row>
      <xdr:rowOff>83185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121890" y="13528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73660</xdr:rowOff>
    </xdr:from>
    <xdr:ext cx="532765" cy="26924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912975" y="1361821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39370</xdr:rowOff>
    </xdr:from>
    <xdr:to>
      <xdr:col>76</xdr:col>
      <xdr:colOff>114300</xdr:colOff>
      <xdr:row>78</xdr:row>
      <xdr:rowOff>167640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432790" y="13241020"/>
          <a:ext cx="86995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120650</xdr:rowOff>
    </xdr:from>
    <xdr:to>
      <xdr:col>76</xdr:col>
      <xdr:colOff>165100</xdr:colOff>
      <xdr:row>79</xdr:row>
      <xdr:rowOff>48260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251940" y="13493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38735</xdr:rowOff>
    </xdr:from>
    <xdr:ext cx="532765" cy="26924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039215" y="1358328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167640</xdr:rowOff>
    </xdr:from>
    <xdr:to>
      <xdr:col>71</xdr:col>
      <xdr:colOff>177800</xdr:colOff>
      <xdr:row>79</xdr:row>
      <xdr:rowOff>102870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559030" y="13540740"/>
          <a:ext cx="87376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1905</xdr:rowOff>
    </xdr:from>
    <xdr:to>
      <xdr:col>72</xdr:col>
      <xdr:colOff>38100</xdr:colOff>
      <xdr:row>79</xdr:row>
      <xdr:rowOff>107315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381990" y="1354645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98425</xdr:rowOff>
    </xdr:from>
    <xdr:ext cx="532765" cy="26797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169265" y="13642975"/>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8255</xdr:rowOff>
    </xdr:from>
    <xdr:to>
      <xdr:col>67</xdr:col>
      <xdr:colOff>101600</xdr:colOff>
      <xdr:row>79</xdr:row>
      <xdr:rowOff>113665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508230" y="135528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130175</xdr:rowOff>
    </xdr:from>
    <xdr:ext cx="532765" cy="26860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299315" y="1333182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61365" cy="26924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9860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61365" cy="26924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1160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61365" cy="26924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2461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61365" cy="26924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3723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142240</xdr:rowOff>
    </xdr:from>
    <xdr:to>
      <xdr:col>85</xdr:col>
      <xdr:colOff>177800</xdr:colOff>
      <xdr:row>79</xdr:row>
      <xdr:rowOff>69850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944850" y="13515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100330</xdr:rowOff>
    </xdr:from>
    <xdr:ext cx="534035" cy="26797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046450" y="133019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87630</xdr:rowOff>
    </xdr:from>
    <xdr:to>
      <xdr:col>81</xdr:col>
      <xdr:colOff>101600</xdr:colOff>
      <xdr:row>78</xdr:row>
      <xdr:rowOff>15240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121890" y="13289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32385</xdr:rowOff>
    </xdr:from>
    <xdr:ext cx="532765" cy="26670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912975" y="1306258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164465</xdr:rowOff>
    </xdr:from>
    <xdr:to>
      <xdr:col>76</xdr:col>
      <xdr:colOff>165100</xdr:colOff>
      <xdr:row>77</xdr:row>
      <xdr:rowOff>92075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251940" y="13194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109855</xdr:rowOff>
    </xdr:from>
    <xdr:ext cx="597535" cy="26860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006830" y="1296860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114935</xdr:rowOff>
    </xdr:from>
    <xdr:to>
      <xdr:col>72</xdr:col>
      <xdr:colOff>38100</xdr:colOff>
      <xdr:row>79</xdr:row>
      <xdr:rowOff>42545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381990" y="1348803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59055</xdr:rowOff>
    </xdr:from>
    <xdr:ext cx="532765" cy="26860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169265" y="132607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50165</xdr:rowOff>
    </xdr:from>
    <xdr:to>
      <xdr:col>67</xdr:col>
      <xdr:colOff>101600</xdr:colOff>
      <xdr:row>79</xdr:row>
      <xdr:rowOff>155575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508230" y="13594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146685</xdr:rowOff>
    </xdr:from>
    <xdr:ext cx="247650" cy="26860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38380" y="136912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7980" cy="23241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6025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5324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360"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61415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4530" cy="25717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527790" y="161137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4530"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527790" y="1573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66040</xdr:rowOff>
    </xdr:from>
    <xdr:to>
      <xdr:col>89</xdr:col>
      <xdr:colOff>177800</xdr:colOff>
      <xdr:row>90</xdr:row>
      <xdr:rowOff>66040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95885</xdr:rowOff>
    </xdr:from>
    <xdr:ext cx="684530" cy="26797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527790" y="15354935"/>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56515</xdr:rowOff>
    </xdr:from>
    <xdr:ext cx="684530" cy="26733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5277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80645</xdr:rowOff>
    </xdr:from>
    <xdr:to>
      <xdr:col>85</xdr:col>
      <xdr:colOff>126365</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993745" y="15511145"/>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8920" cy="259080"/>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046450" y="17021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906750" y="1701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24765</xdr:rowOff>
    </xdr:from>
    <xdr:ext cx="689610" cy="26860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046450" y="15283815"/>
          <a:ext cx="68961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1,981,705</a:t>
          </a:r>
          <a:endParaRPr kumimoji="1" lang="ja-JP" altLang="en-US" sz="1000" b="1">
            <a:latin typeface="ＭＳ Ｐゴシック"/>
          </a:endParaRPr>
        </a:p>
      </xdr:txBody>
    </xdr:sp>
    <xdr:clientData/>
  </xdr:oneCellAnchor>
  <xdr:twoCellAnchor>
    <xdr:from>
      <xdr:col>85</xdr:col>
      <xdr:colOff>38100</xdr:colOff>
      <xdr:row>90</xdr:row>
      <xdr:rowOff>80645</xdr:rowOff>
    </xdr:from>
    <xdr:to>
      <xdr:col>86</xdr:col>
      <xdr:colOff>25400</xdr:colOff>
      <xdr:row>90</xdr:row>
      <xdr:rowOff>80645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906750" y="155111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81915</xdr:rowOff>
    </xdr:from>
    <xdr:to>
      <xdr:col>85</xdr:col>
      <xdr:colOff>127000</xdr:colOff>
      <xdr:row>98</xdr:row>
      <xdr:rowOff>86360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172690" y="16884015"/>
          <a:ext cx="8229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18415</xdr:rowOff>
    </xdr:from>
    <xdr:ext cx="598170" cy="25717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046450" y="16820515"/>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40640</xdr:rowOff>
    </xdr:from>
    <xdr:to>
      <xdr:col>85</xdr:col>
      <xdr:colOff>177800</xdr:colOff>
      <xdr:row>98</xdr:row>
      <xdr:rowOff>141605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94485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86360</xdr:rowOff>
    </xdr:from>
    <xdr:to>
      <xdr:col>81</xdr:col>
      <xdr:colOff>50800</xdr:colOff>
      <xdr:row>98</xdr:row>
      <xdr:rowOff>97790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302740" y="1688846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50800</xdr:rowOff>
    </xdr:from>
    <xdr:to>
      <xdr:col>81</xdr:col>
      <xdr:colOff>101600</xdr:colOff>
      <xdr:row>98</xdr:row>
      <xdr:rowOff>152400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12189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143510</xdr:rowOff>
    </xdr:from>
    <xdr:ext cx="597535" cy="25717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880590" y="169456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97790</xdr:rowOff>
    </xdr:from>
    <xdr:to>
      <xdr:col>76</xdr:col>
      <xdr:colOff>114300</xdr:colOff>
      <xdr:row>98</xdr:row>
      <xdr:rowOff>104140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432790" y="1689989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71120</xdr:rowOff>
    </xdr:from>
    <xdr:to>
      <xdr:col>76</xdr:col>
      <xdr:colOff>165100</xdr:colOff>
      <xdr:row>99</xdr:row>
      <xdr:rowOff>1270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251940" y="168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163830</xdr:rowOff>
    </xdr:from>
    <xdr:ext cx="597535"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006830" y="16965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104140</xdr:rowOff>
    </xdr:from>
    <xdr:to>
      <xdr:col>71</xdr:col>
      <xdr:colOff>177800</xdr:colOff>
      <xdr:row>98</xdr:row>
      <xdr:rowOff>106680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559030" y="16906240"/>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77470</xdr:rowOff>
    </xdr:from>
    <xdr:to>
      <xdr:col>72</xdr:col>
      <xdr:colOff>38100</xdr:colOff>
      <xdr:row>99</xdr:row>
      <xdr:rowOff>7620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381990" y="168795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170180</xdr:rowOff>
    </xdr:from>
    <xdr:ext cx="59753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136880" y="16972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83820</xdr:rowOff>
    </xdr:from>
    <xdr:to>
      <xdr:col>67</xdr:col>
      <xdr:colOff>101600</xdr:colOff>
      <xdr:row>99</xdr:row>
      <xdr:rowOff>13970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508230" y="168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99</xdr:row>
      <xdr:rowOff>5080</xdr:rowOff>
    </xdr:from>
    <xdr:ext cx="597535"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266930" y="16978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986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1160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246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372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31115</xdr:rowOff>
    </xdr:from>
    <xdr:to>
      <xdr:col>85</xdr:col>
      <xdr:colOff>177800</xdr:colOff>
      <xdr:row>98</xdr:row>
      <xdr:rowOff>132715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94485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53975</xdr:rowOff>
    </xdr:from>
    <xdr:ext cx="598170" cy="25717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046450" y="1668462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35560</xdr:rowOff>
    </xdr:from>
    <xdr:to>
      <xdr:col>81</xdr:col>
      <xdr:colOff>101600</xdr:colOff>
      <xdr:row>98</xdr:row>
      <xdr:rowOff>137160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12189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153670</xdr:rowOff>
    </xdr:from>
    <xdr:ext cx="59753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880590" y="16612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46355</xdr:rowOff>
    </xdr:from>
    <xdr:to>
      <xdr:col>76</xdr:col>
      <xdr:colOff>165100</xdr:colOff>
      <xdr:row>98</xdr:row>
      <xdr:rowOff>147955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25194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164465</xdr:rowOff>
    </xdr:from>
    <xdr:ext cx="59753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006830" y="16623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53340</xdr:rowOff>
    </xdr:from>
    <xdr:to>
      <xdr:col>72</xdr:col>
      <xdr:colOff>38100</xdr:colOff>
      <xdr:row>98</xdr:row>
      <xdr:rowOff>154940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381990" y="168554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0</xdr:rowOff>
    </xdr:from>
    <xdr:ext cx="59753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136880" y="16630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55880</xdr:rowOff>
    </xdr:from>
    <xdr:to>
      <xdr:col>67</xdr:col>
      <xdr:colOff>101600</xdr:colOff>
      <xdr:row>98</xdr:row>
      <xdr:rowOff>157480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50823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97</xdr:row>
      <xdr:rowOff>2540</xdr:rowOff>
    </xdr:from>
    <xdr:ext cx="59753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266930" y="16633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7980" cy="23241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879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46355</xdr:rowOff>
    </xdr:from>
    <xdr:to>
      <xdr:col>120</xdr:col>
      <xdr:colOff>114300</xdr:colOff>
      <xdr:row>39</xdr:row>
      <xdr:rowOff>46355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76835</xdr:rowOff>
    </xdr:from>
    <xdr:ext cx="247650" cy="26860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80940" y="6591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36830</xdr:rowOff>
    </xdr:from>
    <xdr:ext cx="530860" cy="26924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402175" y="620903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145415</xdr:rowOff>
    </xdr:from>
    <xdr:to>
      <xdr:col>120</xdr:col>
      <xdr:colOff>114300</xdr:colOff>
      <xdr:row>34</xdr:row>
      <xdr:rowOff>145415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171450</xdr:rowOff>
    </xdr:from>
    <xdr:ext cx="594360" cy="26733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341850" y="5829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105410</xdr:rowOff>
    </xdr:from>
    <xdr:to>
      <xdr:col>120</xdr:col>
      <xdr:colOff>114300</xdr:colOff>
      <xdr:row>32</xdr:row>
      <xdr:rowOff>105410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31</xdr:row>
      <xdr:rowOff>135890</xdr:rowOff>
    </xdr:from>
    <xdr:ext cx="594360" cy="26797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341850" y="5450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66040</xdr:rowOff>
    </xdr:from>
    <xdr:to>
      <xdr:col>120</xdr:col>
      <xdr:colOff>114300</xdr:colOff>
      <xdr:row>30</xdr:row>
      <xdr:rowOff>66040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95885</xdr:rowOff>
    </xdr:from>
    <xdr:ext cx="594360" cy="26860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341850" y="5067935"/>
          <a:ext cx="594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56515</xdr:rowOff>
    </xdr:from>
    <xdr:ext cx="594360" cy="26733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34185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48260</xdr:rowOff>
    </xdr:from>
    <xdr:to>
      <xdr:col>116</xdr:col>
      <xdr:colOff>62865</xdr:colOff>
      <xdr:row>39</xdr:row>
      <xdr:rowOff>46355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717635" y="5363210"/>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88265</xdr:rowOff>
    </xdr:from>
    <xdr:ext cx="248920" cy="26860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1770340" y="677481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46355</xdr:rowOff>
    </xdr:from>
    <xdr:to>
      <xdr:col>116</xdr:col>
      <xdr:colOff>152400</xdr:colOff>
      <xdr:row>39</xdr:row>
      <xdr:rowOff>46355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170815</xdr:rowOff>
    </xdr:from>
    <xdr:ext cx="598170" cy="267970"/>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1770340" y="5142865"/>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179,731</a:t>
          </a:r>
          <a:endParaRPr kumimoji="1" lang="ja-JP" altLang="en-US" sz="1000" b="1">
            <a:latin typeface="ＭＳ Ｐゴシック"/>
          </a:endParaRPr>
        </a:p>
      </xdr:txBody>
    </xdr:sp>
    <xdr:clientData/>
  </xdr:oneCellAnchor>
  <xdr:twoCellAnchor>
    <xdr:from>
      <xdr:col>115</xdr:col>
      <xdr:colOff>165100</xdr:colOff>
      <xdr:row>31</xdr:row>
      <xdr:rowOff>48260</xdr:rowOff>
    </xdr:from>
    <xdr:to>
      <xdr:col>116</xdr:col>
      <xdr:colOff>152400</xdr:colOff>
      <xdr:row>31</xdr:row>
      <xdr:rowOff>48260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634450" y="5363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29210</xdr:rowOff>
    </xdr:from>
    <xdr:to>
      <xdr:col>116</xdr:col>
      <xdr:colOff>63500</xdr:colOff>
      <xdr:row>39</xdr:row>
      <xdr:rowOff>46355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900390" y="6715760"/>
          <a:ext cx="8191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134620</xdr:rowOff>
    </xdr:from>
    <xdr:ext cx="469265" cy="267970"/>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1770340" y="6649720"/>
          <a:ext cx="46926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156845</xdr:rowOff>
    </xdr:from>
    <xdr:to>
      <xdr:col>116</xdr:col>
      <xdr:colOff>114300</xdr:colOff>
      <xdr:row>39</xdr:row>
      <xdr:rowOff>84455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668740" y="6671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46355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026630" y="6731000"/>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158750</xdr:rowOff>
    </xdr:from>
    <xdr:to>
      <xdr:col>112</xdr:col>
      <xdr:colOff>38100</xdr:colOff>
      <xdr:row>39</xdr:row>
      <xdr:rowOff>86360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849590" y="66738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103505</xdr:rowOff>
    </xdr:from>
    <xdr:ext cx="468630" cy="26733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669250" y="6447155"/>
          <a:ext cx="468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19050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156680" y="6705600"/>
          <a:ext cx="869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169545</xdr:rowOff>
    </xdr:from>
    <xdr:to>
      <xdr:col>107</xdr:col>
      <xdr:colOff>101600</xdr:colOff>
      <xdr:row>39</xdr:row>
      <xdr:rowOff>96520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975830" y="66846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114300</xdr:rowOff>
    </xdr:from>
    <xdr:ext cx="377825" cy="26733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841210" y="6457950"/>
          <a:ext cx="377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19050</xdr:rowOff>
    </xdr:from>
    <xdr:to>
      <xdr:col>102</xdr:col>
      <xdr:colOff>114300</xdr:colOff>
      <xdr:row>39</xdr:row>
      <xdr:rowOff>46355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286730" y="6705600"/>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171450</xdr:rowOff>
    </xdr:from>
    <xdr:to>
      <xdr:col>102</xdr:col>
      <xdr:colOff>165100</xdr:colOff>
      <xdr:row>39</xdr:row>
      <xdr:rowOff>99060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105880" y="6686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89535</xdr:rowOff>
    </xdr:from>
    <xdr:ext cx="247650" cy="26733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03603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168910</xdr:rowOff>
    </xdr:from>
    <xdr:to>
      <xdr:col>98</xdr:col>
      <xdr:colOff>38100</xdr:colOff>
      <xdr:row>39</xdr:row>
      <xdr:rowOff>95885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235930" y="66840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113665</xdr:rowOff>
    </xdr:from>
    <xdr:ext cx="377825" cy="26733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101310" y="6457315"/>
          <a:ext cx="377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61365" cy="26924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7137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61365" cy="26924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8399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61365" cy="26924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96999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61365" cy="26924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1000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81915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668740" y="66700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112395</xdr:rowOff>
    </xdr:from>
    <xdr:ext cx="469265" cy="26860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1770340" y="645604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171450</xdr:rowOff>
    </xdr:from>
    <xdr:to>
      <xdr:col>112</xdr:col>
      <xdr:colOff>38100</xdr:colOff>
      <xdr:row>39</xdr:row>
      <xdr:rowOff>99060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84959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89535</xdr:rowOff>
    </xdr:from>
    <xdr:ext cx="247650" cy="26733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77593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169545</xdr:rowOff>
    </xdr:from>
    <xdr:to>
      <xdr:col>107</xdr:col>
      <xdr:colOff>101600</xdr:colOff>
      <xdr:row>39</xdr:row>
      <xdr:rowOff>96520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975830" y="66846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87630</xdr:rowOff>
    </xdr:from>
    <xdr:ext cx="377825" cy="26860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841210" y="6774180"/>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144780</xdr:rowOff>
    </xdr:from>
    <xdr:to>
      <xdr:col>102</xdr:col>
      <xdr:colOff>165100</xdr:colOff>
      <xdr:row>39</xdr:row>
      <xdr:rowOff>71755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105880" y="66598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89535</xdr:rowOff>
    </xdr:from>
    <xdr:ext cx="468630" cy="26733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925540" y="6433185"/>
          <a:ext cx="468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171450</xdr:rowOff>
    </xdr:from>
    <xdr:to>
      <xdr:col>98</xdr:col>
      <xdr:colOff>38100</xdr:colOff>
      <xdr:row>39</xdr:row>
      <xdr:rowOff>99060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23593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89535</xdr:rowOff>
    </xdr:from>
    <xdr:ext cx="247650" cy="26733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16227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7980" cy="23241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8879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145415</xdr:rowOff>
    </xdr:from>
    <xdr:to>
      <xdr:col>120</xdr:col>
      <xdr:colOff>114300</xdr:colOff>
      <xdr:row>54</xdr:row>
      <xdr:rowOff>145415</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7650" cy="26733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680940" y="92583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56515</xdr:rowOff>
    </xdr:from>
    <xdr:ext cx="247650" cy="26733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680940" y="81146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145415</xdr:rowOff>
    </xdr:from>
    <xdr:to>
      <xdr:col>116</xdr:col>
      <xdr:colOff>62865</xdr:colOff>
      <xdr:row>54</xdr:row>
      <xdr:rowOff>145415</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71763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10795</xdr:rowOff>
    </xdr:from>
    <xdr:ext cx="248920" cy="26860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1770340" y="94405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145415</xdr:rowOff>
    </xdr:from>
    <xdr:to>
      <xdr:col>116</xdr:col>
      <xdr:colOff>152400</xdr:colOff>
      <xdr:row>54</xdr:row>
      <xdr:rowOff>145415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6344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10795</xdr:rowOff>
    </xdr:from>
    <xdr:ext cx="248920" cy="26860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1770340" y="90976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145415</xdr:rowOff>
    </xdr:from>
    <xdr:to>
      <xdr:col>116</xdr:col>
      <xdr:colOff>152400</xdr:colOff>
      <xdr:row>54</xdr:row>
      <xdr:rowOff>145415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6344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145415</xdr:rowOff>
    </xdr:from>
    <xdr:to>
      <xdr:col>116</xdr:col>
      <xdr:colOff>63500</xdr:colOff>
      <xdr:row>54</xdr:row>
      <xdr:rowOff>145415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900390" y="940371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69850</xdr:rowOff>
    </xdr:from>
    <xdr:ext cx="248920" cy="26924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1770340" y="9328150"/>
          <a:ext cx="24892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92075</xdr:rowOff>
    </xdr:from>
    <xdr:to>
      <xdr:col>116</xdr:col>
      <xdr:colOff>114300</xdr:colOff>
      <xdr:row>55</xdr:row>
      <xdr:rowOff>19685</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66874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145415</xdr:rowOff>
    </xdr:from>
    <xdr:to>
      <xdr:col>111</xdr:col>
      <xdr:colOff>177800</xdr:colOff>
      <xdr:row>54</xdr:row>
      <xdr:rowOff>145415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026630" y="94037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92075</xdr:rowOff>
    </xdr:from>
    <xdr:to>
      <xdr:col>112</xdr:col>
      <xdr:colOff>38100</xdr:colOff>
      <xdr:row>55</xdr:row>
      <xdr:rowOff>19685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84959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10795</xdr:rowOff>
    </xdr:from>
    <xdr:ext cx="247650" cy="26860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77593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145415</xdr:rowOff>
    </xdr:from>
    <xdr:to>
      <xdr:col>107</xdr:col>
      <xdr:colOff>50800</xdr:colOff>
      <xdr:row>54</xdr:row>
      <xdr:rowOff>145415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15668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92075</xdr:rowOff>
    </xdr:from>
    <xdr:to>
      <xdr:col>107</xdr:col>
      <xdr:colOff>101600</xdr:colOff>
      <xdr:row>55</xdr:row>
      <xdr:rowOff>19685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97583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10795</xdr:rowOff>
    </xdr:from>
    <xdr:ext cx="247650" cy="26860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90598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145415</xdr:rowOff>
    </xdr:from>
    <xdr:to>
      <xdr:col>102</xdr:col>
      <xdr:colOff>114300</xdr:colOff>
      <xdr:row>54</xdr:row>
      <xdr:rowOff>145415</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673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92075</xdr:rowOff>
    </xdr:from>
    <xdr:to>
      <xdr:col>102</xdr:col>
      <xdr:colOff>165100</xdr:colOff>
      <xdr:row>55</xdr:row>
      <xdr:rowOff>19685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10588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10795</xdr:rowOff>
    </xdr:from>
    <xdr:ext cx="247650" cy="26860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03603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92075</xdr:rowOff>
    </xdr:from>
    <xdr:to>
      <xdr:col>98</xdr:col>
      <xdr:colOff>38100</xdr:colOff>
      <xdr:row>55</xdr:row>
      <xdr:rowOff>19685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23593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10795</xdr:rowOff>
    </xdr:from>
    <xdr:ext cx="247650" cy="26860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16227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61365" cy="26924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7137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61365" cy="26924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8399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61365" cy="26924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96999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61365" cy="26924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1000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92075</xdr:rowOff>
    </xdr:from>
    <xdr:to>
      <xdr:col>116</xdr:col>
      <xdr:colOff>114300</xdr:colOff>
      <xdr:row>55</xdr:row>
      <xdr:rowOff>19685</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66874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128905</xdr:rowOff>
    </xdr:from>
    <xdr:ext cx="248920" cy="26860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1770340" y="921575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92075</xdr:rowOff>
    </xdr:from>
    <xdr:to>
      <xdr:col>112</xdr:col>
      <xdr:colOff>38100</xdr:colOff>
      <xdr:row>55</xdr:row>
      <xdr:rowOff>19685</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84959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36830</xdr:rowOff>
    </xdr:from>
    <xdr:ext cx="247650" cy="26924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77593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92075</xdr:rowOff>
    </xdr:from>
    <xdr:to>
      <xdr:col>107</xdr:col>
      <xdr:colOff>101600</xdr:colOff>
      <xdr:row>55</xdr:row>
      <xdr:rowOff>19685</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97583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36830</xdr:rowOff>
    </xdr:from>
    <xdr:ext cx="247650" cy="26924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90598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92075</xdr:rowOff>
    </xdr:from>
    <xdr:to>
      <xdr:col>102</xdr:col>
      <xdr:colOff>165100</xdr:colOff>
      <xdr:row>55</xdr:row>
      <xdr:rowOff>19685</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10588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36830</xdr:rowOff>
    </xdr:from>
    <xdr:ext cx="247650" cy="26924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03603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92075</xdr:rowOff>
    </xdr:from>
    <xdr:to>
      <xdr:col>98</xdr:col>
      <xdr:colOff>38100</xdr:colOff>
      <xdr:row>55</xdr:row>
      <xdr:rowOff>19685</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23593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36830</xdr:rowOff>
    </xdr:from>
    <xdr:ext cx="247650" cy="26924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16227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農林水産業費は住民一人あたり、236,821円となっている。昨年度は住民一人あたり178,919円で、</a:t>
          </a:r>
          <a:r>
            <a:rPr lang="en-US" altLang="ja-JP" sz="1100">
              <a:solidFill>
                <a:sysClr val="windowText" lastClr="000000"/>
              </a:solidFill>
              <a:effectLst/>
              <a:latin typeface="+mn-lt"/>
              <a:ea typeface="+mn-ea"/>
              <a:cs typeface="+mn-cs"/>
            </a:rPr>
            <a:t>75.6</a:t>
          </a:r>
          <a:r>
            <a:rPr lang="ja-JP" altLang="ja-JP" sz="1100">
              <a:solidFill>
                <a:schemeClr val="dk1"/>
              </a:solidFill>
              <a:effectLst/>
              <a:latin typeface="+mn-lt"/>
              <a:ea typeface="+mn-ea"/>
              <a:cs typeface="+mn-cs"/>
            </a:rPr>
            <a:t>％の増となっている。増加原因は道の駅万葉の里の地方創生推進事業となっており、来年度</a:t>
          </a:r>
          <a:r>
            <a:rPr lang="ja-JP" altLang="en-US" sz="1100">
              <a:solidFill>
                <a:schemeClr val="dk1"/>
              </a:solidFill>
              <a:effectLst/>
              <a:latin typeface="+mn-lt"/>
              <a:ea typeface="+mn-ea"/>
              <a:cs typeface="+mn-cs"/>
            </a:rPr>
            <a:t>も増加</a:t>
          </a:r>
          <a:r>
            <a:rPr lang="ja-JP" altLang="ja-JP" sz="1100">
              <a:solidFill>
                <a:schemeClr val="dk1"/>
              </a:solidFill>
              <a:effectLst/>
              <a:latin typeface="+mn-lt"/>
              <a:ea typeface="+mn-ea"/>
              <a:cs typeface="+mn-cs"/>
            </a:rPr>
            <a:t>見込である。</a:t>
          </a:r>
          <a:endParaRPr lang="ja-JP" altLang="ja-JP" sz="1400">
            <a:effectLst/>
          </a:endParaRPr>
        </a:p>
        <a:p>
          <a:r>
            <a:rPr lang="ja-JP" altLang="ja-JP" sz="1100">
              <a:solidFill>
                <a:schemeClr val="dk1"/>
              </a:solidFill>
              <a:effectLst/>
              <a:latin typeface="+mn-lt"/>
              <a:ea typeface="+mn-ea"/>
              <a:cs typeface="+mn-cs"/>
            </a:rPr>
            <a:t>災害復旧費は近年発生していなかったが、令和元年度に発生した台風</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号の復旧事業として発生した経費であり、</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R4</a:t>
          </a:r>
          <a:r>
            <a:rPr lang="ja-JP" altLang="ja-JP" sz="1100">
              <a:solidFill>
                <a:schemeClr val="dk1"/>
              </a:solidFill>
              <a:effectLst/>
              <a:latin typeface="+mn-lt"/>
              <a:ea typeface="+mn-ea"/>
              <a:cs typeface="+mn-cs"/>
            </a:rPr>
            <a:t>年度までは計上見込である。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年度は老朽化による施設の整備のため大規模な事業を行い、財政調整基金を取り崩した。平成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年度以降も施設整備のための事業を実施しており、今後も財政調整基金の取崩しが想定される。事務事業の見直し・統廃合など歳出の精査を行い、健全な行政運営に努めていく。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令和4年度においては、昨年度に比べ、黒字幅が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している。繰越明許費に充当する財源分を財政調整基金から取崩して歳入を鑑みているため、数値として増加しているためである。平成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年度に一般会計の黒字額が減少している要因として、他会計への繰出金額の増加である。他会計の黒字額が増加しているのも、同じ要因である。</a:t>
          </a:r>
          <a:endParaRPr lang="ja-JP" altLang="ja-JP" sz="1400">
            <a:effectLst/>
          </a:endParaRPr>
        </a:p>
        <a:p>
          <a:r>
            <a:rPr kumimoji="1" lang="ja-JP" altLang="ja-JP" sz="1100">
              <a:solidFill>
                <a:schemeClr val="dk1"/>
              </a:solidFill>
              <a:effectLst/>
              <a:latin typeface="+mn-lt"/>
              <a:ea typeface="+mn-ea"/>
              <a:cs typeface="+mn-cs"/>
            </a:rPr>
            <a:t>今後は、歳入額の確実な見込を行い、独立採算の原則に立ち返り、一般会計からの繰入金額の減少に努める。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6" t="s">
        <v>139</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5" x14ac:dyDescent="0.2">
      <c r="B2" s="3" t="s">
        <v>140</v>
      </c>
      <c r="C2" s="3"/>
      <c r="D2" s="10"/>
    </row>
    <row r="3" spans="1:119" ht="18.75" customHeight="1" x14ac:dyDescent="0.2">
      <c r="A3" s="2"/>
      <c r="B3" s="460" t="s">
        <v>142</v>
      </c>
      <c r="C3" s="461"/>
      <c r="D3" s="461"/>
      <c r="E3" s="462"/>
      <c r="F3" s="462"/>
      <c r="G3" s="462"/>
      <c r="H3" s="462"/>
      <c r="I3" s="462"/>
      <c r="J3" s="462"/>
      <c r="K3" s="462"/>
      <c r="L3" s="462" t="s">
        <v>145</v>
      </c>
      <c r="M3" s="462"/>
      <c r="N3" s="462"/>
      <c r="O3" s="462"/>
      <c r="P3" s="462"/>
      <c r="Q3" s="462"/>
      <c r="R3" s="469"/>
      <c r="S3" s="469"/>
      <c r="T3" s="469"/>
      <c r="U3" s="469"/>
      <c r="V3" s="470"/>
      <c r="W3" s="320" t="s">
        <v>147</v>
      </c>
      <c r="X3" s="321"/>
      <c r="Y3" s="321"/>
      <c r="Z3" s="321"/>
      <c r="AA3" s="321"/>
      <c r="AB3" s="461"/>
      <c r="AC3" s="469" t="s">
        <v>148</v>
      </c>
      <c r="AD3" s="321"/>
      <c r="AE3" s="321"/>
      <c r="AF3" s="321"/>
      <c r="AG3" s="321"/>
      <c r="AH3" s="321"/>
      <c r="AI3" s="321"/>
      <c r="AJ3" s="321"/>
      <c r="AK3" s="321"/>
      <c r="AL3" s="322"/>
      <c r="AM3" s="320" t="s">
        <v>149</v>
      </c>
      <c r="AN3" s="321"/>
      <c r="AO3" s="321"/>
      <c r="AP3" s="321"/>
      <c r="AQ3" s="321"/>
      <c r="AR3" s="321"/>
      <c r="AS3" s="321"/>
      <c r="AT3" s="321"/>
      <c r="AU3" s="321"/>
      <c r="AV3" s="321"/>
      <c r="AW3" s="321"/>
      <c r="AX3" s="322"/>
      <c r="AY3" s="317" t="s">
        <v>9</v>
      </c>
      <c r="AZ3" s="318"/>
      <c r="BA3" s="318"/>
      <c r="BB3" s="318"/>
      <c r="BC3" s="318"/>
      <c r="BD3" s="318"/>
      <c r="BE3" s="318"/>
      <c r="BF3" s="318"/>
      <c r="BG3" s="318"/>
      <c r="BH3" s="318"/>
      <c r="BI3" s="318"/>
      <c r="BJ3" s="318"/>
      <c r="BK3" s="318"/>
      <c r="BL3" s="318"/>
      <c r="BM3" s="319"/>
      <c r="BN3" s="320" t="s">
        <v>154</v>
      </c>
      <c r="BO3" s="321"/>
      <c r="BP3" s="321"/>
      <c r="BQ3" s="321"/>
      <c r="BR3" s="321"/>
      <c r="BS3" s="321"/>
      <c r="BT3" s="321"/>
      <c r="BU3" s="322"/>
      <c r="BV3" s="320" t="s">
        <v>155</v>
      </c>
      <c r="BW3" s="321"/>
      <c r="BX3" s="321"/>
      <c r="BY3" s="321"/>
      <c r="BZ3" s="321"/>
      <c r="CA3" s="321"/>
      <c r="CB3" s="321"/>
      <c r="CC3" s="322"/>
      <c r="CD3" s="317" t="s">
        <v>9</v>
      </c>
      <c r="CE3" s="318"/>
      <c r="CF3" s="318"/>
      <c r="CG3" s="318"/>
      <c r="CH3" s="318"/>
      <c r="CI3" s="318"/>
      <c r="CJ3" s="318"/>
      <c r="CK3" s="318"/>
      <c r="CL3" s="318"/>
      <c r="CM3" s="318"/>
      <c r="CN3" s="318"/>
      <c r="CO3" s="318"/>
      <c r="CP3" s="318"/>
      <c r="CQ3" s="318"/>
      <c r="CR3" s="318"/>
      <c r="CS3" s="319"/>
      <c r="CT3" s="320" t="s">
        <v>158</v>
      </c>
      <c r="CU3" s="321"/>
      <c r="CV3" s="321"/>
      <c r="CW3" s="321"/>
      <c r="CX3" s="321"/>
      <c r="CY3" s="321"/>
      <c r="CZ3" s="321"/>
      <c r="DA3" s="322"/>
      <c r="DB3" s="320" t="s">
        <v>134</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159</v>
      </c>
      <c r="AZ4" s="324"/>
      <c r="BA4" s="324"/>
      <c r="BB4" s="324"/>
      <c r="BC4" s="324"/>
      <c r="BD4" s="324"/>
      <c r="BE4" s="324"/>
      <c r="BF4" s="324"/>
      <c r="BG4" s="324"/>
      <c r="BH4" s="324"/>
      <c r="BI4" s="324"/>
      <c r="BJ4" s="324"/>
      <c r="BK4" s="324"/>
      <c r="BL4" s="324"/>
      <c r="BM4" s="325"/>
      <c r="BN4" s="326">
        <v>3154405</v>
      </c>
      <c r="BO4" s="327"/>
      <c r="BP4" s="327"/>
      <c r="BQ4" s="327"/>
      <c r="BR4" s="327"/>
      <c r="BS4" s="327"/>
      <c r="BT4" s="327"/>
      <c r="BU4" s="328"/>
      <c r="BV4" s="326">
        <v>3637405</v>
      </c>
      <c r="BW4" s="327"/>
      <c r="BX4" s="327"/>
      <c r="BY4" s="327"/>
      <c r="BZ4" s="327"/>
      <c r="CA4" s="327"/>
      <c r="CB4" s="327"/>
      <c r="CC4" s="328"/>
      <c r="CD4" s="329" t="s">
        <v>157</v>
      </c>
      <c r="CE4" s="330"/>
      <c r="CF4" s="330"/>
      <c r="CG4" s="330"/>
      <c r="CH4" s="330"/>
      <c r="CI4" s="330"/>
      <c r="CJ4" s="330"/>
      <c r="CK4" s="330"/>
      <c r="CL4" s="330"/>
      <c r="CM4" s="330"/>
      <c r="CN4" s="330"/>
      <c r="CO4" s="330"/>
      <c r="CP4" s="330"/>
      <c r="CQ4" s="330"/>
      <c r="CR4" s="330"/>
      <c r="CS4" s="331"/>
      <c r="CT4" s="332">
        <v>6.1</v>
      </c>
      <c r="CU4" s="333"/>
      <c r="CV4" s="333"/>
      <c r="CW4" s="333"/>
      <c r="CX4" s="333"/>
      <c r="CY4" s="333"/>
      <c r="CZ4" s="333"/>
      <c r="DA4" s="334"/>
      <c r="DB4" s="332">
        <v>2.8</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160</v>
      </c>
      <c r="AN5" s="336"/>
      <c r="AO5" s="336"/>
      <c r="AP5" s="336"/>
      <c r="AQ5" s="336"/>
      <c r="AR5" s="336"/>
      <c r="AS5" s="336"/>
      <c r="AT5" s="337"/>
      <c r="AU5" s="338" t="s">
        <v>77</v>
      </c>
      <c r="AV5" s="339"/>
      <c r="AW5" s="339"/>
      <c r="AX5" s="339"/>
      <c r="AY5" s="340" t="s">
        <v>150</v>
      </c>
      <c r="AZ5" s="341"/>
      <c r="BA5" s="341"/>
      <c r="BB5" s="341"/>
      <c r="BC5" s="341"/>
      <c r="BD5" s="341"/>
      <c r="BE5" s="341"/>
      <c r="BF5" s="341"/>
      <c r="BG5" s="341"/>
      <c r="BH5" s="341"/>
      <c r="BI5" s="341"/>
      <c r="BJ5" s="341"/>
      <c r="BK5" s="341"/>
      <c r="BL5" s="341"/>
      <c r="BM5" s="342"/>
      <c r="BN5" s="343">
        <v>3009972</v>
      </c>
      <c r="BO5" s="344"/>
      <c r="BP5" s="344"/>
      <c r="BQ5" s="344"/>
      <c r="BR5" s="344"/>
      <c r="BS5" s="344"/>
      <c r="BT5" s="344"/>
      <c r="BU5" s="345"/>
      <c r="BV5" s="343">
        <v>3516827</v>
      </c>
      <c r="BW5" s="344"/>
      <c r="BX5" s="344"/>
      <c r="BY5" s="344"/>
      <c r="BZ5" s="344"/>
      <c r="CA5" s="344"/>
      <c r="CB5" s="344"/>
      <c r="CC5" s="345"/>
      <c r="CD5" s="346" t="s">
        <v>162</v>
      </c>
      <c r="CE5" s="347"/>
      <c r="CF5" s="347"/>
      <c r="CG5" s="347"/>
      <c r="CH5" s="347"/>
      <c r="CI5" s="347"/>
      <c r="CJ5" s="347"/>
      <c r="CK5" s="347"/>
      <c r="CL5" s="347"/>
      <c r="CM5" s="347"/>
      <c r="CN5" s="347"/>
      <c r="CO5" s="347"/>
      <c r="CP5" s="347"/>
      <c r="CQ5" s="347"/>
      <c r="CR5" s="347"/>
      <c r="CS5" s="348"/>
      <c r="CT5" s="349">
        <v>93.1</v>
      </c>
      <c r="CU5" s="350"/>
      <c r="CV5" s="350"/>
      <c r="CW5" s="350"/>
      <c r="CX5" s="350"/>
      <c r="CY5" s="350"/>
      <c r="CZ5" s="350"/>
      <c r="DA5" s="351"/>
      <c r="DB5" s="349">
        <v>86.2</v>
      </c>
      <c r="DC5" s="350"/>
      <c r="DD5" s="350"/>
      <c r="DE5" s="350"/>
      <c r="DF5" s="350"/>
      <c r="DG5" s="350"/>
      <c r="DH5" s="350"/>
      <c r="DI5" s="351"/>
    </row>
    <row r="6" spans="1:119" ht="18.75" customHeight="1" x14ac:dyDescent="0.2">
      <c r="A6" s="2"/>
      <c r="B6" s="480" t="s">
        <v>163</v>
      </c>
      <c r="C6" s="481"/>
      <c r="D6" s="481"/>
      <c r="E6" s="482"/>
      <c r="F6" s="482"/>
      <c r="G6" s="482"/>
      <c r="H6" s="482"/>
      <c r="I6" s="482"/>
      <c r="J6" s="482"/>
      <c r="K6" s="482"/>
      <c r="L6" s="482" t="s">
        <v>167</v>
      </c>
      <c r="M6" s="482"/>
      <c r="N6" s="482"/>
      <c r="O6" s="482"/>
      <c r="P6" s="482"/>
      <c r="Q6" s="482"/>
      <c r="R6" s="486"/>
      <c r="S6" s="486"/>
      <c r="T6" s="486"/>
      <c r="U6" s="486"/>
      <c r="V6" s="487"/>
      <c r="W6" s="490" t="s">
        <v>168</v>
      </c>
      <c r="X6" s="491"/>
      <c r="Y6" s="491"/>
      <c r="Z6" s="491"/>
      <c r="AA6" s="491"/>
      <c r="AB6" s="481"/>
      <c r="AC6" s="494" t="s">
        <v>169</v>
      </c>
      <c r="AD6" s="495"/>
      <c r="AE6" s="495"/>
      <c r="AF6" s="495"/>
      <c r="AG6" s="495"/>
      <c r="AH6" s="495"/>
      <c r="AI6" s="495"/>
      <c r="AJ6" s="495"/>
      <c r="AK6" s="495"/>
      <c r="AL6" s="496"/>
      <c r="AM6" s="335" t="s">
        <v>81</v>
      </c>
      <c r="AN6" s="336"/>
      <c r="AO6" s="336"/>
      <c r="AP6" s="336"/>
      <c r="AQ6" s="336"/>
      <c r="AR6" s="336"/>
      <c r="AS6" s="336"/>
      <c r="AT6" s="337"/>
      <c r="AU6" s="338" t="s">
        <v>77</v>
      </c>
      <c r="AV6" s="339"/>
      <c r="AW6" s="339"/>
      <c r="AX6" s="339"/>
      <c r="AY6" s="340" t="s">
        <v>172</v>
      </c>
      <c r="AZ6" s="341"/>
      <c r="BA6" s="341"/>
      <c r="BB6" s="341"/>
      <c r="BC6" s="341"/>
      <c r="BD6" s="341"/>
      <c r="BE6" s="341"/>
      <c r="BF6" s="341"/>
      <c r="BG6" s="341"/>
      <c r="BH6" s="341"/>
      <c r="BI6" s="341"/>
      <c r="BJ6" s="341"/>
      <c r="BK6" s="341"/>
      <c r="BL6" s="341"/>
      <c r="BM6" s="342"/>
      <c r="BN6" s="343">
        <v>144433</v>
      </c>
      <c r="BO6" s="344"/>
      <c r="BP6" s="344"/>
      <c r="BQ6" s="344"/>
      <c r="BR6" s="344"/>
      <c r="BS6" s="344"/>
      <c r="BT6" s="344"/>
      <c r="BU6" s="345"/>
      <c r="BV6" s="343">
        <v>120578</v>
      </c>
      <c r="BW6" s="344"/>
      <c r="BX6" s="344"/>
      <c r="BY6" s="344"/>
      <c r="BZ6" s="344"/>
      <c r="CA6" s="344"/>
      <c r="CB6" s="344"/>
      <c r="CC6" s="345"/>
      <c r="CD6" s="346" t="s">
        <v>173</v>
      </c>
      <c r="CE6" s="347"/>
      <c r="CF6" s="347"/>
      <c r="CG6" s="347"/>
      <c r="CH6" s="347"/>
      <c r="CI6" s="347"/>
      <c r="CJ6" s="347"/>
      <c r="CK6" s="347"/>
      <c r="CL6" s="347"/>
      <c r="CM6" s="347"/>
      <c r="CN6" s="347"/>
      <c r="CO6" s="347"/>
      <c r="CP6" s="347"/>
      <c r="CQ6" s="347"/>
      <c r="CR6" s="347"/>
      <c r="CS6" s="348"/>
      <c r="CT6" s="352">
        <v>93.8</v>
      </c>
      <c r="CU6" s="353"/>
      <c r="CV6" s="353"/>
      <c r="CW6" s="353"/>
      <c r="CX6" s="353"/>
      <c r="CY6" s="353"/>
      <c r="CZ6" s="353"/>
      <c r="DA6" s="354"/>
      <c r="DB6" s="352">
        <v>88.8</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174</v>
      </c>
      <c r="AN7" s="336"/>
      <c r="AO7" s="336"/>
      <c r="AP7" s="336"/>
      <c r="AQ7" s="336"/>
      <c r="AR7" s="336"/>
      <c r="AS7" s="336"/>
      <c r="AT7" s="337"/>
      <c r="AU7" s="338" t="s">
        <v>77</v>
      </c>
      <c r="AV7" s="339"/>
      <c r="AW7" s="339"/>
      <c r="AX7" s="339"/>
      <c r="AY7" s="340" t="s">
        <v>175</v>
      </c>
      <c r="AZ7" s="341"/>
      <c r="BA7" s="341"/>
      <c r="BB7" s="341"/>
      <c r="BC7" s="341"/>
      <c r="BD7" s="341"/>
      <c r="BE7" s="341"/>
      <c r="BF7" s="341"/>
      <c r="BG7" s="341"/>
      <c r="BH7" s="341"/>
      <c r="BI7" s="341"/>
      <c r="BJ7" s="341"/>
      <c r="BK7" s="341"/>
      <c r="BL7" s="341"/>
      <c r="BM7" s="342"/>
      <c r="BN7" s="343">
        <v>36299</v>
      </c>
      <c r="BO7" s="344"/>
      <c r="BP7" s="344"/>
      <c r="BQ7" s="344"/>
      <c r="BR7" s="344"/>
      <c r="BS7" s="344"/>
      <c r="BT7" s="344"/>
      <c r="BU7" s="345"/>
      <c r="BV7" s="343">
        <v>69235</v>
      </c>
      <c r="BW7" s="344"/>
      <c r="BX7" s="344"/>
      <c r="BY7" s="344"/>
      <c r="BZ7" s="344"/>
      <c r="CA7" s="344"/>
      <c r="CB7" s="344"/>
      <c r="CC7" s="345"/>
      <c r="CD7" s="346" t="s">
        <v>176</v>
      </c>
      <c r="CE7" s="347"/>
      <c r="CF7" s="347"/>
      <c r="CG7" s="347"/>
      <c r="CH7" s="347"/>
      <c r="CI7" s="347"/>
      <c r="CJ7" s="347"/>
      <c r="CK7" s="347"/>
      <c r="CL7" s="347"/>
      <c r="CM7" s="347"/>
      <c r="CN7" s="347"/>
      <c r="CO7" s="347"/>
      <c r="CP7" s="347"/>
      <c r="CQ7" s="347"/>
      <c r="CR7" s="347"/>
      <c r="CS7" s="348"/>
      <c r="CT7" s="343">
        <v>1783941</v>
      </c>
      <c r="CU7" s="344"/>
      <c r="CV7" s="344"/>
      <c r="CW7" s="344"/>
      <c r="CX7" s="344"/>
      <c r="CY7" s="344"/>
      <c r="CZ7" s="344"/>
      <c r="DA7" s="345"/>
      <c r="DB7" s="343">
        <v>1830465</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177</v>
      </c>
      <c r="AN8" s="336"/>
      <c r="AO8" s="336"/>
      <c r="AP8" s="336"/>
      <c r="AQ8" s="336"/>
      <c r="AR8" s="336"/>
      <c r="AS8" s="336"/>
      <c r="AT8" s="337"/>
      <c r="AU8" s="338" t="s">
        <v>77</v>
      </c>
      <c r="AV8" s="339"/>
      <c r="AW8" s="339"/>
      <c r="AX8" s="339"/>
      <c r="AY8" s="340" t="s">
        <v>180</v>
      </c>
      <c r="AZ8" s="341"/>
      <c r="BA8" s="341"/>
      <c r="BB8" s="341"/>
      <c r="BC8" s="341"/>
      <c r="BD8" s="341"/>
      <c r="BE8" s="341"/>
      <c r="BF8" s="341"/>
      <c r="BG8" s="341"/>
      <c r="BH8" s="341"/>
      <c r="BI8" s="341"/>
      <c r="BJ8" s="341"/>
      <c r="BK8" s="341"/>
      <c r="BL8" s="341"/>
      <c r="BM8" s="342"/>
      <c r="BN8" s="343">
        <v>108134</v>
      </c>
      <c r="BO8" s="344"/>
      <c r="BP8" s="344"/>
      <c r="BQ8" s="344"/>
      <c r="BR8" s="344"/>
      <c r="BS8" s="344"/>
      <c r="BT8" s="344"/>
      <c r="BU8" s="345"/>
      <c r="BV8" s="343">
        <v>51343</v>
      </c>
      <c r="BW8" s="344"/>
      <c r="BX8" s="344"/>
      <c r="BY8" s="344"/>
      <c r="BZ8" s="344"/>
      <c r="CA8" s="344"/>
      <c r="CB8" s="344"/>
      <c r="CC8" s="345"/>
      <c r="CD8" s="346" t="s">
        <v>181</v>
      </c>
      <c r="CE8" s="347"/>
      <c r="CF8" s="347"/>
      <c r="CG8" s="347"/>
      <c r="CH8" s="347"/>
      <c r="CI8" s="347"/>
      <c r="CJ8" s="347"/>
      <c r="CK8" s="347"/>
      <c r="CL8" s="347"/>
      <c r="CM8" s="347"/>
      <c r="CN8" s="347"/>
      <c r="CO8" s="347"/>
      <c r="CP8" s="347"/>
      <c r="CQ8" s="347"/>
      <c r="CR8" s="347"/>
      <c r="CS8" s="348"/>
      <c r="CT8" s="355">
        <v>0.14000000000000001</v>
      </c>
      <c r="CU8" s="356"/>
      <c r="CV8" s="356"/>
      <c r="CW8" s="356"/>
      <c r="CX8" s="356"/>
      <c r="CY8" s="356"/>
      <c r="CZ8" s="356"/>
      <c r="DA8" s="357"/>
      <c r="DB8" s="355">
        <v>0.13</v>
      </c>
      <c r="DC8" s="356"/>
      <c r="DD8" s="356"/>
      <c r="DE8" s="356"/>
      <c r="DF8" s="356"/>
      <c r="DG8" s="356"/>
      <c r="DH8" s="356"/>
      <c r="DI8" s="357"/>
    </row>
    <row r="9" spans="1:119" ht="18.75" customHeight="1" x14ac:dyDescent="0.2">
      <c r="A9" s="2"/>
      <c r="B9" s="317" t="s">
        <v>21</v>
      </c>
      <c r="C9" s="318"/>
      <c r="D9" s="318"/>
      <c r="E9" s="318"/>
      <c r="F9" s="318"/>
      <c r="G9" s="318"/>
      <c r="H9" s="318"/>
      <c r="I9" s="318"/>
      <c r="J9" s="318"/>
      <c r="K9" s="415"/>
      <c r="L9" s="358" t="s">
        <v>15</v>
      </c>
      <c r="M9" s="359"/>
      <c r="N9" s="359"/>
      <c r="O9" s="359"/>
      <c r="P9" s="359"/>
      <c r="Q9" s="360"/>
      <c r="R9" s="361">
        <v>1645</v>
      </c>
      <c r="S9" s="362"/>
      <c r="T9" s="362"/>
      <c r="U9" s="362"/>
      <c r="V9" s="363"/>
      <c r="W9" s="320" t="s">
        <v>183</v>
      </c>
      <c r="X9" s="321"/>
      <c r="Y9" s="321"/>
      <c r="Z9" s="321"/>
      <c r="AA9" s="321"/>
      <c r="AB9" s="321"/>
      <c r="AC9" s="321"/>
      <c r="AD9" s="321"/>
      <c r="AE9" s="321"/>
      <c r="AF9" s="321"/>
      <c r="AG9" s="321"/>
      <c r="AH9" s="321"/>
      <c r="AI9" s="321"/>
      <c r="AJ9" s="321"/>
      <c r="AK9" s="321"/>
      <c r="AL9" s="322"/>
      <c r="AM9" s="335" t="s">
        <v>184</v>
      </c>
      <c r="AN9" s="336"/>
      <c r="AO9" s="336"/>
      <c r="AP9" s="336"/>
      <c r="AQ9" s="336"/>
      <c r="AR9" s="336"/>
      <c r="AS9" s="336"/>
      <c r="AT9" s="337"/>
      <c r="AU9" s="338" t="s">
        <v>77</v>
      </c>
      <c r="AV9" s="339"/>
      <c r="AW9" s="339"/>
      <c r="AX9" s="339"/>
      <c r="AY9" s="340" t="s">
        <v>78</v>
      </c>
      <c r="AZ9" s="341"/>
      <c r="BA9" s="341"/>
      <c r="BB9" s="341"/>
      <c r="BC9" s="341"/>
      <c r="BD9" s="341"/>
      <c r="BE9" s="341"/>
      <c r="BF9" s="341"/>
      <c r="BG9" s="341"/>
      <c r="BH9" s="341"/>
      <c r="BI9" s="341"/>
      <c r="BJ9" s="341"/>
      <c r="BK9" s="341"/>
      <c r="BL9" s="341"/>
      <c r="BM9" s="342"/>
      <c r="BN9" s="343">
        <v>56791</v>
      </c>
      <c r="BO9" s="344"/>
      <c r="BP9" s="344"/>
      <c r="BQ9" s="344"/>
      <c r="BR9" s="344"/>
      <c r="BS9" s="344"/>
      <c r="BT9" s="344"/>
      <c r="BU9" s="345"/>
      <c r="BV9" s="343">
        <v>24953</v>
      </c>
      <c r="BW9" s="344"/>
      <c r="BX9" s="344"/>
      <c r="BY9" s="344"/>
      <c r="BZ9" s="344"/>
      <c r="CA9" s="344"/>
      <c r="CB9" s="344"/>
      <c r="CC9" s="345"/>
      <c r="CD9" s="346" t="s">
        <v>75</v>
      </c>
      <c r="CE9" s="347"/>
      <c r="CF9" s="347"/>
      <c r="CG9" s="347"/>
      <c r="CH9" s="347"/>
      <c r="CI9" s="347"/>
      <c r="CJ9" s="347"/>
      <c r="CK9" s="347"/>
      <c r="CL9" s="347"/>
      <c r="CM9" s="347"/>
      <c r="CN9" s="347"/>
      <c r="CO9" s="347"/>
      <c r="CP9" s="347"/>
      <c r="CQ9" s="347"/>
      <c r="CR9" s="347"/>
      <c r="CS9" s="348"/>
      <c r="CT9" s="349">
        <v>12.3</v>
      </c>
      <c r="CU9" s="350"/>
      <c r="CV9" s="350"/>
      <c r="CW9" s="350"/>
      <c r="CX9" s="350"/>
      <c r="CY9" s="350"/>
      <c r="CZ9" s="350"/>
      <c r="DA9" s="351"/>
      <c r="DB9" s="349">
        <v>10.9</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187</v>
      </c>
      <c r="M10" s="336"/>
      <c r="N10" s="336"/>
      <c r="O10" s="336"/>
      <c r="P10" s="336"/>
      <c r="Q10" s="337"/>
      <c r="R10" s="365">
        <v>1954</v>
      </c>
      <c r="S10" s="366"/>
      <c r="T10" s="366"/>
      <c r="U10" s="366"/>
      <c r="V10" s="367"/>
      <c r="W10" s="475"/>
      <c r="X10" s="454"/>
      <c r="Y10" s="454"/>
      <c r="Z10" s="454"/>
      <c r="AA10" s="454"/>
      <c r="AB10" s="454"/>
      <c r="AC10" s="454"/>
      <c r="AD10" s="454"/>
      <c r="AE10" s="454"/>
      <c r="AF10" s="454"/>
      <c r="AG10" s="454"/>
      <c r="AH10" s="454"/>
      <c r="AI10" s="454"/>
      <c r="AJ10" s="454"/>
      <c r="AK10" s="454"/>
      <c r="AL10" s="478"/>
      <c r="AM10" s="335" t="s">
        <v>188</v>
      </c>
      <c r="AN10" s="336"/>
      <c r="AO10" s="336"/>
      <c r="AP10" s="336"/>
      <c r="AQ10" s="336"/>
      <c r="AR10" s="336"/>
      <c r="AS10" s="336"/>
      <c r="AT10" s="337"/>
      <c r="AU10" s="338" t="s">
        <v>191</v>
      </c>
      <c r="AV10" s="339"/>
      <c r="AW10" s="339"/>
      <c r="AX10" s="339"/>
      <c r="AY10" s="340" t="s">
        <v>192</v>
      </c>
      <c r="AZ10" s="341"/>
      <c r="BA10" s="341"/>
      <c r="BB10" s="341"/>
      <c r="BC10" s="341"/>
      <c r="BD10" s="341"/>
      <c r="BE10" s="341"/>
      <c r="BF10" s="341"/>
      <c r="BG10" s="341"/>
      <c r="BH10" s="341"/>
      <c r="BI10" s="341"/>
      <c r="BJ10" s="341"/>
      <c r="BK10" s="341"/>
      <c r="BL10" s="341"/>
      <c r="BM10" s="342"/>
      <c r="BN10" s="343">
        <v>67</v>
      </c>
      <c r="BO10" s="344"/>
      <c r="BP10" s="344"/>
      <c r="BQ10" s="344"/>
      <c r="BR10" s="344"/>
      <c r="BS10" s="344"/>
      <c r="BT10" s="344"/>
      <c r="BU10" s="345"/>
      <c r="BV10" s="343">
        <v>94</v>
      </c>
      <c r="BW10" s="344"/>
      <c r="BX10" s="344"/>
      <c r="BY10" s="344"/>
      <c r="BZ10" s="344"/>
      <c r="CA10" s="344"/>
      <c r="CB10" s="344"/>
      <c r="CC10" s="345"/>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197</v>
      </c>
      <c r="M11" s="369"/>
      <c r="N11" s="369"/>
      <c r="O11" s="369"/>
      <c r="P11" s="369"/>
      <c r="Q11" s="370"/>
      <c r="R11" s="371" t="s">
        <v>153</v>
      </c>
      <c r="S11" s="372"/>
      <c r="T11" s="372"/>
      <c r="U11" s="372"/>
      <c r="V11" s="373"/>
      <c r="W11" s="475"/>
      <c r="X11" s="454"/>
      <c r="Y11" s="454"/>
      <c r="Z11" s="454"/>
      <c r="AA11" s="454"/>
      <c r="AB11" s="454"/>
      <c r="AC11" s="454"/>
      <c r="AD11" s="454"/>
      <c r="AE11" s="454"/>
      <c r="AF11" s="454"/>
      <c r="AG11" s="454"/>
      <c r="AH11" s="454"/>
      <c r="AI11" s="454"/>
      <c r="AJ11" s="454"/>
      <c r="AK11" s="454"/>
      <c r="AL11" s="478"/>
      <c r="AM11" s="335" t="s">
        <v>198</v>
      </c>
      <c r="AN11" s="336"/>
      <c r="AO11" s="336"/>
      <c r="AP11" s="336"/>
      <c r="AQ11" s="336"/>
      <c r="AR11" s="336"/>
      <c r="AS11" s="336"/>
      <c r="AT11" s="337"/>
      <c r="AU11" s="338" t="s">
        <v>191</v>
      </c>
      <c r="AV11" s="339"/>
      <c r="AW11" s="339"/>
      <c r="AX11" s="339"/>
      <c r="AY11" s="340" t="s">
        <v>199</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202</v>
      </c>
      <c r="CE11" s="347"/>
      <c r="CF11" s="347"/>
      <c r="CG11" s="347"/>
      <c r="CH11" s="347"/>
      <c r="CI11" s="347"/>
      <c r="CJ11" s="347"/>
      <c r="CK11" s="347"/>
      <c r="CL11" s="347"/>
      <c r="CM11" s="347"/>
      <c r="CN11" s="347"/>
      <c r="CO11" s="347"/>
      <c r="CP11" s="347"/>
      <c r="CQ11" s="347"/>
      <c r="CR11" s="347"/>
      <c r="CS11" s="348"/>
      <c r="CT11" s="355" t="s">
        <v>203</v>
      </c>
      <c r="CU11" s="356"/>
      <c r="CV11" s="356"/>
      <c r="CW11" s="356"/>
      <c r="CX11" s="356"/>
      <c r="CY11" s="356"/>
      <c r="CZ11" s="356"/>
      <c r="DA11" s="357"/>
      <c r="DB11" s="355" t="s">
        <v>203</v>
      </c>
      <c r="DC11" s="356"/>
      <c r="DD11" s="356"/>
      <c r="DE11" s="356"/>
      <c r="DF11" s="356"/>
      <c r="DG11" s="356"/>
      <c r="DH11" s="356"/>
      <c r="DI11" s="357"/>
    </row>
    <row r="12" spans="1:119" ht="18.75" customHeight="1" x14ac:dyDescent="0.2">
      <c r="A12" s="2"/>
      <c r="B12" s="502" t="s">
        <v>205</v>
      </c>
      <c r="C12" s="503"/>
      <c r="D12" s="503"/>
      <c r="E12" s="503"/>
      <c r="F12" s="503"/>
      <c r="G12" s="503"/>
      <c r="H12" s="503"/>
      <c r="I12" s="503"/>
      <c r="J12" s="503"/>
      <c r="K12" s="504"/>
      <c r="L12" s="374" t="s">
        <v>206</v>
      </c>
      <c r="M12" s="375"/>
      <c r="N12" s="375"/>
      <c r="O12" s="375"/>
      <c r="P12" s="375"/>
      <c r="Q12" s="376"/>
      <c r="R12" s="377">
        <v>1641</v>
      </c>
      <c r="S12" s="378"/>
      <c r="T12" s="378"/>
      <c r="U12" s="378"/>
      <c r="V12" s="379"/>
      <c r="W12" s="380" t="s">
        <v>9</v>
      </c>
      <c r="X12" s="339"/>
      <c r="Y12" s="339"/>
      <c r="Z12" s="339"/>
      <c r="AA12" s="339"/>
      <c r="AB12" s="381"/>
      <c r="AC12" s="382" t="s">
        <v>113</v>
      </c>
      <c r="AD12" s="383"/>
      <c r="AE12" s="383"/>
      <c r="AF12" s="383"/>
      <c r="AG12" s="384"/>
      <c r="AH12" s="382" t="s">
        <v>208</v>
      </c>
      <c r="AI12" s="383"/>
      <c r="AJ12" s="383"/>
      <c r="AK12" s="383"/>
      <c r="AL12" s="385"/>
      <c r="AM12" s="335" t="s">
        <v>209</v>
      </c>
      <c r="AN12" s="336"/>
      <c r="AO12" s="336"/>
      <c r="AP12" s="336"/>
      <c r="AQ12" s="336"/>
      <c r="AR12" s="336"/>
      <c r="AS12" s="336"/>
      <c r="AT12" s="337"/>
      <c r="AU12" s="338" t="s">
        <v>77</v>
      </c>
      <c r="AV12" s="339"/>
      <c r="AW12" s="339"/>
      <c r="AX12" s="339"/>
      <c r="AY12" s="340" t="s">
        <v>212</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250000</v>
      </c>
      <c r="BW12" s="344"/>
      <c r="BX12" s="344"/>
      <c r="BY12" s="344"/>
      <c r="BZ12" s="344"/>
      <c r="CA12" s="344"/>
      <c r="CB12" s="344"/>
      <c r="CC12" s="345"/>
      <c r="CD12" s="346" t="s">
        <v>213</v>
      </c>
      <c r="CE12" s="347"/>
      <c r="CF12" s="347"/>
      <c r="CG12" s="347"/>
      <c r="CH12" s="347"/>
      <c r="CI12" s="347"/>
      <c r="CJ12" s="347"/>
      <c r="CK12" s="347"/>
      <c r="CL12" s="347"/>
      <c r="CM12" s="347"/>
      <c r="CN12" s="347"/>
      <c r="CO12" s="347"/>
      <c r="CP12" s="347"/>
      <c r="CQ12" s="347"/>
      <c r="CR12" s="347"/>
      <c r="CS12" s="348"/>
      <c r="CT12" s="355" t="s">
        <v>203</v>
      </c>
      <c r="CU12" s="356"/>
      <c r="CV12" s="356"/>
      <c r="CW12" s="356"/>
      <c r="CX12" s="356"/>
      <c r="CY12" s="356"/>
      <c r="CZ12" s="356"/>
      <c r="DA12" s="357"/>
      <c r="DB12" s="355" t="s">
        <v>203</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215</v>
      </c>
      <c r="N13" s="387"/>
      <c r="O13" s="387"/>
      <c r="P13" s="387"/>
      <c r="Q13" s="388"/>
      <c r="R13" s="389">
        <v>1626</v>
      </c>
      <c r="S13" s="390"/>
      <c r="T13" s="390"/>
      <c r="U13" s="390"/>
      <c r="V13" s="391"/>
      <c r="W13" s="490" t="s">
        <v>216</v>
      </c>
      <c r="X13" s="491"/>
      <c r="Y13" s="491"/>
      <c r="Z13" s="491"/>
      <c r="AA13" s="491"/>
      <c r="AB13" s="481"/>
      <c r="AC13" s="365">
        <v>55</v>
      </c>
      <c r="AD13" s="366"/>
      <c r="AE13" s="366"/>
      <c r="AF13" s="366"/>
      <c r="AG13" s="392"/>
      <c r="AH13" s="365">
        <v>80</v>
      </c>
      <c r="AI13" s="366"/>
      <c r="AJ13" s="366"/>
      <c r="AK13" s="366"/>
      <c r="AL13" s="367"/>
      <c r="AM13" s="335" t="s">
        <v>218</v>
      </c>
      <c r="AN13" s="336"/>
      <c r="AO13" s="336"/>
      <c r="AP13" s="336"/>
      <c r="AQ13" s="336"/>
      <c r="AR13" s="336"/>
      <c r="AS13" s="336"/>
      <c r="AT13" s="337"/>
      <c r="AU13" s="338" t="s">
        <v>77</v>
      </c>
      <c r="AV13" s="339"/>
      <c r="AW13" s="339"/>
      <c r="AX13" s="339"/>
      <c r="AY13" s="340" t="s">
        <v>220</v>
      </c>
      <c r="AZ13" s="341"/>
      <c r="BA13" s="341"/>
      <c r="BB13" s="341"/>
      <c r="BC13" s="341"/>
      <c r="BD13" s="341"/>
      <c r="BE13" s="341"/>
      <c r="BF13" s="341"/>
      <c r="BG13" s="341"/>
      <c r="BH13" s="341"/>
      <c r="BI13" s="341"/>
      <c r="BJ13" s="341"/>
      <c r="BK13" s="341"/>
      <c r="BL13" s="341"/>
      <c r="BM13" s="342"/>
      <c r="BN13" s="343">
        <v>56858</v>
      </c>
      <c r="BO13" s="344"/>
      <c r="BP13" s="344"/>
      <c r="BQ13" s="344"/>
      <c r="BR13" s="344"/>
      <c r="BS13" s="344"/>
      <c r="BT13" s="344"/>
      <c r="BU13" s="345"/>
      <c r="BV13" s="343">
        <v>-224953</v>
      </c>
      <c r="BW13" s="344"/>
      <c r="BX13" s="344"/>
      <c r="BY13" s="344"/>
      <c r="BZ13" s="344"/>
      <c r="CA13" s="344"/>
      <c r="CB13" s="344"/>
      <c r="CC13" s="345"/>
      <c r="CD13" s="346" t="s">
        <v>221</v>
      </c>
      <c r="CE13" s="347"/>
      <c r="CF13" s="347"/>
      <c r="CG13" s="347"/>
      <c r="CH13" s="347"/>
      <c r="CI13" s="347"/>
      <c r="CJ13" s="347"/>
      <c r="CK13" s="347"/>
      <c r="CL13" s="347"/>
      <c r="CM13" s="347"/>
      <c r="CN13" s="347"/>
      <c r="CO13" s="347"/>
      <c r="CP13" s="347"/>
      <c r="CQ13" s="347"/>
      <c r="CR13" s="347"/>
      <c r="CS13" s="348"/>
      <c r="CT13" s="349">
        <v>6.9</v>
      </c>
      <c r="CU13" s="350"/>
      <c r="CV13" s="350"/>
      <c r="CW13" s="350"/>
      <c r="CX13" s="350"/>
      <c r="CY13" s="350"/>
      <c r="CZ13" s="350"/>
      <c r="DA13" s="351"/>
      <c r="DB13" s="349">
        <v>6.6</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222</v>
      </c>
      <c r="M14" s="394"/>
      <c r="N14" s="394"/>
      <c r="O14" s="394"/>
      <c r="P14" s="394"/>
      <c r="Q14" s="395"/>
      <c r="R14" s="389">
        <v>1699</v>
      </c>
      <c r="S14" s="390"/>
      <c r="T14" s="390"/>
      <c r="U14" s="390"/>
      <c r="V14" s="391"/>
      <c r="W14" s="476"/>
      <c r="X14" s="477"/>
      <c r="Y14" s="477"/>
      <c r="Z14" s="477"/>
      <c r="AA14" s="477"/>
      <c r="AB14" s="467"/>
      <c r="AC14" s="396">
        <v>8.8000000000000007</v>
      </c>
      <c r="AD14" s="397"/>
      <c r="AE14" s="397"/>
      <c r="AF14" s="397"/>
      <c r="AG14" s="398"/>
      <c r="AH14" s="396">
        <v>10.5</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225</v>
      </c>
      <c r="CE14" s="401"/>
      <c r="CF14" s="401"/>
      <c r="CG14" s="401"/>
      <c r="CH14" s="401"/>
      <c r="CI14" s="401"/>
      <c r="CJ14" s="401"/>
      <c r="CK14" s="401"/>
      <c r="CL14" s="401"/>
      <c r="CM14" s="401"/>
      <c r="CN14" s="401"/>
      <c r="CO14" s="401"/>
      <c r="CP14" s="401"/>
      <c r="CQ14" s="401"/>
      <c r="CR14" s="401"/>
      <c r="CS14" s="402"/>
      <c r="CT14" s="403" t="s">
        <v>203</v>
      </c>
      <c r="CU14" s="404"/>
      <c r="CV14" s="404"/>
      <c r="CW14" s="404"/>
      <c r="CX14" s="404"/>
      <c r="CY14" s="404"/>
      <c r="CZ14" s="404"/>
      <c r="DA14" s="405"/>
      <c r="DB14" s="403" t="s">
        <v>203</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215</v>
      </c>
      <c r="N15" s="387"/>
      <c r="O15" s="387"/>
      <c r="P15" s="387"/>
      <c r="Q15" s="388"/>
      <c r="R15" s="389">
        <v>1687</v>
      </c>
      <c r="S15" s="390"/>
      <c r="T15" s="390"/>
      <c r="U15" s="390"/>
      <c r="V15" s="391"/>
      <c r="W15" s="490" t="s">
        <v>4</v>
      </c>
      <c r="X15" s="491"/>
      <c r="Y15" s="491"/>
      <c r="Z15" s="491"/>
      <c r="AA15" s="491"/>
      <c r="AB15" s="481"/>
      <c r="AC15" s="365">
        <v>166</v>
      </c>
      <c r="AD15" s="366"/>
      <c r="AE15" s="366"/>
      <c r="AF15" s="366"/>
      <c r="AG15" s="392"/>
      <c r="AH15" s="365">
        <v>226</v>
      </c>
      <c r="AI15" s="366"/>
      <c r="AJ15" s="366"/>
      <c r="AK15" s="366"/>
      <c r="AL15" s="367"/>
      <c r="AM15" s="335"/>
      <c r="AN15" s="336"/>
      <c r="AO15" s="336"/>
      <c r="AP15" s="336"/>
      <c r="AQ15" s="336"/>
      <c r="AR15" s="336"/>
      <c r="AS15" s="336"/>
      <c r="AT15" s="337"/>
      <c r="AU15" s="338"/>
      <c r="AV15" s="339"/>
      <c r="AW15" s="339"/>
      <c r="AX15" s="339"/>
      <c r="AY15" s="323" t="s">
        <v>227</v>
      </c>
      <c r="AZ15" s="324"/>
      <c r="BA15" s="324"/>
      <c r="BB15" s="324"/>
      <c r="BC15" s="324"/>
      <c r="BD15" s="324"/>
      <c r="BE15" s="324"/>
      <c r="BF15" s="324"/>
      <c r="BG15" s="324"/>
      <c r="BH15" s="324"/>
      <c r="BI15" s="324"/>
      <c r="BJ15" s="324"/>
      <c r="BK15" s="324"/>
      <c r="BL15" s="324"/>
      <c r="BM15" s="325"/>
      <c r="BN15" s="326">
        <v>276598</v>
      </c>
      <c r="BO15" s="327"/>
      <c r="BP15" s="327"/>
      <c r="BQ15" s="327"/>
      <c r="BR15" s="327"/>
      <c r="BS15" s="327"/>
      <c r="BT15" s="327"/>
      <c r="BU15" s="328"/>
      <c r="BV15" s="326">
        <v>206838</v>
      </c>
      <c r="BW15" s="327"/>
      <c r="BX15" s="327"/>
      <c r="BY15" s="327"/>
      <c r="BZ15" s="327"/>
      <c r="CA15" s="327"/>
      <c r="CB15" s="327"/>
      <c r="CC15" s="328"/>
      <c r="CD15" s="329" t="s">
        <v>214</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229</v>
      </c>
      <c r="M16" s="406"/>
      <c r="N16" s="406"/>
      <c r="O16" s="406"/>
      <c r="P16" s="406"/>
      <c r="Q16" s="407"/>
      <c r="R16" s="408" t="s">
        <v>230</v>
      </c>
      <c r="S16" s="409"/>
      <c r="T16" s="409"/>
      <c r="U16" s="409"/>
      <c r="V16" s="410"/>
      <c r="W16" s="476"/>
      <c r="X16" s="477"/>
      <c r="Y16" s="477"/>
      <c r="Z16" s="477"/>
      <c r="AA16" s="477"/>
      <c r="AB16" s="467"/>
      <c r="AC16" s="396">
        <v>26.6</v>
      </c>
      <c r="AD16" s="397"/>
      <c r="AE16" s="397"/>
      <c r="AF16" s="397"/>
      <c r="AG16" s="398"/>
      <c r="AH16" s="396">
        <v>29.6</v>
      </c>
      <c r="AI16" s="397"/>
      <c r="AJ16" s="397"/>
      <c r="AK16" s="397"/>
      <c r="AL16" s="399"/>
      <c r="AM16" s="335"/>
      <c r="AN16" s="336"/>
      <c r="AO16" s="336"/>
      <c r="AP16" s="336"/>
      <c r="AQ16" s="336"/>
      <c r="AR16" s="336"/>
      <c r="AS16" s="336"/>
      <c r="AT16" s="337"/>
      <c r="AU16" s="338"/>
      <c r="AV16" s="339"/>
      <c r="AW16" s="339"/>
      <c r="AX16" s="339"/>
      <c r="AY16" s="340" t="s">
        <v>111</v>
      </c>
      <c r="AZ16" s="341"/>
      <c r="BA16" s="341"/>
      <c r="BB16" s="341"/>
      <c r="BC16" s="341"/>
      <c r="BD16" s="341"/>
      <c r="BE16" s="341"/>
      <c r="BF16" s="341"/>
      <c r="BG16" s="341"/>
      <c r="BH16" s="341"/>
      <c r="BI16" s="341"/>
      <c r="BJ16" s="341"/>
      <c r="BK16" s="341"/>
      <c r="BL16" s="341"/>
      <c r="BM16" s="342"/>
      <c r="BN16" s="343">
        <v>1706223</v>
      </c>
      <c r="BO16" s="344"/>
      <c r="BP16" s="344"/>
      <c r="BQ16" s="344"/>
      <c r="BR16" s="344"/>
      <c r="BS16" s="344"/>
      <c r="BT16" s="344"/>
      <c r="BU16" s="345"/>
      <c r="BV16" s="343">
        <v>1733977</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105</v>
      </c>
      <c r="N17" s="412"/>
      <c r="O17" s="412"/>
      <c r="P17" s="412"/>
      <c r="Q17" s="413"/>
      <c r="R17" s="408" t="s">
        <v>232</v>
      </c>
      <c r="S17" s="409"/>
      <c r="T17" s="409"/>
      <c r="U17" s="409"/>
      <c r="V17" s="410"/>
      <c r="W17" s="490" t="s">
        <v>99</v>
      </c>
      <c r="X17" s="491"/>
      <c r="Y17" s="491"/>
      <c r="Z17" s="491"/>
      <c r="AA17" s="491"/>
      <c r="AB17" s="481"/>
      <c r="AC17" s="365">
        <v>404</v>
      </c>
      <c r="AD17" s="366"/>
      <c r="AE17" s="366"/>
      <c r="AF17" s="366"/>
      <c r="AG17" s="392"/>
      <c r="AH17" s="365">
        <v>457</v>
      </c>
      <c r="AI17" s="366"/>
      <c r="AJ17" s="366"/>
      <c r="AK17" s="366"/>
      <c r="AL17" s="367"/>
      <c r="AM17" s="335"/>
      <c r="AN17" s="336"/>
      <c r="AO17" s="336"/>
      <c r="AP17" s="336"/>
      <c r="AQ17" s="336"/>
      <c r="AR17" s="336"/>
      <c r="AS17" s="336"/>
      <c r="AT17" s="337"/>
      <c r="AU17" s="338"/>
      <c r="AV17" s="339"/>
      <c r="AW17" s="339"/>
      <c r="AX17" s="339"/>
      <c r="AY17" s="340" t="s">
        <v>233</v>
      </c>
      <c r="AZ17" s="341"/>
      <c r="BA17" s="341"/>
      <c r="BB17" s="341"/>
      <c r="BC17" s="341"/>
      <c r="BD17" s="341"/>
      <c r="BE17" s="341"/>
      <c r="BF17" s="341"/>
      <c r="BG17" s="341"/>
      <c r="BH17" s="341"/>
      <c r="BI17" s="341"/>
      <c r="BJ17" s="341"/>
      <c r="BK17" s="341"/>
      <c r="BL17" s="341"/>
      <c r="BM17" s="342"/>
      <c r="BN17" s="343">
        <v>341162</v>
      </c>
      <c r="BO17" s="344"/>
      <c r="BP17" s="344"/>
      <c r="BQ17" s="344"/>
      <c r="BR17" s="344"/>
      <c r="BS17" s="344"/>
      <c r="BT17" s="344"/>
      <c r="BU17" s="345"/>
      <c r="BV17" s="343">
        <v>248534</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234</v>
      </c>
      <c r="C18" s="415"/>
      <c r="D18" s="415"/>
      <c r="E18" s="416"/>
      <c r="F18" s="416"/>
      <c r="G18" s="416"/>
      <c r="H18" s="416"/>
      <c r="I18" s="416"/>
      <c r="J18" s="416"/>
      <c r="K18" s="416"/>
      <c r="L18" s="417">
        <v>114.6</v>
      </c>
      <c r="M18" s="417"/>
      <c r="N18" s="417"/>
      <c r="O18" s="417"/>
      <c r="P18" s="417"/>
      <c r="Q18" s="417"/>
      <c r="R18" s="418"/>
      <c r="S18" s="418"/>
      <c r="T18" s="418"/>
      <c r="U18" s="418"/>
      <c r="V18" s="419"/>
      <c r="W18" s="492"/>
      <c r="X18" s="493"/>
      <c r="Y18" s="493"/>
      <c r="Z18" s="493"/>
      <c r="AA18" s="493"/>
      <c r="AB18" s="484"/>
      <c r="AC18" s="420">
        <v>64.599999999999994</v>
      </c>
      <c r="AD18" s="421"/>
      <c r="AE18" s="421"/>
      <c r="AF18" s="421"/>
      <c r="AG18" s="422"/>
      <c r="AH18" s="420">
        <v>59.9</v>
      </c>
      <c r="AI18" s="421"/>
      <c r="AJ18" s="421"/>
      <c r="AK18" s="421"/>
      <c r="AL18" s="423"/>
      <c r="AM18" s="335"/>
      <c r="AN18" s="336"/>
      <c r="AO18" s="336"/>
      <c r="AP18" s="336"/>
      <c r="AQ18" s="336"/>
      <c r="AR18" s="336"/>
      <c r="AS18" s="336"/>
      <c r="AT18" s="337"/>
      <c r="AU18" s="338"/>
      <c r="AV18" s="339"/>
      <c r="AW18" s="339"/>
      <c r="AX18" s="339"/>
      <c r="AY18" s="340" t="s">
        <v>235</v>
      </c>
      <c r="AZ18" s="341"/>
      <c r="BA18" s="341"/>
      <c r="BB18" s="341"/>
      <c r="BC18" s="341"/>
      <c r="BD18" s="341"/>
      <c r="BE18" s="341"/>
      <c r="BF18" s="341"/>
      <c r="BG18" s="341"/>
      <c r="BH18" s="341"/>
      <c r="BI18" s="341"/>
      <c r="BJ18" s="341"/>
      <c r="BK18" s="341"/>
      <c r="BL18" s="341"/>
      <c r="BM18" s="342"/>
      <c r="BN18" s="343">
        <v>1652139</v>
      </c>
      <c r="BO18" s="344"/>
      <c r="BP18" s="344"/>
      <c r="BQ18" s="344"/>
      <c r="BR18" s="344"/>
      <c r="BS18" s="344"/>
      <c r="BT18" s="344"/>
      <c r="BU18" s="345"/>
      <c r="BV18" s="343">
        <v>1589934</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72</v>
      </c>
      <c r="C19" s="415"/>
      <c r="D19" s="415"/>
      <c r="E19" s="416"/>
      <c r="F19" s="416"/>
      <c r="G19" s="416"/>
      <c r="H19" s="416"/>
      <c r="I19" s="416"/>
      <c r="J19" s="416"/>
      <c r="K19" s="416"/>
      <c r="L19" s="424">
        <v>14</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236</v>
      </c>
      <c r="AZ19" s="341"/>
      <c r="BA19" s="341"/>
      <c r="BB19" s="341"/>
      <c r="BC19" s="341"/>
      <c r="BD19" s="341"/>
      <c r="BE19" s="341"/>
      <c r="BF19" s="341"/>
      <c r="BG19" s="341"/>
      <c r="BH19" s="341"/>
      <c r="BI19" s="341"/>
      <c r="BJ19" s="341"/>
      <c r="BK19" s="341"/>
      <c r="BL19" s="341"/>
      <c r="BM19" s="342"/>
      <c r="BN19" s="343">
        <v>2346575</v>
      </c>
      <c r="BO19" s="344"/>
      <c r="BP19" s="344"/>
      <c r="BQ19" s="344"/>
      <c r="BR19" s="344"/>
      <c r="BS19" s="344"/>
      <c r="BT19" s="344"/>
      <c r="BU19" s="345"/>
      <c r="BV19" s="343">
        <v>2653020</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240</v>
      </c>
      <c r="C20" s="415"/>
      <c r="D20" s="415"/>
      <c r="E20" s="416"/>
      <c r="F20" s="416"/>
      <c r="G20" s="416"/>
      <c r="H20" s="416"/>
      <c r="I20" s="416"/>
      <c r="J20" s="416"/>
      <c r="K20" s="416"/>
      <c r="L20" s="424">
        <v>827</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241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242</v>
      </c>
      <c r="C22" s="537"/>
      <c r="D22" s="538"/>
      <c r="E22" s="486" t="s">
        <v>9</v>
      </c>
      <c r="F22" s="491"/>
      <c r="G22" s="491"/>
      <c r="H22" s="491"/>
      <c r="I22" s="491"/>
      <c r="J22" s="491"/>
      <c r="K22" s="481"/>
      <c r="L22" s="486" t="s">
        <v>244</v>
      </c>
      <c r="M22" s="491"/>
      <c r="N22" s="491"/>
      <c r="O22" s="491"/>
      <c r="P22" s="481"/>
      <c r="Q22" s="513" t="s">
        <v>246</v>
      </c>
      <c r="R22" s="514"/>
      <c r="S22" s="514"/>
      <c r="T22" s="514"/>
      <c r="U22" s="514"/>
      <c r="V22" s="515"/>
      <c r="W22" s="545" t="s">
        <v>247</v>
      </c>
      <c r="X22" s="537"/>
      <c r="Y22" s="538"/>
      <c r="Z22" s="486" t="s">
        <v>9</v>
      </c>
      <c r="AA22" s="491"/>
      <c r="AB22" s="491"/>
      <c r="AC22" s="491"/>
      <c r="AD22" s="491"/>
      <c r="AE22" s="491"/>
      <c r="AF22" s="491"/>
      <c r="AG22" s="481"/>
      <c r="AH22" s="519" t="s">
        <v>185</v>
      </c>
      <c r="AI22" s="491"/>
      <c r="AJ22" s="491"/>
      <c r="AK22" s="491"/>
      <c r="AL22" s="481"/>
      <c r="AM22" s="519" t="s">
        <v>248</v>
      </c>
      <c r="AN22" s="520"/>
      <c r="AO22" s="520"/>
      <c r="AP22" s="520"/>
      <c r="AQ22" s="520"/>
      <c r="AR22" s="521"/>
      <c r="AS22" s="513" t="s">
        <v>246</v>
      </c>
      <c r="AT22" s="514"/>
      <c r="AU22" s="514"/>
      <c r="AV22" s="514"/>
      <c r="AW22" s="514"/>
      <c r="AX22" s="525"/>
      <c r="AY22" s="323" t="s">
        <v>250</v>
      </c>
      <c r="AZ22" s="324"/>
      <c r="BA22" s="324"/>
      <c r="BB22" s="324"/>
      <c r="BC22" s="324"/>
      <c r="BD22" s="324"/>
      <c r="BE22" s="324"/>
      <c r="BF22" s="324"/>
      <c r="BG22" s="324"/>
      <c r="BH22" s="324"/>
      <c r="BI22" s="324"/>
      <c r="BJ22" s="324"/>
      <c r="BK22" s="324"/>
      <c r="BL22" s="324"/>
      <c r="BM22" s="325"/>
      <c r="BN22" s="326">
        <v>2199479</v>
      </c>
      <c r="BO22" s="327"/>
      <c r="BP22" s="327"/>
      <c r="BQ22" s="327"/>
      <c r="BR22" s="327"/>
      <c r="BS22" s="327"/>
      <c r="BT22" s="327"/>
      <c r="BU22" s="328"/>
      <c r="BV22" s="326">
        <v>2290220</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252</v>
      </c>
      <c r="AZ23" s="341"/>
      <c r="BA23" s="341"/>
      <c r="BB23" s="341"/>
      <c r="BC23" s="341"/>
      <c r="BD23" s="341"/>
      <c r="BE23" s="341"/>
      <c r="BF23" s="341"/>
      <c r="BG23" s="341"/>
      <c r="BH23" s="341"/>
      <c r="BI23" s="341"/>
      <c r="BJ23" s="341"/>
      <c r="BK23" s="341"/>
      <c r="BL23" s="341"/>
      <c r="BM23" s="342"/>
      <c r="BN23" s="343">
        <v>2090812</v>
      </c>
      <c r="BO23" s="344"/>
      <c r="BP23" s="344"/>
      <c r="BQ23" s="344"/>
      <c r="BR23" s="344"/>
      <c r="BS23" s="344"/>
      <c r="BT23" s="344"/>
      <c r="BU23" s="345"/>
      <c r="BV23" s="343">
        <v>2165320</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254</v>
      </c>
      <c r="F24" s="336"/>
      <c r="G24" s="336"/>
      <c r="H24" s="336"/>
      <c r="I24" s="336"/>
      <c r="J24" s="336"/>
      <c r="K24" s="337"/>
      <c r="L24" s="365">
        <v>1</v>
      </c>
      <c r="M24" s="366"/>
      <c r="N24" s="366"/>
      <c r="O24" s="366"/>
      <c r="P24" s="392"/>
      <c r="Q24" s="365">
        <v>5900</v>
      </c>
      <c r="R24" s="366"/>
      <c r="S24" s="366"/>
      <c r="T24" s="366"/>
      <c r="U24" s="366"/>
      <c r="V24" s="392"/>
      <c r="W24" s="546"/>
      <c r="X24" s="540"/>
      <c r="Y24" s="541"/>
      <c r="Z24" s="364" t="s">
        <v>255</v>
      </c>
      <c r="AA24" s="336"/>
      <c r="AB24" s="336"/>
      <c r="AC24" s="336"/>
      <c r="AD24" s="336"/>
      <c r="AE24" s="336"/>
      <c r="AF24" s="336"/>
      <c r="AG24" s="337"/>
      <c r="AH24" s="365">
        <v>56</v>
      </c>
      <c r="AI24" s="366"/>
      <c r="AJ24" s="366"/>
      <c r="AK24" s="366"/>
      <c r="AL24" s="392"/>
      <c r="AM24" s="365">
        <v>161952</v>
      </c>
      <c r="AN24" s="366"/>
      <c r="AO24" s="366"/>
      <c r="AP24" s="366"/>
      <c r="AQ24" s="366"/>
      <c r="AR24" s="392"/>
      <c r="AS24" s="365">
        <v>2892</v>
      </c>
      <c r="AT24" s="366"/>
      <c r="AU24" s="366"/>
      <c r="AV24" s="366"/>
      <c r="AW24" s="366"/>
      <c r="AX24" s="367"/>
      <c r="AY24" s="438" t="s">
        <v>257</v>
      </c>
      <c r="AZ24" s="439"/>
      <c r="BA24" s="439"/>
      <c r="BB24" s="439"/>
      <c r="BC24" s="439"/>
      <c r="BD24" s="439"/>
      <c r="BE24" s="439"/>
      <c r="BF24" s="439"/>
      <c r="BG24" s="439"/>
      <c r="BH24" s="439"/>
      <c r="BI24" s="439"/>
      <c r="BJ24" s="439"/>
      <c r="BK24" s="439"/>
      <c r="BL24" s="439"/>
      <c r="BM24" s="440"/>
      <c r="BN24" s="343">
        <v>1295396</v>
      </c>
      <c r="BO24" s="344"/>
      <c r="BP24" s="344"/>
      <c r="BQ24" s="344"/>
      <c r="BR24" s="344"/>
      <c r="BS24" s="344"/>
      <c r="BT24" s="344"/>
      <c r="BU24" s="345"/>
      <c r="BV24" s="343">
        <v>1283627</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259</v>
      </c>
      <c r="F25" s="336"/>
      <c r="G25" s="336"/>
      <c r="H25" s="336"/>
      <c r="I25" s="336"/>
      <c r="J25" s="336"/>
      <c r="K25" s="337"/>
      <c r="L25" s="365">
        <v>1</v>
      </c>
      <c r="M25" s="366"/>
      <c r="N25" s="366"/>
      <c r="O25" s="366"/>
      <c r="P25" s="392"/>
      <c r="Q25" s="365">
        <v>4860</v>
      </c>
      <c r="R25" s="366"/>
      <c r="S25" s="366"/>
      <c r="T25" s="366"/>
      <c r="U25" s="366"/>
      <c r="V25" s="392"/>
      <c r="W25" s="546"/>
      <c r="X25" s="540"/>
      <c r="Y25" s="541"/>
      <c r="Z25" s="364" t="s">
        <v>260</v>
      </c>
      <c r="AA25" s="336"/>
      <c r="AB25" s="336"/>
      <c r="AC25" s="336"/>
      <c r="AD25" s="336"/>
      <c r="AE25" s="336"/>
      <c r="AF25" s="336"/>
      <c r="AG25" s="337"/>
      <c r="AH25" s="365" t="s">
        <v>203</v>
      </c>
      <c r="AI25" s="366"/>
      <c r="AJ25" s="366"/>
      <c r="AK25" s="366"/>
      <c r="AL25" s="392"/>
      <c r="AM25" s="365" t="s">
        <v>203</v>
      </c>
      <c r="AN25" s="366"/>
      <c r="AO25" s="366"/>
      <c r="AP25" s="366"/>
      <c r="AQ25" s="366"/>
      <c r="AR25" s="392"/>
      <c r="AS25" s="365" t="s">
        <v>203</v>
      </c>
      <c r="AT25" s="366"/>
      <c r="AU25" s="366"/>
      <c r="AV25" s="366"/>
      <c r="AW25" s="366"/>
      <c r="AX25" s="367"/>
      <c r="AY25" s="323" t="s">
        <v>36</v>
      </c>
      <c r="AZ25" s="324"/>
      <c r="BA25" s="324"/>
      <c r="BB25" s="324"/>
      <c r="BC25" s="324"/>
      <c r="BD25" s="324"/>
      <c r="BE25" s="324"/>
      <c r="BF25" s="324"/>
      <c r="BG25" s="324"/>
      <c r="BH25" s="324"/>
      <c r="BI25" s="324"/>
      <c r="BJ25" s="324"/>
      <c r="BK25" s="324"/>
      <c r="BL25" s="324"/>
      <c r="BM25" s="325"/>
      <c r="BN25" s="326">
        <v>17700</v>
      </c>
      <c r="BO25" s="327"/>
      <c r="BP25" s="327"/>
      <c r="BQ25" s="327"/>
      <c r="BR25" s="327"/>
      <c r="BS25" s="327"/>
      <c r="BT25" s="327"/>
      <c r="BU25" s="328"/>
      <c r="BV25" s="326">
        <v>33000</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261</v>
      </c>
      <c r="F26" s="336"/>
      <c r="G26" s="336"/>
      <c r="H26" s="336"/>
      <c r="I26" s="336"/>
      <c r="J26" s="336"/>
      <c r="K26" s="337"/>
      <c r="L26" s="365">
        <v>1</v>
      </c>
      <c r="M26" s="366"/>
      <c r="N26" s="366"/>
      <c r="O26" s="366"/>
      <c r="P26" s="392"/>
      <c r="Q26" s="365">
        <v>4600</v>
      </c>
      <c r="R26" s="366"/>
      <c r="S26" s="366"/>
      <c r="T26" s="366"/>
      <c r="U26" s="366"/>
      <c r="V26" s="392"/>
      <c r="W26" s="546"/>
      <c r="X26" s="540"/>
      <c r="Y26" s="541"/>
      <c r="Z26" s="364" t="s">
        <v>262</v>
      </c>
      <c r="AA26" s="444"/>
      <c r="AB26" s="444"/>
      <c r="AC26" s="444"/>
      <c r="AD26" s="444"/>
      <c r="AE26" s="444"/>
      <c r="AF26" s="444"/>
      <c r="AG26" s="445"/>
      <c r="AH26" s="365" t="s">
        <v>203</v>
      </c>
      <c r="AI26" s="366"/>
      <c r="AJ26" s="366"/>
      <c r="AK26" s="366"/>
      <c r="AL26" s="392"/>
      <c r="AM26" s="365" t="s">
        <v>203</v>
      </c>
      <c r="AN26" s="366"/>
      <c r="AO26" s="366"/>
      <c r="AP26" s="366"/>
      <c r="AQ26" s="366"/>
      <c r="AR26" s="392"/>
      <c r="AS26" s="365" t="s">
        <v>203</v>
      </c>
      <c r="AT26" s="366"/>
      <c r="AU26" s="366"/>
      <c r="AV26" s="366"/>
      <c r="AW26" s="366"/>
      <c r="AX26" s="367"/>
      <c r="AY26" s="346" t="s">
        <v>263</v>
      </c>
      <c r="AZ26" s="347"/>
      <c r="BA26" s="347"/>
      <c r="BB26" s="347"/>
      <c r="BC26" s="347"/>
      <c r="BD26" s="347"/>
      <c r="BE26" s="347"/>
      <c r="BF26" s="347"/>
      <c r="BG26" s="347"/>
      <c r="BH26" s="347"/>
      <c r="BI26" s="347"/>
      <c r="BJ26" s="347"/>
      <c r="BK26" s="347"/>
      <c r="BL26" s="347"/>
      <c r="BM26" s="348"/>
      <c r="BN26" s="343" t="s">
        <v>203</v>
      </c>
      <c r="BO26" s="344"/>
      <c r="BP26" s="344"/>
      <c r="BQ26" s="344"/>
      <c r="BR26" s="344"/>
      <c r="BS26" s="344"/>
      <c r="BT26" s="344"/>
      <c r="BU26" s="345"/>
      <c r="BV26" s="343" t="s">
        <v>203</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264</v>
      </c>
      <c r="F27" s="336"/>
      <c r="G27" s="336"/>
      <c r="H27" s="336"/>
      <c r="I27" s="336"/>
      <c r="J27" s="336"/>
      <c r="K27" s="337"/>
      <c r="L27" s="365">
        <v>1</v>
      </c>
      <c r="M27" s="366"/>
      <c r="N27" s="366"/>
      <c r="O27" s="366"/>
      <c r="P27" s="392"/>
      <c r="Q27" s="365">
        <v>2400</v>
      </c>
      <c r="R27" s="366"/>
      <c r="S27" s="366"/>
      <c r="T27" s="366"/>
      <c r="U27" s="366"/>
      <c r="V27" s="392"/>
      <c r="W27" s="546"/>
      <c r="X27" s="540"/>
      <c r="Y27" s="541"/>
      <c r="Z27" s="364" t="s">
        <v>267</v>
      </c>
      <c r="AA27" s="336"/>
      <c r="AB27" s="336"/>
      <c r="AC27" s="336"/>
      <c r="AD27" s="336"/>
      <c r="AE27" s="336"/>
      <c r="AF27" s="336"/>
      <c r="AG27" s="337"/>
      <c r="AH27" s="365" t="s">
        <v>203</v>
      </c>
      <c r="AI27" s="366"/>
      <c r="AJ27" s="366"/>
      <c r="AK27" s="366"/>
      <c r="AL27" s="392"/>
      <c r="AM27" s="365" t="s">
        <v>203</v>
      </c>
      <c r="AN27" s="366"/>
      <c r="AO27" s="366"/>
      <c r="AP27" s="366"/>
      <c r="AQ27" s="366"/>
      <c r="AR27" s="392"/>
      <c r="AS27" s="365" t="s">
        <v>203</v>
      </c>
      <c r="AT27" s="366"/>
      <c r="AU27" s="366"/>
      <c r="AV27" s="366"/>
      <c r="AW27" s="366"/>
      <c r="AX27" s="367"/>
      <c r="AY27" s="400" t="s">
        <v>269</v>
      </c>
      <c r="AZ27" s="401"/>
      <c r="BA27" s="401"/>
      <c r="BB27" s="401"/>
      <c r="BC27" s="401"/>
      <c r="BD27" s="401"/>
      <c r="BE27" s="401"/>
      <c r="BF27" s="401"/>
      <c r="BG27" s="401"/>
      <c r="BH27" s="401"/>
      <c r="BI27" s="401"/>
      <c r="BJ27" s="401"/>
      <c r="BK27" s="401"/>
      <c r="BL27" s="401"/>
      <c r="BM27" s="402"/>
      <c r="BN27" s="441">
        <v>108587</v>
      </c>
      <c r="BO27" s="442"/>
      <c r="BP27" s="442"/>
      <c r="BQ27" s="442"/>
      <c r="BR27" s="442"/>
      <c r="BS27" s="442"/>
      <c r="BT27" s="442"/>
      <c r="BU27" s="443"/>
      <c r="BV27" s="441">
        <v>108585</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270</v>
      </c>
      <c r="F28" s="336"/>
      <c r="G28" s="336"/>
      <c r="H28" s="336"/>
      <c r="I28" s="336"/>
      <c r="J28" s="336"/>
      <c r="K28" s="337"/>
      <c r="L28" s="365">
        <v>1</v>
      </c>
      <c r="M28" s="366"/>
      <c r="N28" s="366"/>
      <c r="O28" s="366"/>
      <c r="P28" s="392"/>
      <c r="Q28" s="365">
        <v>1780</v>
      </c>
      <c r="R28" s="366"/>
      <c r="S28" s="366"/>
      <c r="T28" s="366"/>
      <c r="U28" s="366"/>
      <c r="V28" s="392"/>
      <c r="W28" s="546"/>
      <c r="X28" s="540"/>
      <c r="Y28" s="541"/>
      <c r="Z28" s="364" t="s">
        <v>37</v>
      </c>
      <c r="AA28" s="336"/>
      <c r="AB28" s="336"/>
      <c r="AC28" s="336"/>
      <c r="AD28" s="336"/>
      <c r="AE28" s="336"/>
      <c r="AF28" s="336"/>
      <c r="AG28" s="337"/>
      <c r="AH28" s="365" t="s">
        <v>203</v>
      </c>
      <c r="AI28" s="366"/>
      <c r="AJ28" s="366"/>
      <c r="AK28" s="366"/>
      <c r="AL28" s="392"/>
      <c r="AM28" s="365" t="s">
        <v>203</v>
      </c>
      <c r="AN28" s="366"/>
      <c r="AO28" s="366"/>
      <c r="AP28" s="366"/>
      <c r="AQ28" s="366"/>
      <c r="AR28" s="392"/>
      <c r="AS28" s="365" t="s">
        <v>203</v>
      </c>
      <c r="AT28" s="366"/>
      <c r="AU28" s="366"/>
      <c r="AV28" s="366"/>
      <c r="AW28" s="366"/>
      <c r="AX28" s="367"/>
      <c r="AY28" s="527" t="s">
        <v>273</v>
      </c>
      <c r="AZ28" s="528"/>
      <c r="BA28" s="528"/>
      <c r="BB28" s="529"/>
      <c r="BC28" s="323" t="s">
        <v>104</v>
      </c>
      <c r="BD28" s="324"/>
      <c r="BE28" s="324"/>
      <c r="BF28" s="324"/>
      <c r="BG28" s="324"/>
      <c r="BH28" s="324"/>
      <c r="BI28" s="324"/>
      <c r="BJ28" s="324"/>
      <c r="BK28" s="324"/>
      <c r="BL28" s="324"/>
      <c r="BM28" s="325"/>
      <c r="BN28" s="326">
        <v>1188044</v>
      </c>
      <c r="BO28" s="327"/>
      <c r="BP28" s="327"/>
      <c r="BQ28" s="327"/>
      <c r="BR28" s="327"/>
      <c r="BS28" s="327"/>
      <c r="BT28" s="327"/>
      <c r="BU28" s="328"/>
      <c r="BV28" s="326">
        <v>1163977</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274</v>
      </c>
      <c r="F29" s="336"/>
      <c r="G29" s="336"/>
      <c r="H29" s="336"/>
      <c r="I29" s="336"/>
      <c r="J29" s="336"/>
      <c r="K29" s="337"/>
      <c r="L29" s="365">
        <v>6</v>
      </c>
      <c r="M29" s="366"/>
      <c r="N29" s="366"/>
      <c r="O29" s="366"/>
      <c r="P29" s="392"/>
      <c r="Q29" s="365">
        <v>1570</v>
      </c>
      <c r="R29" s="366"/>
      <c r="S29" s="366"/>
      <c r="T29" s="366"/>
      <c r="U29" s="366"/>
      <c r="V29" s="392"/>
      <c r="W29" s="547"/>
      <c r="X29" s="548"/>
      <c r="Y29" s="549"/>
      <c r="Z29" s="364" t="s">
        <v>276</v>
      </c>
      <c r="AA29" s="336"/>
      <c r="AB29" s="336"/>
      <c r="AC29" s="336"/>
      <c r="AD29" s="336"/>
      <c r="AE29" s="336"/>
      <c r="AF29" s="336"/>
      <c r="AG29" s="337"/>
      <c r="AH29" s="365">
        <v>56</v>
      </c>
      <c r="AI29" s="366"/>
      <c r="AJ29" s="366"/>
      <c r="AK29" s="366"/>
      <c r="AL29" s="392"/>
      <c r="AM29" s="365">
        <v>161952</v>
      </c>
      <c r="AN29" s="366"/>
      <c r="AO29" s="366"/>
      <c r="AP29" s="366"/>
      <c r="AQ29" s="366"/>
      <c r="AR29" s="392"/>
      <c r="AS29" s="365">
        <v>2892</v>
      </c>
      <c r="AT29" s="366"/>
      <c r="AU29" s="366"/>
      <c r="AV29" s="366"/>
      <c r="AW29" s="366"/>
      <c r="AX29" s="367"/>
      <c r="AY29" s="530"/>
      <c r="AZ29" s="531"/>
      <c r="BA29" s="531"/>
      <c r="BB29" s="532"/>
      <c r="BC29" s="340" t="s">
        <v>277</v>
      </c>
      <c r="BD29" s="341"/>
      <c r="BE29" s="341"/>
      <c r="BF29" s="341"/>
      <c r="BG29" s="341"/>
      <c r="BH29" s="341"/>
      <c r="BI29" s="341"/>
      <c r="BJ29" s="341"/>
      <c r="BK29" s="341"/>
      <c r="BL29" s="341"/>
      <c r="BM29" s="342"/>
      <c r="BN29" s="343">
        <v>1297468</v>
      </c>
      <c r="BO29" s="344"/>
      <c r="BP29" s="344"/>
      <c r="BQ29" s="344"/>
      <c r="BR29" s="344"/>
      <c r="BS29" s="344"/>
      <c r="BT29" s="344"/>
      <c r="BU29" s="345"/>
      <c r="BV29" s="343">
        <v>1238230</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279</v>
      </c>
      <c r="X30" s="450"/>
      <c r="Y30" s="450"/>
      <c r="Z30" s="450"/>
      <c r="AA30" s="450"/>
      <c r="AB30" s="450"/>
      <c r="AC30" s="450"/>
      <c r="AD30" s="450"/>
      <c r="AE30" s="450"/>
      <c r="AF30" s="450"/>
      <c r="AG30" s="451"/>
      <c r="AH30" s="420">
        <v>90.3</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76</v>
      </c>
      <c r="BD30" s="439"/>
      <c r="BE30" s="439"/>
      <c r="BF30" s="439"/>
      <c r="BG30" s="439"/>
      <c r="BH30" s="439"/>
      <c r="BI30" s="439"/>
      <c r="BJ30" s="439"/>
      <c r="BK30" s="439"/>
      <c r="BL30" s="439"/>
      <c r="BM30" s="440"/>
      <c r="BN30" s="441">
        <v>1554823</v>
      </c>
      <c r="BO30" s="442"/>
      <c r="BP30" s="442"/>
      <c r="BQ30" s="442"/>
      <c r="BR30" s="442"/>
      <c r="BS30" s="442"/>
      <c r="BT30" s="442"/>
      <c r="BU30" s="443"/>
      <c r="BV30" s="441">
        <v>1569763</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189</v>
      </c>
      <c r="D32" s="452"/>
      <c r="E32" s="452"/>
      <c r="F32" s="452"/>
      <c r="G32" s="452"/>
      <c r="H32" s="452"/>
      <c r="I32" s="452"/>
      <c r="J32" s="452"/>
      <c r="K32" s="452"/>
      <c r="L32" s="452"/>
      <c r="M32" s="452"/>
      <c r="N32" s="452"/>
      <c r="O32" s="452"/>
      <c r="P32" s="452"/>
      <c r="Q32" s="452"/>
      <c r="R32" s="452"/>
      <c r="S32" s="452"/>
      <c r="U32" s="347" t="s">
        <v>93</v>
      </c>
      <c r="V32" s="347"/>
      <c r="W32" s="347"/>
      <c r="X32" s="347"/>
      <c r="Y32" s="347"/>
      <c r="Z32" s="347"/>
      <c r="AA32" s="347"/>
      <c r="AB32" s="347"/>
      <c r="AC32" s="347"/>
      <c r="AD32" s="347"/>
      <c r="AE32" s="347"/>
      <c r="AF32" s="347"/>
      <c r="AG32" s="347"/>
      <c r="AH32" s="347"/>
      <c r="AI32" s="347"/>
      <c r="AJ32" s="347"/>
      <c r="AK32" s="347"/>
      <c r="AM32" s="347" t="s">
        <v>281</v>
      </c>
      <c r="AN32" s="347"/>
      <c r="AO32" s="347"/>
      <c r="AP32" s="347"/>
      <c r="AQ32" s="347"/>
      <c r="AR32" s="347"/>
      <c r="AS32" s="347"/>
      <c r="AT32" s="347"/>
      <c r="AU32" s="347"/>
      <c r="AV32" s="347"/>
      <c r="AW32" s="347"/>
      <c r="AX32" s="347"/>
      <c r="AY32" s="347"/>
      <c r="AZ32" s="347"/>
      <c r="BA32" s="347"/>
      <c r="BB32" s="347"/>
      <c r="BC32" s="347"/>
      <c r="BE32" s="347" t="s">
        <v>282</v>
      </c>
      <c r="BF32" s="347"/>
      <c r="BG32" s="347"/>
      <c r="BH32" s="347"/>
      <c r="BI32" s="347"/>
      <c r="BJ32" s="347"/>
      <c r="BK32" s="347"/>
      <c r="BL32" s="347"/>
      <c r="BM32" s="347"/>
      <c r="BN32" s="347"/>
      <c r="BO32" s="347"/>
      <c r="BP32" s="347"/>
      <c r="BQ32" s="347"/>
      <c r="BR32" s="347"/>
      <c r="BS32" s="347"/>
      <c r="BT32" s="347"/>
      <c r="BU32" s="347"/>
      <c r="BW32" s="347" t="s">
        <v>284</v>
      </c>
      <c r="BX32" s="347"/>
      <c r="BY32" s="347"/>
      <c r="BZ32" s="347"/>
      <c r="CA32" s="347"/>
      <c r="CB32" s="347"/>
      <c r="CC32" s="347"/>
      <c r="CD32" s="347"/>
      <c r="CE32" s="347"/>
      <c r="CF32" s="347"/>
      <c r="CG32" s="347"/>
      <c r="CH32" s="347"/>
      <c r="CI32" s="347"/>
      <c r="CJ32" s="347"/>
      <c r="CK32" s="347"/>
      <c r="CL32" s="347"/>
      <c r="CM32" s="347"/>
      <c r="CO32" s="347" t="s">
        <v>285</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124</v>
      </c>
      <c r="D33" s="453"/>
      <c r="E33" s="454" t="s">
        <v>286</v>
      </c>
      <c r="F33" s="454"/>
      <c r="G33" s="454"/>
      <c r="H33" s="454"/>
      <c r="I33" s="454"/>
      <c r="J33" s="454"/>
      <c r="K33" s="454"/>
      <c r="L33" s="454"/>
      <c r="M33" s="454"/>
      <c r="N33" s="454"/>
      <c r="O33" s="454"/>
      <c r="P33" s="454"/>
      <c r="Q33" s="454"/>
      <c r="R33" s="454"/>
      <c r="S33" s="454"/>
      <c r="T33" s="12"/>
      <c r="U33" s="453" t="s">
        <v>124</v>
      </c>
      <c r="V33" s="453"/>
      <c r="W33" s="454" t="s">
        <v>286</v>
      </c>
      <c r="X33" s="454"/>
      <c r="Y33" s="454"/>
      <c r="Z33" s="454"/>
      <c r="AA33" s="454"/>
      <c r="AB33" s="454"/>
      <c r="AC33" s="454"/>
      <c r="AD33" s="454"/>
      <c r="AE33" s="454"/>
      <c r="AF33" s="454"/>
      <c r="AG33" s="454"/>
      <c r="AH33" s="454"/>
      <c r="AI33" s="454"/>
      <c r="AJ33" s="454"/>
      <c r="AK33" s="454"/>
      <c r="AL33" s="12"/>
      <c r="AM33" s="453" t="s">
        <v>124</v>
      </c>
      <c r="AN33" s="453"/>
      <c r="AO33" s="454" t="s">
        <v>286</v>
      </c>
      <c r="AP33" s="454"/>
      <c r="AQ33" s="454"/>
      <c r="AR33" s="454"/>
      <c r="AS33" s="454"/>
      <c r="AT33" s="454"/>
      <c r="AU33" s="454"/>
      <c r="AV33" s="454"/>
      <c r="AW33" s="454"/>
      <c r="AX33" s="454"/>
      <c r="AY33" s="454"/>
      <c r="AZ33" s="454"/>
      <c r="BA33" s="454"/>
      <c r="BB33" s="454"/>
      <c r="BC33" s="454"/>
      <c r="BD33" s="8"/>
      <c r="BE33" s="454" t="s">
        <v>288</v>
      </c>
      <c r="BF33" s="454"/>
      <c r="BG33" s="454" t="s">
        <v>170</v>
      </c>
      <c r="BH33" s="454"/>
      <c r="BI33" s="454"/>
      <c r="BJ33" s="454"/>
      <c r="BK33" s="454"/>
      <c r="BL33" s="454"/>
      <c r="BM33" s="454"/>
      <c r="BN33" s="454"/>
      <c r="BO33" s="454"/>
      <c r="BP33" s="454"/>
      <c r="BQ33" s="454"/>
      <c r="BR33" s="454"/>
      <c r="BS33" s="454"/>
      <c r="BT33" s="454"/>
      <c r="BU33" s="454"/>
      <c r="BV33" s="8"/>
      <c r="BW33" s="453" t="s">
        <v>288</v>
      </c>
      <c r="BX33" s="453"/>
      <c r="BY33" s="454" t="s">
        <v>112</v>
      </c>
      <c r="BZ33" s="454"/>
      <c r="CA33" s="454"/>
      <c r="CB33" s="454"/>
      <c r="CC33" s="454"/>
      <c r="CD33" s="454"/>
      <c r="CE33" s="454"/>
      <c r="CF33" s="454"/>
      <c r="CG33" s="454"/>
      <c r="CH33" s="454"/>
      <c r="CI33" s="454"/>
      <c r="CJ33" s="454"/>
      <c r="CK33" s="454"/>
      <c r="CL33" s="454"/>
      <c r="CM33" s="454"/>
      <c r="CN33" s="12"/>
      <c r="CO33" s="453" t="s">
        <v>124</v>
      </c>
      <c r="CP33" s="453"/>
      <c r="CQ33" s="454" t="s">
        <v>289</v>
      </c>
      <c r="CR33" s="454"/>
      <c r="CS33" s="454"/>
      <c r="CT33" s="454"/>
      <c r="CU33" s="454"/>
      <c r="CV33" s="454"/>
      <c r="CW33" s="454"/>
      <c r="CX33" s="454"/>
      <c r="CY33" s="454"/>
      <c r="CZ33" s="454"/>
      <c r="DA33" s="454"/>
      <c r="DB33" s="454"/>
      <c r="DC33" s="454"/>
      <c r="DD33" s="454"/>
      <c r="DE33" s="454"/>
      <c r="DF33" s="12"/>
      <c r="DG33" s="455" t="s">
        <v>87</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4</v>
      </c>
      <c r="V34" s="456"/>
      <c r="W34" s="457" t="str">
        <f>IF('各会計、関係団体の財政状況及び健全化判断比率'!B28="","",'各会計、関係団体の財政状況及び健全化判断比率'!B28)</f>
        <v>国民健康保険事業特別会計</v>
      </c>
      <c r="X34" s="457"/>
      <c r="Y34" s="457"/>
      <c r="Z34" s="457"/>
      <c r="AA34" s="457"/>
      <c r="AB34" s="457"/>
      <c r="AC34" s="457"/>
      <c r="AD34" s="457"/>
      <c r="AE34" s="457"/>
      <c r="AF34" s="457"/>
      <c r="AG34" s="457"/>
      <c r="AH34" s="457"/>
      <c r="AI34" s="457"/>
      <c r="AJ34" s="457"/>
      <c r="AK34" s="457"/>
      <c r="AL34" s="2"/>
      <c r="AM34" s="456" t="str">
        <f>IF(AO34="","",MAX(C34:D43,U34:V43)+1)</f>
        <v/>
      </c>
      <c r="AN34" s="456"/>
      <c r="AO34" s="457"/>
      <c r="AP34" s="457"/>
      <c r="AQ34" s="457"/>
      <c r="AR34" s="457"/>
      <c r="AS34" s="457"/>
      <c r="AT34" s="457"/>
      <c r="AU34" s="457"/>
      <c r="AV34" s="457"/>
      <c r="AW34" s="457"/>
      <c r="AX34" s="457"/>
      <c r="AY34" s="457"/>
      <c r="AZ34" s="457"/>
      <c r="BA34" s="457"/>
      <c r="BB34" s="457"/>
      <c r="BC34" s="457"/>
      <c r="BD34" s="2"/>
      <c r="BE34" s="456">
        <f>IF(BG34="","",MAX(C34:D43,U34:V43,AM34:AN43)+1)</f>
        <v>8</v>
      </c>
      <c r="BF34" s="456"/>
      <c r="BG34" s="457" t="str">
        <f>IF('各会計、関係団体の財政状況及び健全化判断比率'!B32="","",'各会計、関係団体の財政状況及び健全化判断比率'!B32)</f>
        <v>簡易水道事業特別会計</v>
      </c>
      <c r="BH34" s="457"/>
      <c r="BI34" s="457"/>
      <c r="BJ34" s="457"/>
      <c r="BK34" s="457"/>
      <c r="BL34" s="457"/>
      <c r="BM34" s="457"/>
      <c r="BN34" s="457"/>
      <c r="BO34" s="457"/>
      <c r="BP34" s="457"/>
      <c r="BQ34" s="457"/>
      <c r="BR34" s="457"/>
      <c r="BS34" s="457"/>
      <c r="BT34" s="457"/>
      <c r="BU34" s="457"/>
      <c r="BV34" s="2"/>
      <c r="BW34" s="456">
        <f>IF(BY34="","",MAX(C34:D43,U34:V43,AM34:AN43,BE34:BF43)+1)</f>
        <v>10</v>
      </c>
      <c r="BX34" s="456"/>
      <c r="BY34" s="457" t="str">
        <f>IF('各会計、関係団体の財政状況及び健全化判断比率'!B68="","",'各会計、関係団体の財政状況及び健全化判断比率'!B68)</f>
        <v>多野藤岡広域市町村圏振興整備組合</v>
      </c>
      <c r="BZ34" s="457"/>
      <c r="CA34" s="457"/>
      <c r="CB34" s="457"/>
      <c r="CC34" s="457"/>
      <c r="CD34" s="457"/>
      <c r="CE34" s="457"/>
      <c r="CF34" s="457"/>
      <c r="CG34" s="457"/>
      <c r="CH34" s="457"/>
      <c r="CI34" s="457"/>
      <c r="CJ34" s="457"/>
      <c r="CK34" s="457"/>
      <c r="CL34" s="457"/>
      <c r="CM34" s="457"/>
      <c r="CN34" s="2"/>
      <c r="CO34" s="456">
        <f>IF(CQ34="","",MAX(C34:D43,U34:V43,AM34:AN43,BE34:BF43,BW34:BX43)+1)</f>
        <v>17</v>
      </c>
      <c r="CP34" s="456"/>
      <c r="CQ34" s="457" t="str">
        <f>IF('各会計、関係団体の財政状況及び健全化判断比率'!BS7="","",'各会計、関係団体の財政状況及び健全化判断比率'!BS7)</f>
        <v>神流振興</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2">
      <c r="A35" s="2"/>
      <c r="B35" s="5"/>
      <c r="C35" s="456">
        <f t="shared" ref="C35:C43" si="0">IF(E35="","",C34+1)</f>
        <v>2</v>
      </c>
      <c r="D35" s="456"/>
      <c r="E35" s="457" t="str">
        <f>IF('各会計、関係団体の財政状況及び健全化判断比率'!B8="","",'各会計、関係団体の財政状況及び健全化判断比率'!B8)</f>
        <v>万場診療所特別会計</v>
      </c>
      <c r="F35" s="457"/>
      <c r="G35" s="457"/>
      <c r="H35" s="457"/>
      <c r="I35" s="457"/>
      <c r="J35" s="457"/>
      <c r="K35" s="457"/>
      <c r="L35" s="457"/>
      <c r="M35" s="457"/>
      <c r="N35" s="457"/>
      <c r="O35" s="457"/>
      <c r="P35" s="457"/>
      <c r="Q35" s="457"/>
      <c r="R35" s="457"/>
      <c r="S35" s="457"/>
      <c r="T35" s="2"/>
      <c r="U35" s="456">
        <f t="shared" ref="U35:U43" si="1">IF(W35="","",U34+1)</f>
        <v>5</v>
      </c>
      <c r="V35" s="456"/>
      <c r="W35" s="457" t="str">
        <f>IF('各会計、関係団体の財政状況及び健全化判断比率'!B29="","",'各会計、関係団体の財政状況及び健全化判断比率'!B29)</f>
        <v>国民健康保険直営中里診療所特別会計</v>
      </c>
      <c r="X35" s="457"/>
      <c r="Y35" s="457"/>
      <c r="Z35" s="457"/>
      <c r="AA35" s="457"/>
      <c r="AB35" s="457"/>
      <c r="AC35" s="457"/>
      <c r="AD35" s="457"/>
      <c r="AE35" s="457"/>
      <c r="AF35" s="457"/>
      <c r="AG35" s="457"/>
      <c r="AH35" s="457"/>
      <c r="AI35" s="457"/>
      <c r="AJ35" s="457"/>
      <c r="AK35" s="457"/>
      <c r="AL35" s="2"/>
      <c r="AM35" s="456" t="str">
        <f t="shared" ref="AM35:AM43" si="2">IF(AO35="","",AM34+1)</f>
        <v/>
      </c>
      <c r="AN35" s="456"/>
      <c r="AO35" s="457"/>
      <c r="AP35" s="457"/>
      <c r="AQ35" s="457"/>
      <c r="AR35" s="457"/>
      <c r="AS35" s="457"/>
      <c r="AT35" s="457"/>
      <c r="AU35" s="457"/>
      <c r="AV35" s="457"/>
      <c r="AW35" s="457"/>
      <c r="AX35" s="457"/>
      <c r="AY35" s="457"/>
      <c r="AZ35" s="457"/>
      <c r="BA35" s="457"/>
      <c r="BB35" s="457"/>
      <c r="BC35" s="457"/>
      <c r="BD35" s="2"/>
      <c r="BE35" s="456">
        <f t="shared" ref="BE35:BE43" si="3">IF(BG35="","",BE34+1)</f>
        <v>9</v>
      </c>
      <c r="BF35" s="456"/>
      <c r="BG35" s="457" t="str">
        <f>IF('各会計、関係団体の財政状況及び健全化判断比率'!B33="","",'各会計、関係団体の財政状況及び健全化判断比率'!B33)</f>
        <v>生活排水処理事業特別会計</v>
      </c>
      <c r="BH35" s="457"/>
      <c r="BI35" s="457"/>
      <c r="BJ35" s="457"/>
      <c r="BK35" s="457"/>
      <c r="BL35" s="457"/>
      <c r="BM35" s="457"/>
      <c r="BN35" s="457"/>
      <c r="BO35" s="457"/>
      <c r="BP35" s="457"/>
      <c r="BQ35" s="457"/>
      <c r="BR35" s="457"/>
      <c r="BS35" s="457"/>
      <c r="BT35" s="457"/>
      <c r="BU35" s="457"/>
      <c r="BV35" s="2"/>
      <c r="BW35" s="456">
        <f t="shared" ref="BW35:BW43" si="4">IF(BY35="","",BW34+1)</f>
        <v>11</v>
      </c>
      <c r="BX35" s="456"/>
      <c r="BY35" s="457" t="str">
        <f>IF('各会計、関係団体の財政状況及び健全化判断比率'!B69="","",'各会計、関係団体の財政状況及び健全化判断比率'!B69)</f>
        <v>多野藤岡医療事務市町村組合（病院事業会計）</v>
      </c>
      <c r="BZ35" s="457"/>
      <c r="CA35" s="457"/>
      <c r="CB35" s="457"/>
      <c r="CC35" s="457"/>
      <c r="CD35" s="457"/>
      <c r="CE35" s="457"/>
      <c r="CF35" s="457"/>
      <c r="CG35" s="457"/>
      <c r="CH35" s="457"/>
      <c r="CI35" s="457"/>
      <c r="CJ35" s="457"/>
      <c r="CK35" s="457"/>
      <c r="CL35" s="457"/>
      <c r="CM35" s="457"/>
      <c r="CN35" s="2"/>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f t="shared" si="0"/>
        <v>3</v>
      </c>
      <c r="D36" s="456"/>
      <c r="E36" s="457" t="str">
        <f>IF('各会計、関係団体の財政状況及び健全化判断比率'!B9="","",'各会計、関係団体の財政状況及び健全化判断比率'!B9)</f>
        <v>地域活性化施設特別会計</v>
      </c>
      <c r="F36" s="457"/>
      <c r="G36" s="457"/>
      <c r="H36" s="457"/>
      <c r="I36" s="457"/>
      <c r="J36" s="457"/>
      <c r="K36" s="457"/>
      <c r="L36" s="457"/>
      <c r="M36" s="457"/>
      <c r="N36" s="457"/>
      <c r="O36" s="457"/>
      <c r="P36" s="457"/>
      <c r="Q36" s="457"/>
      <c r="R36" s="457"/>
      <c r="S36" s="457"/>
      <c r="T36" s="2"/>
      <c r="U36" s="456">
        <f t="shared" si="1"/>
        <v>6</v>
      </c>
      <c r="V36" s="456"/>
      <c r="W36" s="457" t="str">
        <f>IF('各会計、関係団体の財政状況及び健全化判断比率'!B30="","",'各会計、関係団体の財政状況及び健全化判断比率'!B30)</f>
        <v>介護保険特別会計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12</v>
      </c>
      <c r="BX36" s="456"/>
      <c r="BY36" s="457" t="str">
        <f>IF('各会計、関係団体の財政状況及び健全化判断比率'!B70="","",'各会計、関係団体の財政状況及び健全化判断比率'!B70)</f>
        <v>多野藤岡医療事務市町村組合（老健施設会計）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2">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7</v>
      </c>
      <c r="V37" s="456"/>
      <c r="W37" s="457" t="str">
        <f>IF('各会計、関係団体の財政状況及び健全化判断比率'!B31="","",'各会計、関係団体の財政状況及び健全化判断比率'!B31)</f>
        <v>後期高齢者医療特別会計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13</v>
      </c>
      <c r="BX37" s="456"/>
      <c r="BY37" s="457" t="str">
        <f>IF('各会計、関係団体の財政状況及び健全化判断比率'!B71="","",'各会計、関係団体の財政状況及び健全化判断比率'!B71)</f>
        <v>群馬県市町村会館管理組合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14</v>
      </c>
      <c r="BX38" s="456"/>
      <c r="BY38" s="457" t="str">
        <f>IF('各会計、関係団体の財政状況及び健全化判断比率'!B72="","",'各会計、関係団体の財政状況及び健全化判断比率'!B72)</f>
        <v>群馬県市町村総合事務組合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15</v>
      </c>
      <c r="BX39" s="456"/>
      <c r="BY39" s="457" t="str">
        <f>IF('各会計、関係団体の財政状況及び健全化判断比率'!B73="","",'各会計、関係団体の財政状況及び健全化判断比率'!B73)</f>
        <v>群馬県後期高齢者医療広域連合（一般会計）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16</v>
      </c>
      <c r="BX40" s="456"/>
      <c r="BY40" s="457" t="str">
        <f>IF('各会計、関係団体の財政状況及び健全化判断比率'!B74="","",'各会計、関係団体の財政状況及び健全化判断比率'!B74)</f>
        <v>群馬県後期高齢者医療広域連合（事業会計）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290</v>
      </c>
      <c r="E46" s="459" t="s">
        <v>294</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2">
      <c r="E47" s="459" t="s">
        <v>296</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2">
      <c r="E48" s="459" t="s">
        <v>298</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2">
      <c r="E49" s="459" t="s">
        <v>299</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2">
      <c r="E50" s="459" t="s">
        <v>200</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2">
      <c r="E51" s="459" t="s">
        <v>302</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2">
      <c r="E52" s="459" t="s">
        <v>304</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2">
      <c r="E53" s="459" t="s">
        <v>195</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Gw7kXdcY4/Dc+NY2UhLJR1rZJDRKuVgpG9E9G6pRAua3dMhKPfvcUPogYIvdQJLzLRghXagGIoY7fmctWL1J5A==" saltValue="c/0A414nMEf12EcoSfyRR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14</v>
      </c>
      <c r="C33" s="193"/>
      <c r="D33" s="193"/>
      <c r="E33" s="195" t="s">
        <v>17</v>
      </c>
      <c r="F33" s="196" t="s">
        <v>526</v>
      </c>
      <c r="G33" s="201" t="s">
        <v>527</v>
      </c>
      <c r="H33" s="201" t="s">
        <v>528</v>
      </c>
      <c r="I33" s="201" t="s">
        <v>529</v>
      </c>
      <c r="J33" s="205" t="s">
        <v>530</v>
      </c>
      <c r="K33" s="186"/>
      <c r="L33" s="186"/>
      <c r="M33" s="186"/>
      <c r="N33" s="186"/>
      <c r="O33" s="186"/>
      <c r="P33" s="186"/>
    </row>
    <row r="34" spans="1:16" ht="39" customHeight="1" x14ac:dyDescent="0.2">
      <c r="A34" s="186"/>
      <c r="B34" s="188"/>
      <c r="C34" s="1021" t="s">
        <v>452</v>
      </c>
      <c r="D34" s="1021"/>
      <c r="E34" s="1022"/>
      <c r="F34" s="197">
        <v>1.64</v>
      </c>
      <c r="G34" s="202">
        <v>7.41</v>
      </c>
      <c r="H34" s="202">
        <v>1.5</v>
      </c>
      <c r="I34" s="202">
        <v>2.58</v>
      </c>
      <c r="J34" s="206">
        <v>5.8</v>
      </c>
      <c r="K34" s="186"/>
      <c r="L34" s="186"/>
      <c r="M34" s="186"/>
      <c r="N34" s="186"/>
      <c r="O34" s="186"/>
      <c r="P34" s="186"/>
    </row>
    <row r="35" spans="1:16" ht="39" customHeight="1" x14ac:dyDescent="0.2">
      <c r="A35" s="186"/>
      <c r="B35" s="189"/>
      <c r="C35" s="1023" t="s">
        <v>29</v>
      </c>
      <c r="D35" s="1023"/>
      <c r="E35" s="1024"/>
      <c r="F35" s="198">
        <v>0.62</v>
      </c>
      <c r="G35" s="203">
        <v>0.81</v>
      </c>
      <c r="H35" s="203">
        <v>0.73</v>
      </c>
      <c r="I35" s="203">
        <v>1.04</v>
      </c>
      <c r="J35" s="207">
        <v>0.88</v>
      </c>
      <c r="K35" s="186"/>
      <c r="L35" s="186"/>
      <c r="M35" s="186"/>
      <c r="N35" s="186"/>
      <c r="O35" s="186"/>
      <c r="P35" s="186"/>
    </row>
    <row r="36" spans="1:16" ht="39" customHeight="1" x14ac:dyDescent="0.2">
      <c r="A36" s="186"/>
      <c r="B36" s="189"/>
      <c r="C36" s="1023" t="s">
        <v>438</v>
      </c>
      <c r="D36" s="1023"/>
      <c r="E36" s="1024"/>
      <c r="F36" s="198">
        <v>0.68</v>
      </c>
      <c r="G36" s="203">
        <v>0.4</v>
      </c>
      <c r="H36" s="203">
        <v>0.05</v>
      </c>
      <c r="I36" s="203">
        <v>0.11</v>
      </c>
      <c r="J36" s="207">
        <v>0.2</v>
      </c>
      <c r="K36" s="186"/>
      <c r="L36" s="186"/>
      <c r="M36" s="186"/>
      <c r="N36" s="186"/>
      <c r="O36" s="186"/>
      <c r="P36" s="186"/>
    </row>
    <row r="37" spans="1:16" ht="39" customHeight="1" x14ac:dyDescent="0.2">
      <c r="A37" s="186"/>
      <c r="B37" s="189"/>
      <c r="C37" s="1023" t="s">
        <v>461</v>
      </c>
      <c r="D37" s="1023"/>
      <c r="E37" s="1024"/>
      <c r="F37" s="198">
        <v>0.34</v>
      </c>
      <c r="G37" s="203">
        <v>0.32</v>
      </c>
      <c r="H37" s="203">
        <v>0.14000000000000001</v>
      </c>
      <c r="I37" s="203">
        <v>0.17</v>
      </c>
      <c r="J37" s="207">
        <v>0.17</v>
      </c>
      <c r="K37" s="186"/>
      <c r="L37" s="186"/>
      <c r="M37" s="186"/>
      <c r="N37" s="186"/>
      <c r="O37" s="186"/>
      <c r="P37" s="186"/>
    </row>
    <row r="38" spans="1:16" ht="39" customHeight="1" x14ac:dyDescent="0.2">
      <c r="A38" s="186"/>
      <c r="B38" s="189"/>
      <c r="C38" s="1023" t="s">
        <v>463</v>
      </c>
      <c r="D38" s="1023"/>
      <c r="E38" s="1024"/>
      <c r="F38" s="198">
        <v>0.11</v>
      </c>
      <c r="G38" s="203">
        <v>0.03</v>
      </c>
      <c r="H38" s="203">
        <v>0.17</v>
      </c>
      <c r="I38" s="203">
        <v>0.16</v>
      </c>
      <c r="J38" s="207">
        <v>0.13</v>
      </c>
      <c r="K38" s="186"/>
      <c r="L38" s="186"/>
      <c r="M38" s="186"/>
      <c r="N38" s="186"/>
      <c r="O38" s="186"/>
      <c r="P38" s="186"/>
    </row>
    <row r="39" spans="1:16" ht="39" customHeight="1" x14ac:dyDescent="0.2">
      <c r="A39" s="186"/>
      <c r="B39" s="189"/>
      <c r="C39" s="1023" t="s">
        <v>63</v>
      </c>
      <c r="D39" s="1023"/>
      <c r="E39" s="1024"/>
      <c r="F39" s="198">
        <v>0.6</v>
      </c>
      <c r="G39" s="203">
        <v>0.18</v>
      </c>
      <c r="H39" s="203">
        <v>0.19</v>
      </c>
      <c r="I39" s="203">
        <v>0.17</v>
      </c>
      <c r="J39" s="207">
        <v>0.09</v>
      </c>
      <c r="K39" s="186"/>
      <c r="L39" s="186"/>
      <c r="M39" s="186"/>
      <c r="N39" s="186"/>
      <c r="O39" s="186"/>
      <c r="P39" s="186"/>
    </row>
    <row r="40" spans="1:16" ht="39" customHeight="1" x14ac:dyDescent="0.2">
      <c r="A40" s="186"/>
      <c r="B40" s="189"/>
      <c r="C40" s="1023" t="s">
        <v>454</v>
      </c>
      <c r="D40" s="1023"/>
      <c r="E40" s="1024"/>
      <c r="F40" s="198">
        <v>0.11</v>
      </c>
      <c r="G40" s="203">
        <v>0.02</v>
      </c>
      <c r="H40" s="203">
        <v>0</v>
      </c>
      <c r="I40" s="203">
        <v>0.1</v>
      </c>
      <c r="J40" s="207">
        <v>0.05</v>
      </c>
      <c r="K40" s="186"/>
      <c r="L40" s="186"/>
      <c r="M40" s="186"/>
      <c r="N40" s="186"/>
      <c r="O40" s="186"/>
      <c r="P40" s="186"/>
    </row>
    <row r="41" spans="1:16" ht="39" customHeight="1" x14ac:dyDescent="0.2">
      <c r="A41" s="186"/>
      <c r="B41" s="189"/>
      <c r="C41" s="1023" t="s">
        <v>48</v>
      </c>
      <c r="D41" s="1023"/>
      <c r="E41" s="1024"/>
      <c r="F41" s="198">
        <v>0.1</v>
      </c>
      <c r="G41" s="203">
        <v>0.09</v>
      </c>
      <c r="H41" s="203">
        <v>0.05</v>
      </c>
      <c r="I41" s="203">
        <v>0.02</v>
      </c>
      <c r="J41" s="207">
        <v>0.03</v>
      </c>
      <c r="K41" s="186"/>
      <c r="L41" s="186"/>
      <c r="M41" s="186"/>
      <c r="N41" s="186"/>
      <c r="O41" s="186"/>
      <c r="P41" s="186"/>
    </row>
    <row r="42" spans="1:16" ht="39" customHeight="1" x14ac:dyDescent="0.2">
      <c r="A42" s="186"/>
      <c r="B42" s="190"/>
      <c r="C42" s="1023" t="s">
        <v>534</v>
      </c>
      <c r="D42" s="1023"/>
      <c r="E42" s="1024"/>
      <c r="F42" s="198" t="s">
        <v>203</v>
      </c>
      <c r="G42" s="203" t="s">
        <v>203</v>
      </c>
      <c r="H42" s="203" t="s">
        <v>203</v>
      </c>
      <c r="I42" s="203" t="s">
        <v>203</v>
      </c>
      <c r="J42" s="207" t="s">
        <v>203</v>
      </c>
      <c r="K42" s="186"/>
      <c r="L42" s="186"/>
      <c r="M42" s="186"/>
      <c r="N42" s="186"/>
      <c r="O42" s="186"/>
      <c r="P42" s="186"/>
    </row>
    <row r="43" spans="1:16" ht="39" customHeight="1" x14ac:dyDescent="0.2">
      <c r="A43" s="186"/>
      <c r="B43" s="191"/>
      <c r="C43" s="1025" t="s">
        <v>485</v>
      </c>
      <c r="D43" s="1025"/>
      <c r="E43" s="1026"/>
      <c r="F43" s="199">
        <v>0</v>
      </c>
      <c r="G43" s="204">
        <v>0.02</v>
      </c>
      <c r="H43" s="204">
        <v>0</v>
      </c>
      <c r="I43" s="204">
        <v>0.03</v>
      </c>
      <c r="J43" s="208">
        <v>0.02</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Q24cPJz8DbiLBkn+fj8a0c9/HipTSIDlnPw6uCAEKmW/Y5tmxKYXxdTFAFSZ1CL9Cibxsdg09/v2g2MtTFXo9A==" saltValue="em1P1ghYJdlZjSssuQ4+X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5">
      <c r="A44" s="85"/>
      <c r="B44" s="209" t="s">
        <v>27</v>
      </c>
      <c r="C44" s="215"/>
      <c r="D44" s="215"/>
      <c r="E44" s="223"/>
      <c r="F44" s="223"/>
      <c r="G44" s="223"/>
      <c r="H44" s="223"/>
      <c r="I44" s="223"/>
      <c r="J44" s="226" t="s">
        <v>17</v>
      </c>
      <c r="K44" s="228" t="s">
        <v>526</v>
      </c>
      <c r="L44" s="237" t="s">
        <v>527</v>
      </c>
      <c r="M44" s="237" t="s">
        <v>528</v>
      </c>
      <c r="N44" s="237" t="s">
        <v>529</v>
      </c>
      <c r="O44" s="246" t="s">
        <v>530</v>
      </c>
      <c r="P44" s="85"/>
      <c r="Q44" s="85"/>
      <c r="R44" s="85"/>
      <c r="S44" s="85"/>
      <c r="T44" s="85"/>
      <c r="U44" s="85"/>
    </row>
    <row r="45" spans="1:21" ht="30.75" customHeight="1" x14ac:dyDescent="0.2">
      <c r="A45" s="85"/>
      <c r="B45" s="1052" t="s">
        <v>28</v>
      </c>
      <c r="C45" s="1053"/>
      <c r="D45" s="218"/>
      <c r="E45" s="1027" t="s">
        <v>26</v>
      </c>
      <c r="F45" s="1027"/>
      <c r="G45" s="1027"/>
      <c r="H45" s="1027"/>
      <c r="I45" s="1027"/>
      <c r="J45" s="1028"/>
      <c r="K45" s="229">
        <v>266</v>
      </c>
      <c r="L45" s="238">
        <v>263</v>
      </c>
      <c r="M45" s="238">
        <v>270</v>
      </c>
      <c r="N45" s="238">
        <v>288</v>
      </c>
      <c r="O45" s="247">
        <v>289</v>
      </c>
      <c r="P45" s="85"/>
      <c r="Q45" s="85"/>
      <c r="R45" s="85"/>
      <c r="S45" s="85"/>
      <c r="T45" s="85"/>
      <c r="U45" s="85"/>
    </row>
    <row r="46" spans="1:21" ht="30.75" customHeight="1" x14ac:dyDescent="0.2">
      <c r="A46" s="85"/>
      <c r="B46" s="1054"/>
      <c r="C46" s="1055"/>
      <c r="D46" s="219"/>
      <c r="E46" s="1029" t="s">
        <v>30</v>
      </c>
      <c r="F46" s="1029"/>
      <c r="G46" s="1029"/>
      <c r="H46" s="1029"/>
      <c r="I46" s="1029"/>
      <c r="J46" s="1030"/>
      <c r="K46" s="230" t="s">
        <v>203</v>
      </c>
      <c r="L46" s="239" t="s">
        <v>203</v>
      </c>
      <c r="M46" s="239" t="s">
        <v>203</v>
      </c>
      <c r="N46" s="239" t="s">
        <v>203</v>
      </c>
      <c r="O46" s="248" t="s">
        <v>203</v>
      </c>
      <c r="P46" s="85"/>
      <c r="Q46" s="85"/>
      <c r="R46" s="85"/>
      <c r="S46" s="85"/>
      <c r="T46" s="85"/>
      <c r="U46" s="85"/>
    </row>
    <row r="47" spans="1:21" ht="30.75" customHeight="1" x14ac:dyDescent="0.2">
      <c r="A47" s="85"/>
      <c r="B47" s="1054"/>
      <c r="C47" s="1055"/>
      <c r="D47" s="219"/>
      <c r="E47" s="1029" t="s">
        <v>33</v>
      </c>
      <c r="F47" s="1029"/>
      <c r="G47" s="1029"/>
      <c r="H47" s="1029"/>
      <c r="I47" s="1029"/>
      <c r="J47" s="1030"/>
      <c r="K47" s="230" t="s">
        <v>203</v>
      </c>
      <c r="L47" s="239" t="s">
        <v>203</v>
      </c>
      <c r="M47" s="239" t="s">
        <v>203</v>
      </c>
      <c r="N47" s="239" t="s">
        <v>203</v>
      </c>
      <c r="O47" s="248" t="s">
        <v>203</v>
      </c>
      <c r="P47" s="85"/>
      <c r="Q47" s="85"/>
      <c r="R47" s="85"/>
      <c r="S47" s="85"/>
      <c r="T47" s="85"/>
      <c r="U47" s="85"/>
    </row>
    <row r="48" spans="1:21" ht="30.75" customHeight="1" x14ac:dyDescent="0.2">
      <c r="A48" s="85"/>
      <c r="B48" s="1054"/>
      <c r="C48" s="1055"/>
      <c r="D48" s="219"/>
      <c r="E48" s="1029" t="s">
        <v>39</v>
      </c>
      <c r="F48" s="1029"/>
      <c r="G48" s="1029"/>
      <c r="H48" s="1029"/>
      <c r="I48" s="1029"/>
      <c r="J48" s="1030"/>
      <c r="K48" s="230">
        <v>27</v>
      </c>
      <c r="L48" s="239">
        <v>41</v>
      </c>
      <c r="M48" s="239">
        <v>53</v>
      </c>
      <c r="N48" s="239">
        <v>40</v>
      </c>
      <c r="O48" s="248">
        <v>55</v>
      </c>
      <c r="P48" s="85"/>
      <c r="Q48" s="85"/>
      <c r="R48" s="85"/>
      <c r="S48" s="85"/>
      <c r="T48" s="85"/>
      <c r="U48" s="85"/>
    </row>
    <row r="49" spans="1:21" ht="30.75" customHeight="1" x14ac:dyDescent="0.2">
      <c r="A49" s="85"/>
      <c r="B49" s="1054"/>
      <c r="C49" s="1055"/>
      <c r="D49" s="219"/>
      <c r="E49" s="1029" t="s">
        <v>0</v>
      </c>
      <c r="F49" s="1029"/>
      <c r="G49" s="1029"/>
      <c r="H49" s="1029"/>
      <c r="I49" s="1029"/>
      <c r="J49" s="1030"/>
      <c r="K49" s="230">
        <v>17</v>
      </c>
      <c r="L49" s="239">
        <v>23</v>
      </c>
      <c r="M49" s="239">
        <v>23</v>
      </c>
      <c r="N49" s="239">
        <v>18</v>
      </c>
      <c r="O49" s="248">
        <v>16</v>
      </c>
      <c r="P49" s="85"/>
      <c r="Q49" s="85"/>
      <c r="R49" s="85"/>
      <c r="S49" s="85"/>
      <c r="T49" s="85"/>
      <c r="U49" s="85"/>
    </row>
    <row r="50" spans="1:21" ht="30.75" customHeight="1" x14ac:dyDescent="0.2">
      <c r="A50" s="85"/>
      <c r="B50" s="1054"/>
      <c r="C50" s="1055"/>
      <c r="D50" s="219"/>
      <c r="E50" s="1029" t="s">
        <v>41</v>
      </c>
      <c r="F50" s="1029"/>
      <c r="G50" s="1029"/>
      <c r="H50" s="1029"/>
      <c r="I50" s="1029"/>
      <c r="J50" s="1030"/>
      <c r="K50" s="230" t="s">
        <v>203</v>
      </c>
      <c r="L50" s="239" t="s">
        <v>203</v>
      </c>
      <c r="M50" s="239" t="s">
        <v>203</v>
      </c>
      <c r="N50" s="239" t="s">
        <v>203</v>
      </c>
      <c r="O50" s="248" t="s">
        <v>203</v>
      </c>
      <c r="P50" s="85"/>
      <c r="Q50" s="85"/>
      <c r="R50" s="85"/>
      <c r="S50" s="85"/>
      <c r="T50" s="85"/>
      <c r="U50" s="85"/>
    </row>
    <row r="51" spans="1:21" ht="30.75" customHeight="1" x14ac:dyDescent="0.2">
      <c r="A51" s="85"/>
      <c r="B51" s="1056"/>
      <c r="C51" s="1057"/>
      <c r="D51" s="220"/>
      <c r="E51" s="1029" t="s">
        <v>45</v>
      </c>
      <c r="F51" s="1029"/>
      <c r="G51" s="1029"/>
      <c r="H51" s="1029"/>
      <c r="I51" s="1029"/>
      <c r="J51" s="1030"/>
      <c r="K51" s="230" t="s">
        <v>203</v>
      </c>
      <c r="L51" s="239" t="s">
        <v>203</v>
      </c>
      <c r="M51" s="239">
        <v>0</v>
      </c>
      <c r="N51" s="239">
        <v>0</v>
      </c>
      <c r="O51" s="248" t="s">
        <v>203</v>
      </c>
      <c r="P51" s="85"/>
      <c r="Q51" s="85"/>
      <c r="R51" s="85"/>
      <c r="S51" s="85"/>
      <c r="T51" s="85"/>
      <c r="U51" s="85"/>
    </row>
    <row r="52" spans="1:21" ht="30.75" customHeight="1" x14ac:dyDescent="0.2">
      <c r="A52" s="85"/>
      <c r="B52" s="1031" t="s">
        <v>47</v>
      </c>
      <c r="C52" s="1032"/>
      <c r="D52" s="220"/>
      <c r="E52" s="1029" t="s">
        <v>49</v>
      </c>
      <c r="F52" s="1029"/>
      <c r="G52" s="1029"/>
      <c r="H52" s="1029"/>
      <c r="I52" s="1029"/>
      <c r="J52" s="1030"/>
      <c r="K52" s="230">
        <v>249</v>
      </c>
      <c r="L52" s="239">
        <v>233</v>
      </c>
      <c r="M52" s="239">
        <v>243</v>
      </c>
      <c r="N52" s="239">
        <v>253</v>
      </c>
      <c r="O52" s="248">
        <v>237</v>
      </c>
      <c r="P52" s="85"/>
      <c r="Q52" s="85"/>
      <c r="R52" s="85"/>
      <c r="S52" s="85"/>
      <c r="T52" s="85"/>
      <c r="U52" s="85"/>
    </row>
    <row r="53" spans="1:21" ht="30.75" customHeight="1" x14ac:dyDescent="0.2">
      <c r="A53" s="85"/>
      <c r="B53" s="1033" t="s">
        <v>50</v>
      </c>
      <c r="C53" s="1034"/>
      <c r="D53" s="221"/>
      <c r="E53" s="1035" t="s">
        <v>53</v>
      </c>
      <c r="F53" s="1035"/>
      <c r="G53" s="1035"/>
      <c r="H53" s="1035"/>
      <c r="I53" s="1035"/>
      <c r="J53" s="1036"/>
      <c r="K53" s="231">
        <v>61</v>
      </c>
      <c r="L53" s="240">
        <v>94</v>
      </c>
      <c r="M53" s="240">
        <v>103</v>
      </c>
      <c r="N53" s="240">
        <v>93</v>
      </c>
      <c r="O53" s="249">
        <v>123</v>
      </c>
      <c r="P53" s="85"/>
      <c r="Q53" s="85"/>
      <c r="R53" s="85"/>
      <c r="S53" s="85"/>
      <c r="T53" s="85"/>
      <c r="U53" s="85"/>
    </row>
    <row r="54" spans="1:21" ht="24" customHeight="1" x14ac:dyDescent="0.25">
      <c r="A54" s="85"/>
      <c r="B54" s="210" t="s">
        <v>57</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62</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5</v>
      </c>
      <c r="C56" s="216"/>
      <c r="D56" s="216"/>
      <c r="E56" s="216"/>
      <c r="F56" s="216"/>
      <c r="G56" s="216"/>
      <c r="H56" s="216"/>
      <c r="I56" s="216"/>
      <c r="J56" s="216"/>
      <c r="K56" s="232"/>
      <c r="L56" s="232"/>
      <c r="M56" s="232"/>
      <c r="N56" s="232"/>
      <c r="O56" s="250" t="s">
        <v>535</v>
      </c>
      <c r="P56" s="85"/>
      <c r="Q56" s="85"/>
      <c r="R56" s="85"/>
      <c r="S56" s="85"/>
      <c r="T56" s="85"/>
      <c r="U56" s="85"/>
    </row>
    <row r="57" spans="1:21" ht="31.5" customHeight="1" x14ac:dyDescent="0.25">
      <c r="A57" s="85"/>
      <c r="B57" s="212"/>
      <c r="C57" s="217"/>
      <c r="D57" s="217"/>
      <c r="E57" s="224"/>
      <c r="F57" s="224"/>
      <c r="G57" s="224"/>
      <c r="H57" s="224"/>
      <c r="I57" s="224"/>
      <c r="J57" s="227" t="s">
        <v>17</v>
      </c>
      <c r="K57" s="233" t="s">
        <v>526</v>
      </c>
      <c r="L57" s="241" t="s">
        <v>527</v>
      </c>
      <c r="M57" s="241" t="s">
        <v>528</v>
      </c>
      <c r="N57" s="241" t="s">
        <v>529</v>
      </c>
      <c r="O57" s="251" t="s">
        <v>530</v>
      </c>
      <c r="P57" s="85"/>
      <c r="Q57" s="85"/>
      <c r="R57" s="85"/>
      <c r="S57" s="85"/>
      <c r="T57" s="85"/>
      <c r="U57" s="85"/>
    </row>
    <row r="58" spans="1:21" ht="31.5" customHeight="1" x14ac:dyDescent="0.2">
      <c r="B58" s="1046" t="s">
        <v>64</v>
      </c>
      <c r="C58" s="1047"/>
      <c r="D58" s="1037" t="s">
        <v>68</v>
      </c>
      <c r="E58" s="1038"/>
      <c r="F58" s="1038"/>
      <c r="G58" s="1038"/>
      <c r="H58" s="1038"/>
      <c r="I58" s="1038"/>
      <c r="J58" s="1039"/>
      <c r="K58" s="234"/>
      <c r="L58" s="242"/>
      <c r="M58" s="242"/>
      <c r="N58" s="242"/>
      <c r="O58" s="252"/>
    </row>
    <row r="59" spans="1:21" ht="31.5" customHeight="1" x14ac:dyDescent="0.2">
      <c r="B59" s="1048"/>
      <c r="C59" s="1049"/>
      <c r="D59" s="1040" t="s">
        <v>13</v>
      </c>
      <c r="E59" s="1041"/>
      <c r="F59" s="1041"/>
      <c r="G59" s="1041"/>
      <c r="H59" s="1041"/>
      <c r="I59" s="1041"/>
      <c r="J59" s="1042"/>
      <c r="K59" s="235"/>
      <c r="L59" s="243"/>
      <c r="M59" s="243"/>
      <c r="N59" s="243"/>
      <c r="O59" s="253"/>
    </row>
    <row r="60" spans="1:21" ht="31.5" customHeight="1" x14ac:dyDescent="0.2">
      <c r="B60" s="1050"/>
      <c r="C60" s="1051"/>
      <c r="D60" s="1043" t="s">
        <v>70</v>
      </c>
      <c r="E60" s="1044"/>
      <c r="F60" s="1044"/>
      <c r="G60" s="1044"/>
      <c r="H60" s="1044"/>
      <c r="I60" s="1044"/>
      <c r="J60" s="1045"/>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40</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oPa+96Fdvb5yuW2JY5bB/uA9UieuofOj4YALDUsrpRZwfnZKulgXjouBFVgcenCzo7XWPDpNnQ0Cy3mysfKFGA==" saltValue="MlMIAg8Rvrpgq1+WalYxY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5">
      <c r="B40" s="209" t="s">
        <v>27</v>
      </c>
      <c r="C40" s="215"/>
      <c r="D40" s="215"/>
      <c r="E40" s="223"/>
      <c r="F40" s="223"/>
      <c r="G40" s="223"/>
      <c r="H40" s="226" t="s">
        <v>17</v>
      </c>
      <c r="I40" s="228" t="s">
        <v>526</v>
      </c>
      <c r="J40" s="237" t="s">
        <v>527</v>
      </c>
      <c r="K40" s="237" t="s">
        <v>528</v>
      </c>
      <c r="L40" s="237" t="s">
        <v>529</v>
      </c>
      <c r="M40" s="266" t="s">
        <v>530</v>
      </c>
    </row>
    <row r="41" spans="2:13" ht="27.75" customHeight="1" x14ac:dyDescent="0.2">
      <c r="B41" s="1052" t="s">
        <v>35</v>
      </c>
      <c r="C41" s="1053"/>
      <c r="D41" s="218"/>
      <c r="E41" s="1058" t="s">
        <v>71</v>
      </c>
      <c r="F41" s="1058"/>
      <c r="G41" s="1058"/>
      <c r="H41" s="1059"/>
      <c r="I41" s="259">
        <v>2545</v>
      </c>
      <c r="J41" s="263">
        <v>2418</v>
      </c>
      <c r="K41" s="263">
        <v>2322</v>
      </c>
      <c r="L41" s="263">
        <v>2290</v>
      </c>
      <c r="M41" s="267">
        <v>2199</v>
      </c>
    </row>
    <row r="42" spans="2:13" ht="27.75" customHeight="1" x14ac:dyDescent="0.2">
      <c r="B42" s="1054"/>
      <c r="C42" s="1055"/>
      <c r="D42" s="219"/>
      <c r="E42" s="1060" t="s">
        <v>79</v>
      </c>
      <c r="F42" s="1060"/>
      <c r="G42" s="1060"/>
      <c r="H42" s="1061"/>
      <c r="I42" s="260" t="s">
        <v>203</v>
      </c>
      <c r="J42" s="264" t="s">
        <v>203</v>
      </c>
      <c r="K42" s="264" t="s">
        <v>203</v>
      </c>
      <c r="L42" s="264" t="s">
        <v>203</v>
      </c>
      <c r="M42" s="268" t="s">
        <v>203</v>
      </c>
    </row>
    <row r="43" spans="2:13" ht="27.75" customHeight="1" x14ac:dyDescent="0.2">
      <c r="B43" s="1054"/>
      <c r="C43" s="1055"/>
      <c r="D43" s="219"/>
      <c r="E43" s="1060" t="s">
        <v>80</v>
      </c>
      <c r="F43" s="1060"/>
      <c r="G43" s="1060"/>
      <c r="H43" s="1061"/>
      <c r="I43" s="260">
        <v>561</v>
      </c>
      <c r="J43" s="264">
        <v>546</v>
      </c>
      <c r="K43" s="264">
        <v>573</v>
      </c>
      <c r="L43" s="264">
        <v>660</v>
      </c>
      <c r="M43" s="268">
        <v>620</v>
      </c>
    </row>
    <row r="44" spans="2:13" ht="27.75" customHeight="1" x14ac:dyDescent="0.2">
      <c r="B44" s="1054"/>
      <c r="C44" s="1055"/>
      <c r="D44" s="219"/>
      <c r="E44" s="1060" t="s">
        <v>18</v>
      </c>
      <c r="F44" s="1060"/>
      <c r="G44" s="1060"/>
      <c r="H44" s="1061"/>
      <c r="I44" s="260">
        <v>220</v>
      </c>
      <c r="J44" s="264">
        <v>202</v>
      </c>
      <c r="K44" s="264">
        <v>192</v>
      </c>
      <c r="L44" s="264">
        <v>175</v>
      </c>
      <c r="M44" s="268">
        <v>175</v>
      </c>
    </row>
    <row r="45" spans="2:13" ht="27.75" customHeight="1" x14ac:dyDescent="0.2">
      <c r="B45" s="1054"/>
      <c r="C45" s="1055"/>
      <c r="D45" s="219"/>
      <c r="E45" s="1060" t="s">
        <v>84</v>
      </c>
      <c r="F45" s="1060"/>
      <c r="G45" s="1060"/>
      <c r="H45" s="1061"/>
      <c r="I45" s="260">
        <v>983</v>
      </c>
      <c r="J45" s="264">
        <v>972</v>
      </c>
      <c r="K45" s="264">
        <v>977</v>
      </c>
      <c r="L45" s="264">
        <v>961</v>
      </c>
      <c r="M45" s="268">
        <v>980</v>
      </c>
    </row>
    <row r="46" spans="2:13" ht="27.75" customHeight="1" x14ac:dyDescent="0.2">
      <c r="B46" s="1054"/>
      <c r="C46" s="1055"/>
      <c r="D46" s="220"/>
      <c r="E46" s="1060" t="s">
        <v>83</v>
      </c>
      <c r="F46" s="1060"/>
      <c r="G46" s="1060"/>
      <c r="H46" s="1061"/>
      <c r="I46" s="260" t="s">
        <v>203</v>
      </c>
      <c r="J46" s="264" t="s">
        <v>203</v>
      </c>
      <c r="K46" s="264" t="s">
        <v>203</v>
      </c>
      <c r="L46" s="264" t="s">
        <v>203</v>
      </c>
      <c r="M46" s="268" t="s">
        <v>203</v>
      </c>
    </row>
    <row r="47" spans="2:13" ht="27.75" customHeight="1" x14ac:dyDescent="0.2">
      <c r="B47" s="1054"/>
      <c r="C47" s="1055"/>
      <c r="D47" s="256"/>
      <c r="E47" s="1062" t="s">
        <v>86</v>
      </c>
      <c r="F47" s="1063"/>
      <c r="G47" s="1063"/>
      <c r="H47" s="1064"/>
      <c r="I47" s="260" t="s">
        <v>203</v>
      </c>
      <c r="J47" s="264" t="s">
        <v>203</v>
      </c>
      <c r="K47" s="264" t="s">
        <v>203</v>
      </c>
      <c r="L47" s="264" t="s">
        <v>203</v>
      </c>
      <c r="M47" s="268" t="s">
        <v>203</v>
      </c>
    </row>
    <row r="48" spans="2:13" ht="27.75" customHeight="1" x14ac:dyDescent="0.2">
      <c r="B48" s="1054"/>
      <c r="C48" s="1055"/>
      <c r="D48" s="219"/>
      <c r="E48" s="1060" t="s">
        <v>58</v>
      </c>
      <c r="F48" s="1060"/>
      <c r="G48" s="1060"/>
      <c r="H48" s="1061"/>
      <c r="I48" s="260" t="s">
        <v>203</v>
      </c>
      <c r="J48" s="264" t="s">
        <v>203</v>
      </c>
      <c r="K48" s="264" t="s">
        <v>203</v>
      </c>
      <c r="L48" s="264" t="s">
        <v>203</v>
      </c>
      <c r="M48" s="268" t="s">
        <v>203</v>
      </c>
    </row>
    <row r="49" spans="2:13" ht="27.75" customHeight="1" x14ac:dyDescent="0.2">
      <c r="B49" s="1056"/>
      <c r="C49" s="1057"/>
      <c r="D49" s="219"/>
      <c r="E49" s="1060" t="s">
        <v>90</v>
      </c>
      <c r="F49" s="1060"/>
      <c r="G49" s="1060"/>
      <c r="H49" s="1061"/>
      <c r="I49" s="260" t="s">
        <v>203</v>
      </c>
      <c r="J49" s="264" t="s">
        <v>203</v>
      </c>
      <c r="K49" s="264" t="s">
        <v>203</v>
      </c>
      <c r="L49" s="264" t="s">
        <v>203</v>
      </c>
      <c r="M49" s="268" t="s">
        <v>203</v>
      </c>
    </row>
    <row r="50" spans="2:13" ht="27.75" customHeight="1" x14ac:dyDescent="0.2">
      <c r="B50" s="1067" t="s">
        <v>92</v>
      </c>
      <c r="C50" s="1068"/>
      <c r="D50" s="257"/>
      <c r="E50" s="1060" t="s">
        <v>94</v>
      </c>
      <c r="F50" s="1060"/>
      <c r="G50" s="1060"/>
      <c r="H50" s="1061"/>
      <c r="I50" s="260">
        <v>4574</v>
      </c>
      <c r="J50" s="264">
        <v>4280</v>
      </c>
      <c r="K50" s="264">
        <v>4148</v>
      </c>
      <c r="L50" s="264">
        <v>4304</v>
      </c>
      <c r="M50" s="268">
        <v>4381</v>
      </c>
    </row>
    <row r="51" spans="2:13" ht="27.75" customHeight="1" x14ac:dyDescent="0.2">
      <c r="B51" s="1054"/>
      <c r="C51" s="1055"/>
      <c r="D51" s="219"/>
      <c r="E51" s="1060" t="s">
        <v>98</v>
      </c>
      <c r="F51" s="1060"/>
      <c r="G51" s="1060"/>
      <c r="H51" s="1061"/>
      <c r="I51" s="260">
        <v>2</v>
      </c>
      <c r="J51" s="264">
        <v>1</v>
      </c>
      <c r="K51" s="264">
        <v>1</v>
      </c>
      <c r="L51" s="264" t="s">
        <v>203</v>
      </c>
      <c r="M51" s="268" t="s">
        <v>203</v>
      </c>
    </row>
    <row r="52" spans="2:13" ht="27.75" customHeight="1" x14ac:dyDescent="0.2">
      <c r="B52" s="1056"/>
      <c r="C52" s="1057"/>
      <c r="D52" s="219"/>
      <c r="E52" s="1060" t="s">
        <v>43</v>
      </c>
      <c r="F52" s="1060"/>
      <c r="G52" s="1060"/>
      <c r="H52" s="1061"/>
      <c r="I52" s="260">
        <v>2400</v>
      </c>
      <c r="J52" s="264">
        <v>2232</v>
      </c>
      <c r="K52" s="264">
        <v>2225</v>
      </c>
      <c r="L52" s="264">
        <v>2113</v>
      </c>
      <c r="M52" s="268">
        <v>1983</v>
      </c>
    </row>
    <row r="53" spans="2:13" ht="27.75" customHeight="1" x14ac:dyDescent="0.2">
      <c r="B53" s="1033" t="s">
        <v>50</v>
      </c>
      <c r="C53" s="1034"/>
      <c r="D53" s="221"/>
      <c r="E53" s="1065" t="s">
        <v>100</v>
      </c>
      <c r="F53" s="1065"/>
      <c r="G53" s="1065"/>
      <c r="H53" s="1066"/>
      <c r="I53" s="261">
        <v>-2667</v>
      </c>
      <c r="J53" s="265">
        <v>-2375</v>
      </c>
      <c r="K53" s="265">
        <v>-2309</v>
      </c>
      <c r="L53" s="265">
        <v>-2331</v>
      </c>
      <c r="M53" s="269">
        <v>-2389</v>
      </c>
    </row>
    <row r="54" spans="2:13" ht="27.75" customHeight="1" x14ac:dyDescent="0.25">
      <c r="B54" s="255" t="s">
        <v>73</v>
      </c>
      <c r="C54" s="192"/>
      <c r="D54" s="192"/>
      <c r="E54" s="258"/>
      <c r="F54" s="258"/>
      <c r="G54" s="258"/>
      <c r="H54" s="258"/>
      <c r="I54" s="262"/>
      <c r="J54" s="262"/>
      <c r="K54" s="262"/>
      <c r="L54" s="262"/>
      <c r="M54" s="262"/>
    </row>
    <row r="55" spans="2:13" ht="13" x14ac:dyDescent="0.2"/>
  </sheetData>
  <sheetProtection algorithmName="SHA-512" hashValue="ZlYui4ZOkvBCUWtp+T+fLsf20p16hEm7g1SSGKrszIlQS0twLxkq5HKB68KxJ5lt+cyycuDgrbgcGOMDRu+srQ==" saltValue="cceN6oKhatHtRtNiLC13U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95</v>
      </c>
    </row>
    <row r="54" spans="2:8" ht="29.25" customHeight="1" x14ac:dyDescent="0.3">
      <c r="B54" s="270" t="s">
        <v>9</v>
      </c>
      <c r="C54" s="276"/>
      <c r="D54" s="276"/>
      <c r="E54" s="277" t="s">
        <v>17</v>
      </c>
      <c r="F54" s="278" t="s">
        <v>528</v>
      </c>
      <c r="G54" s="278" t="s">
        <v>529</v>
      </c>
      <c r="H54" s="286" t="s">
        <v>530</v>
      </c>
    </row>
    <row r="55" spans="2:8" ht="52.5" customHeight="1" x14ac:dyDescent="0.2">
      <c r="B55" s="271"/>
      <c r="C55" s="1069" t="s">
        <v>104</v>
      </c>
      <c r="D55" s="1069"/>
      <c r="E55" s="1070"/>
      <c r="F55" s="279">
        <v>1401</v>
      </c>
      <c r="G55" s="279">
        <v>1164</v>
      </c>
      <c r="H55" s="287">
        <v>1188</v>
      </c>
    </row>
    <row r="56" spans="2:8" ht="52.5" customHeight="1" x14ac:dyDescent="0.2">
      <c r="B56" s="272"/>
      <c r="C56" s="1071" t="s">
        <v>107</v>
      </c>
      <c r="D56" s="1071"/>
      <c r="E56" s="1072"/>
      <c r="F56" s="280">
        <v>1328</v>
      </c>
      <c r="G56" s="280">
        <v>1238</v>
      </c>
      <c r="H56" s="288">
        <v>1297</v>
      </c>
    </row>
    <row r="57" spans="2:8" ht="53.25" customHeight="1" x14ac:dyDescent="0.2">
      <c r="B57" s="272"/>
      <c r="C57" s="1073" t="s">
        <v>76</v>
      </c>
      <c r="D57" s="1073"/>
      <c r="E57" s="1074"/>
      <c r="F57" s="281">
        <v>1099</v>
      </c>
      <c r="G57" s="281">
        <v>1570</v>
      </c>
      <c r="H57" s="289">
        <v>1555</v>
      </c>
    </row>
    <row r="58" spans="2:8" ht="45.75" customHeight="1" x14ac:dyDescent="0.2">
      <c r="B58" s="273"/>
      <c r="C58" s="1075" t="s">
        <v>412</v>
      </c>
      <c r="D58" s="1076"/>
      <c r="E58" s="1077"/>
      <c r="F58" s="282">
        <v>220</v>
      </c>
      <c r="G58" s="282">
        <v>600</v>
      </c>
      <c r="H58" s="290">
        <v>600</v>
      </c>
    </row>
    <row r="59" spans="2:8" ht="45.75" customHeight="1" x14ac:dyDescent="0.2">
      <c r="B59" s="273"/>
      <c r="C59" s="1075" t="s">
        <v>539</v>
      </c>
      <c r="D59" s="1076"/>
      <c r="E59" s="1077"/>
      <c r="F59" s="282">
        <v>200</v>
      </c>
      <c r="G59" s="282">
        <v>300</v>
      </c>
      <c r="H59" s="290">
        <v>300</v>
      </c>
    </row>
    <row r="60" spans="2:8" ht="45.75" customHeight="1" x14ac:dyDescent="0.2">
      <c r="B60" s="273"/>
      <c r="C60" s="1075" t="s">
        <v>540</v>
      </c>
      <c r="D60" s="1076"/>
      <c r="E60" s="1077"/>
      <c r="F60" s="282">
        <v>296</v>
      </c>
      <c r="G60" s="282">
        <v>296</v>
      </c>
      <c r="H60" s="290">
        <v>296</v>
      </c>
    </row>
    <row r="61" spans="2:8" ht="45.75" customHeight="1" x14ac:dyDescent="0.2">
      <c r="B61" s="273"/>
      <c r="C61" s="1075" t="s">
        <v>496</v>
      </c>
      <c r="D61" s="1076"/>
      <c r="E61" s="1077"/>
      <c r="F61" s="282">
        <v>200</v>
      </c>
      <c r="G61" s="282">
        <v>202</v>
      </c>
      <c r="H61" s="290">
        <v>189</v>
      </c>
    </row>
    <row r="62" spans="2:8" ht="45.75" customHeight="1" x14ac:dyDescent="0.2">
      <c r="B62" s="274"/>
      <c r="C62" s="1078" t="s">
        <v>541</v>
      </c>
      <c r="D62" s="1079"/>
      <c r="E62" s="1080"/>
      <c r="F62" s="283">
        <v>130</v>
      </c>
      <c r="G62" s="283">
        <v>130</v>
      </c>
      <c r="H62" s="291">
        <v>130</v>
      </c>
    </row>
    <row r="63" spans="2:8" ht="52.5" customHeight="1" x14ac:dyDescent="0.2">
      <c r="B63" s="275"/>
      <c r="C63" s="1081" t="s">
        <v>110</v>
      </c>
      <c r="D63" s="1081"/>
      <c r="E63" s="1082"/>
      <c r="F63" s="284">
        <v>3828</v>
      </c>
      <c r="G63" s="284">
        <v>3972</v>
      </c>
      <c r="H63" s="292">
        <v>4040</v>
      </c>
    </row>
    <row r="64" spans="2:8" ht="13" x14ac:dyDescent="0.2"/>
  </sheetData>
  <sheetProtection algorithmName="SHA-512" hashValue="vxwGa/d5Ptjg1QboccqbikYJbemaGo9CS0VyeOllDz6R8x0MVyjHGbohzdI82g8wszMHcxPD1QbJztOzfkn/lw==" saltValue="RKWwLd0rmG2VfwLjd+afq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55</v>
      </c>
      <c r="E2" s="124"/>
      <c r="F2" s="308" t="s">
        <v>525</v>
      </c>
      <c r="G2" s="148"/>
      <c r="H2" s="158"/>
    </row>
    <row r="3" spans="1:8" x14ac:dyDescent="0.2">
      <c r="A3" s="114" t="s">
        <v>501</v>
      </c>
      <c r="B3" s="106"/>
      <c r="C3" s="301"/>
      <c r="D3" s="304">
        <v>378774</v>
      </c>
      <c r="E3" s="306"/>
      <c r="F3" s="309">
        <v>228215</v>
      </c>
      <c r="G3" s="311"/>
      <c r="H3" s="314"/>
    </row>
    <row r="4" spans="1:8" x14ac:dyDescent="0.2">
      <c r="A4" s="99"/>
      <c r="B4" s="105"/>
      <c r="C4" s="302"/>
      <c r="D4" s="305">
        <v>159128</v>
      </c>
      <c r="E4" s="307"/>
      <c r="F4" s="310">
        <v>117571</v>
      </c>
      <c r="G4" s="312"/>
      <c r="H4" s="315"/>
    </row>
    <row r="5" spans="1:8" x14ac:dyDescent="0.2">
      <c r="A5" s="114" t="s">
        <v>523</v>
      </c>
      <c r="B5" s="106"/>
      <c r="C5" s="301"/>
      <c r="D5" s="304">
        <v>615327</v>
      </c>
      <c r="E5" s="306"/>
      <c r="F5" s="309">
        <v>264232</v>
      </c>
      <c r="G5" s="311"/>
      <c r="H5" s="314"/>
    </row>
    <row r="6" spans="1:8" x14ac:dyDescent="0.2">
      <c r="A6" s="99"/>
      <c r="B6" s="105"/>
      <c r="C6" s="302"/>
      <c r="D6" s="305">
        <v>208246</v>
      </c>
      <c r="E6" s="307"/>
      <c r="F6" s="310">
        <v>133959</v>
      </c>
      <c r="G6" s="312"/>
      <c r="H6" s="315"/>
    </row>
    <row r="7" spans="1:8" x14ac:dyDescent="0.2">
      <c r="A7" s="114" t="s">
        <v>475</v>
      </c>
      <c r="B7" s="106"/>
      <c r="C7" s="301"/>
      <c r="D7" s="304">
        <v>450801</v>
      </c>
      <c r="E7" s="306"/>
      <c r="F7" s="309">
        <v>263613</v>
      </c>
      <c r="G7" s="311"/>
      <c r="H7" s="314"/>
    </row>
    <row r="8" spans="1:8" x14ac:dyDescent="0.2">
      <c r="A8" s="99"/>
      <c r="B8" s="105"/>
      <c r="C8" s="302"/>
      <c r="D8" s="305">
        <v>265991</v>
      </c>
      <c r="E8" s="307"/>
      <c r="F8" s="310">
        <v>128823</v>
      </c>
      <c r="G8" s="312"/>
      <c r="H8" s="315"/>
    </row>
    <row r="9" spans="1:8" x14ac:dyDescent="0.2">
      <c r="A9" s="114" t="s">
        <v>524</v>
      </c>
      <c r="B9" s="106"/>
      <c r="C9" s="301"/>
      <c r="D9" s="304">
        <v>402307</v>
      </c>
      <c r="E9" s="306"/>
      <c r="F9" s="309">
        <v>362690</v>
      </c>
      <c r="G9" s="311"/>
      <c r="H9" s="314"/>
    </row>
    <row r="10" spans="1:8" x14ac:dyDescent="0.2">
      <c r="A10" s="99"/>
      <c r="B10" s="105"/>
      <c r="C10" s="302"/>
      <c r="D10" s="305">
        <v>245410</v>
      </c>
      <c r="E10" s="307"/>
      <c r="F10" s="310">
        <v>172580</v>
      </c>
      <c r="G10" s="312"/>
      <c r="H10" s="315"/>
    </row>
    <row r="11" spans="1:8" x14ac:dyDescent="0.2">
      <c r="A11" s="114" t="s">
        <v>141</v>
      </c>
      <c r="B11" s="106"/>
      <c r="C11" s="301"/>
      <c r="D11" s="304">
        <v>303960</v>
      </c>
      <c r="E11" s="306"/>
      <c r="F11" s="309">
        <v>296093</v>
      </c>
      <c r="G11" s="311"/>
      <c r="H11" s="314"/>
    </row>
    <row r="12" spans="1:8" x14ac:dyDescent="0.2">
      <c r="A12" s="99"/>
      <c r="B12" s="105"/>
      <c r="C12" s="303"/>
      <c r="D12" s="305">
        <v>179815</v>
      </c>
      <c r="E12" s="307"/>
      <c r="F12" s="310">
        <v>140545</v>
      </c>
      <c r="G12" s="312"/>
      <c r="H12" s="315"/>
    </row>
    <row r="13" spans="1:8" x14ac:dyDescent="0.2">
      <c r="A13" s="114"/>
      <c r="B13" s="106"/>
      <c r="C13" s="301"/>
      <c r="D13" s="304">
        <v>430234</v>
      </c>
      <c r="E13" s="306"/>
      <c r="F13" s="309">
        <v>282969</v>
      </c>
      <c r="G13" s="313"/>
      <c r="H13" s="314"/>
    </row>
    <row r="14" spans="1:8" x14ac:dyDescent="0.2">
      <c r="A14" s="99"/>
      <c r="B14" s="105"/>
      <c r="C14" s="302"/>
      <c r="D14" s="305">
        <v>211718</v>
      </c>
      <c r="E14" s="307"/>
      <c r="F14" s="310">
        <v>138696</v>
      </c>
      <c r="G14" s="312"/>
      <c r="H14" s="315"/>
    </row>
    <row r="17" spans="1:11" x14ac:dyDescent="0.2">
      <c r="A17" s="293" t="s">
        <v>24</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89</v>
      </c>
      <c r="B19" s="294">
        <f>ROUND(VALUE(SUBSTITUTE(実質収支比率等に係る経年分析!F$48,"▲","-")),2)</f>
        <v>2.44</v>
      </c>
      <c r="C19" s="294">
        <f>ROUND(VALUE(SUBSTITUTE(実質収支比率等に係る経年分析!G$48,"▲","-")),2)</f>
        <v>7.84</v>
      </c>
      <c r="D19" s="294">
        <f>ROUND(VALUE(SUBSTITUTE(実質収支比率等に係る経年分析!H$48,"▲","-")),2)</f>
        <v>1.57</v>
      </c>
      <c r="E19" s="294">
        <f>ROUND(VALUE(SUBSTITUTE(実質収支比率等に係る経年分析!I$48,"▲","-")),2)</f>
        <v>2.8</v>
      </c>
      <c r="F19" s="294">
        <f>ROUND(VALUE(SUBSTITUTE(実質収支比率等に係る経年分析!J$48,"▲","-")),2)</f>
        <v>6.06</v>
      </c>
    </row>
    <row r="20" spans="1:11" x14ac:dyDescent="0.2">
      <c r="A20" s="294" t="s">
        <v>34</v>
      </c>
      <c r="B20" s="294">
        <f>ROUND(VALUE(SUBSTITUTE(実質収支比率等に係る経年分析!F$47,"▲","-")),2)</f>
        <v>110.01</v>
      </c>
      <c r="C20" s="294">
        <f>ROUND(VALUE(SUBSTITUTE(実質収支比率等に係る経年分析!G$47,"▲","-")),2)</f>
        <v>93.27</v>
      </c>
      <c r="D20" s="294">
        <f>ROUND(VALUE(SUBSTITUTE(実質収支比率等に係る経年分析!H$47,"▲","-")),2)</f>
        <v>83.15</v>
      </c>
      <c r="E20" s="294">
        <f>ROUND(VALUE(SUBSTITUTE(実質収支比率等に係る経年分析!I$47,"▲","-")),2)</f>
        <v>63.59</v>
      </c>
      <c r="F20" s="294">
        <f>ROUND(VALUE(SUBSTITUTE(実質収支比率等に係る経年分析!J$47,"▲","-")),2)</f>
        <v>66.599999999999994</v>
      </c>
    </row>
    <row r="21" spans="1:11" x14ac:dyDescent="0.2">
      <c r="A21" s="294" t="s">
        <v>114</v>
      </c>
      <c r="B21" s="294">
        <f>IF(ISNUMBER(VALUE(SUBSTITUTE(実質収支比率等に係る経年分析!F$49,"▲","-"))),ROUND(VALUE(SUBSTITUTE(実質収支比率等に係る経年分析!F$49,"▲","-")),2),NA())</f>
        <v>-31.88</v>
      </c>
      <c r="C21" s="294">
        <f>IF(ISNUMBER(VALUE(SUBSTITUTE(実質収支比率等に係る経年分析!G$49,"▲","-"))),ROUND(VALUE(SUBSTITUTE(実質収支比率等に係る経年分析!G$49,"▲","-")),2),NA())</f>
        <v>-13.82</v>
      </c>
      <c r="D21" s="294">
        <f>IF(ISNUMBER(VALUE(SUBSTITUTE(実質収支比率等に係る経年分析!H$49,"▲","-"))),ROUND(VALUE(SUBSTITUTE(実質収支比率等に係る経年分析!H$49,"▲","-")),2),NA())</f>
        <v>-14.77</v>
      </c>
      <c r="E21" s="294">
        <f>IF(ISNUMBER(VALUE(SUBSTITUTE(実質収支比率等に係る経年分析!I$49,"▲","-"))),ROUND(VALUE(SUBSTITUTE(実質収支比率等に係る経年分析!I$49,"▲","-")),2),NA())</f>
        <v>-12.29</v>
      </c>
      <c r="F21" s="294">
        <f>IF(ISNUMBER(VALUE(SUBSTITUTE(実質収支比率等に係る経年分析!J$49,"▲","-"))),ROUND(VALUE(SUBSTITUTE(実質収支比率等に係る経年分析!J$49,"▲","-")),2),NA())</f>
        <v>3.19</v>
      </c>
    </row>
    <row r="24" spans="1:11" x14ac:dyDescent="0.2">
      <c r="A24" s="293" t="s">
        <v>102</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115</v>
      </c>
      <c r="C26" s="295" t="s">
        <v>74</v>
      </c>
      <c r="D26" s="295" t="s">
        <v>115</v>
      </c>
      <c r="E26" s="295" t="s">
        <v>74</v>
      </c>
      <c r="F26" s="295" t="s">
        <v>115</v>
      </c>
      <c r="G26" s="295" t="s">
        <v>74</v>
      </c>
      <c r="H26" s="295" t="s">
        <v>115</v>
      </c>
      <c r="I26" s="295" t="s">
        <v>74</v>
      </c>
      <c r="J26" s="295" t="s">
        <v>115</v>
      </c>
      <c r="K26" s="295" t="s">
        <v>74</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0.02</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0.03</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0.02</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簡易水道事業特別会計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0.1</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0.09</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0.05</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0.02</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0.03</v>
      </c>
    </row>
    <row r="30" spans="1:11" x14ac:dyDescent="0.2">
      <c r="A30" s="295" t="str">
        <f>IF(連結実質赤字比率に係る赤字・黒字の構成分析!C$40="",NA(),連結実質赤字比率に係る赤字・黒字の構成分析!C$40)</f>
        <v>地域活性化施設特別会計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0.11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0.02</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0.05</v>
      </c>
    </row>
    <row r="31" spans="1:11" x14ac:dyDescent="0.2">
      <c r="A31" s="295" t="str">
        <f>IF(連結実質赤字比率に係る赤字・黒字の構成分析!C$39="",NA(),連結実質赤字比率に係る赤字・黒字の構成分析!C$39)</f>
        <v>国民健康保険事業特別会計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0.18</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0.19</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0.17</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0.09</v>
      </c>
    </row>
    <row r="32" spans="1:11" x14ac:dyDescent="0.2">
      <c r="A32" s="295" t="str">
        <f>IF(連結実質赤字比率に係る赤字・黒字の構成分析!C$38="",NA(),連結実質赤字比率に係る赤字・黒字の構成分析!C$38)</f>
        <v>生活排水処理事業特別会計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0.11</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0.03</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0.17</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0.16</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0.13</v>
      </c>
    </row>
    <row r="33" spans="1:16" x14ac:dyDescent="0.2">
      <c r="A33" s="295" t="str">
        <f>IF(連結実質赤字比率に係る赤字・黒字の構成分析!C$37="",NA(),連結実質赤字比率に係る赤字・黒字の構成分析!C$37)</f>
        <v>国民健康保険直営中里診療所特別会計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0.34</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0.32</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0.14000000000000001</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0.17</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0.17</v>
      </c>
    </row>
    <row r="34" spans="1:16" x14ac:dyDescent="0.2">
      <c r="A34" s="295" t="str">
        <f>IF(連結実質赤字比率に係る赤字・黒字の構成分析!C$36="",NA(),連結実質赤字比率に係る赤字・黒字の構成分析!C$36)</f>
        <v>万場診療所特別会計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0.68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0.4</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0.05</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0.11</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0.2</v>
      </c>
    </row>
    <row r="35" spans="1:16" x14ac:dyDescent="0.2">
      <c r="A35" s="295" t="str">
        <f>IF(連結実質赤字比率に係る赤字・黒字の構成分析!C$35="",NA(),連結実質赤字比率に係る赤字・黒字の構成分析!C$35)</f>
        <v>介護保険特別会計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0.62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0.81</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0.73</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1.04</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0.88</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1.64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7.41</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1.5</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2.58</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5.8</v>
      </c>
    </row>
    <row r="39" spans="1:16" x14ac:dyDescent="0.2">
      <c r="A39" s="293" t="s">
        <v>11</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116</v>
      </c>
      <c r="C41" s="296"/>
      <c r="D41" s="296" t="s">
        <v>118</v>
      </c>
      <c r="E41" s="296" t="s">
        <v>116</v>
      </c>
      <c r="F41" s="296"/>
      <c r="G41" s="296" t="s">
        <v>118</v>
      </c>
      <c r="H41" s="296" t="s">
        <v>116</v>
      </c>
      <c r="I41" s="296"/>
      <c r="J41" s="296" t="s">
        <v>118</v>
      </c>
      <c r="K41" s="296" t="s">
        <v>116</v>
      </c>
      <c r="L41" s="296"/>
      <c r="M41" s="296" t="s">
        <v>118</v>
      </c>
      <c r="N41" s="296" t="s">
        <v>116</v>
      </c>
      <c r="O41" s="296"/>
      <c r="P41" s="296" t="s">
        <v>118</v>
      </c>
    </row>
    <row r="42" spans="1:16" x14ac:dyDescent="0.2">
      <c r="A42" s="296" t="s">
        <v>120</v>
      </c>
      <c r="B42" s="296"/>
      <c r="C42" s="296"/>
      <c r="D42" s="296">
        <f>'実質公債費比率（分子）の構造'!K$52</f>
        <v>249</v>
      </c>
      <c r="E42" s="296"/>
      <c r="F42" s="296"/>
      <c r="G42" s="296">
        <f>'実質公債費比率（分子）の構造'!L$52</f>
        <v>233</v>
      </c>
      <c r="H42" s="296"/>
      <c r="I42" s="296"/>
      <c r="J42" s="296">
        <f>'実質公債費比率（分子）の構造'!M$52</f>
        <v>243</v>
      </c>
      <c r="K42" s="296"/>
      <c r="L42" s="296"/>
      <c r="M42" s="296">
        <f>'実質公債費比率（分子）の構造'!N$52</f>
        <v>253</v>
      </c>
      <c r="N42" s="296"/>
      <c r="O42" s="296"/>
      <c r="P42" s="296">
        <f>'実質公債費比率（分子）の構造'!O$52</f>
        <v>237</v>
      </c>
    </row>
    <row r="43" spans="1:16" x14ac:dyDescent="0.2">
      <c r="A43" s="296" t="s">
        <v>45</v>
      </c>
      <c r="B43" s="296" t="str">
        <f>'実質公債費比率（分子）の構造'!K$51</f>
        <v>-</v>
      </c>
      <c r="C43" s="296"/>
      <c r="D43" s="296"/>
      <c r="E43" s="296" t="str">
        <f>'実質公債費比率（分子）の構造'!L$51</f>
        <v>-</v>
      </c>
      <c r="F43" s="296"/>
      <c r="G43" s="296"/>
      <c r="H43" s="296">
        <f>'実質公債費比率（分子）の構造'!M$51</f>
        <v>0</v>
      </c>
      <c r="I43" s="296"/>
      <c r="J43" s="296"/>
      <c r="K43" s="296">
        <f>'実質公債費比率（分子）の構造'!N$51</f>
        <v>0</v>
      </c>
      <c r="L43" s="296"/>
      <c r="M43" s="296"/>
      <c r="N43" s="296" t="str">
        <f>'実質公債費比率（分子）の構造'!O$51</f>
        <v>-</v>
      </c>
      <c r="O43" s="296"/>
      <c r="P43" s="296"/>
    </row>
    <row r="44" spans="1:16" x14ac:dyDescent="0.2">
      <c r="A44" s="296" t="s">
        <v>41</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17</v>
      </c>
      <c r="C45" s="296"/>
      <c r="D45" s="296"/>
      <c r="E45" s="296">
        <f>'実質公債費比率（分子）の構造'!L$49</f>
        <v>23</v>
      </c>
      <c r="F45" s="296"/>
      <c r="G45" s="296"/>
      <c r="H45" s="296">
        <f>'実質公債費比率（分子）の構造'!M$49</f>
        <v>23</v>
      </c>
      <c r="I45" s="296"/>
      <c r="J45" s="296"/>
      <c r="K45" s="296">
        <f>'実質公債費比率（分子）の構造'!N$49</f>
        <v>18</v>
      </c>
      <c r="L45" s="296"/>
      <c r="M45" s="296"/>
      <c r="N45" s="296">
        <f>'実質公債費比率（分子）の構造'!O$49</f>
        <v>16</v>
      </c>
      <c r="O45" s="296"/>
      <c r="P45" s="296"/>
    </row>
    <row r="46" spans="1:16" x14ac:dyDescent="0.2">
      <c r="A46" s="296" t="s">
        <v>39</v>
      </c>
      <c r="B46" s="296">
        <f>'実質公債費比率（分子）の構造'!K$48</f>
        <v>27</v>
      </c>
      <c r="C46" s="296"/>
      <c r="D46" s="296"/>
      <c r="E46" s="296">
        <f>'実質公債費比率（分子）の構造'!L$48</f>
        <v>41</v>
      </c>
      <c r="F46" s="296"/>
      <c r="G46" s="296"/>
      <c r="H46" s="296">
        <f>'実質公債費比率（分子）の構造'!M$48</f>
        <v>53</v>
      </c>
      <c r="I46" s="296"/>
      <c r="J46" s="296"/>
      <c r="K46" s="296">
        <f>'実質公債費比率（分子）の構造'!N$48</f>
        <v>40</v>
      </c>
      <c r="L46" s="296"/>
      <c r="M46" s="296"/>
      <c r="N46" s="296">
        <f>'実質公債費比率（分子）の構造'!O$48</f>
        <v>55</v>
      </c>
      <c r="O46" s="296"/>
      <c r="P46" s="296"/>
    </row>
    <row r="47" spans="1:16" x14ac:dyDescent="0.2">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121</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26</v>
      </c>
      <c r="B49" s="296">
        <f>'実質公債費比率（分子）の構造'!K$45</f>
        <v>266</v>
      </c>
      <c r="C49" s="296"/>
      <c r="D49" s="296"/>
      <c r="E49" s="296">
        <f>'実質公債費比率（分子）の構造'!L$45</f>
        <v>263</v>
      </c>
      <c r="F49" s="296"/>
      <c r="G49" s="296"/>
      <c r="H49" s="296">
        <f>'実質公債費比率（分子）の構造'!M$45</f>
        <v>270</v>
      </c>
      <c r="I49" s="296"/>
      <c r="J49" s="296"/>
      <c r="K49" s="296">
        <f>'実質公債費比率（分子）の構造'!N$45</f>
        <v>288</v>
      </c>
      <c r="L49" s="296"/>
      <c r="M49" s="296"/>
      <c r="N49" s="296">
        <f>'実質公債費比率（分子）の構造'!O$45</f>
        <v>289</v>
      </c>
      <c r="O49" s="296"/>
      <c r="P49" s="296"/>
    </row>
    <row r="50" spans="1:16" x14ac:dyDescent="0.2">
      <c r="A50" s="296" t="s">
        <v>53</v>
      </c>
      <c r="B50" s="296" t="e">
        <f>NA()</f>
        <v>#N/A</v>
      </c>
      <c r="C50" s="296">
        <f>IF(ISNUMBER('実質公債費比率（分子）の構造'!K$53),'実質公債費比率（分子）の構造'!K$53,NA())</f>
        <v>61</v>
      </c>
      <c r="D50" s="296" t="e">
        <f>NA()</f>
        <v>#N/A</v>
      </c>
      <c r="E50" s="296" t="e">
        <f>NA()</f>
        <v>#N/A</v>
      </c>
      <c r="F50" s="296">
        <f>IF(ISNUMBER('実質公債費比率（分子）の構造'!L$53),'実質公債費比率（分子）の構造'!L$53,NA())</f>
        <v>94</v>
      </c>
      <c r="G50" s="296" t="e">
        <f>NA()</f>
        <v>#N/A</v>
      </c>
      <c r="H50" s="296" t="e">
        <f>NA()</f>
        <v>#N/A</v>
      </c>
      <c r="I50" s="296">
        <f>IF(ISNUMBER('実質公債費比率（分子）の構造'!M$53),'実質公債費比率（分子）の構造'!M$53,NA())</f>
        <v>103</v>
      </c>
      <c r="J50" s="296" t="e">
        <f>NA()</f>
        <v>#N/A</v>
      </c>
      <c r="K50" s="296" t="e">
        <f>NA()</f>
        <v>#N/A</v>
      </c>
      <c r="L50" s="296">
        <f>IF(ISNUMBER('実質公債費比率（分子）の構造'!N$53),'実質公債費比率（分子）の構造'!N$53,NA())</f>
        <v>93</v>
      </c>
      <c r="M50" s="296" t="e">
        <f>NA()</f>
        <v>#N/A</v>
      </c>
      <c r="N50" s="296" t="e">
        <f>NA()</f>
        <v>#N/A</v>
      </c>
      <c r="O50" s="296">
        <f>IF(ISNUMBER('実質公債費比率（分子）の構造'!O$53),'実質公債費比率（分子）の構造'!O$53,NA())</f>
        <v>123</v>
      </c>
      <c r="P50" s="296" t="e">
        <f>NA()</f>
        <v>#N/A</v>
      </c>
    </row>
    <row r="53" spans="1:16" x14ac:dyDescent="0.2">
      <c r="A53" s="293" t="s">
        <v>123</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128</v>
      </c>
      <c r="C55" s="295"/>
      <c r="D55" s="295" t="s">
        <v>131</v>
      </c>
      <c r="E55" s="295" t="s">
        <v>128</v>
      </c>
      <c r="F55" s="295"/>
      <c r="G55" s="295" t="s">
        <v>131</v>
      </c>
      <c r="H55" s="295" t="s">
        <v>128</v>
      </c>
      <c r="I55" s="295"/>
      <c r="J55" s="295" t="s">
        <v>131</v>
      </c>
      <c r="K55" s="295" t="s">
        <v>128</v>
      </c>
      <c r="L55" s="295"/>
      <c r="M55" s="295" t="s">
        <v>131</v>
      </c>
      <c r="N55" s="295" t="s">
        <v>128</v>
      </c>
      <c r="O55" s="295"/>
      <c r="P55" s="295" t="s">
        <v>131</v>
      </c>
    </row>
    <row r="56" spans="1:16" x14ac:dyDescent="0.2">
      <c r="A56" s="295" t="s">
        <v>43</v>
      </c>
      <c r="B56" s="295"/>
      <c r="C56" s="295"/>
      <c r="D56" s="295">
        <f>'将来負担比率（分子）の構造'!I$52</f>
        <v>2400</v>
      </c>
      <c r="E56" s="295"/>
      <c r="F56" s="295"/>
      <c r="G56" s="295">
        <f>'将来負担比率（分子）の構造'!J$52</f>
        <v>2232</v>
      </c>
      <c r="H56" s="295"/>
      <c r="I56" s="295"/>
      <c r="J56" s="295">
        <f>'将来負担比率（分子）の構造'!K$52</f>
        <v>2225</v>
      </c>
      <c r="K56" s="295"/>
      <c r="L56" s="295"/>
      <c r="M56" s="295">
        <f>'将来負担比率（分子）の構造'!L$52</f>
        <v>2113</v>
      </c>
      <c r="N56" s="295"/>
      <c r="O56" s="295"/>
      <c r="P56" s="295">
        <f>'将来負担比率（分子）の構造'!M$52</f>
        <v>1983</v>
      </c>
    </row>
    <row r="57" spans="1:16" x14ac:dyDescent="0.2">
      <c r="A57" s="295" t="s">
        <v>98</v>
      </c>
      <c r="B57" s="295"/>
      <c r="C57" s="295"/>
      <c r="D57" s="295">
        <f>'将来負担比率（分子）の構造'!I$51</f>
        <v>2</v>
      </c>
      <c r="E57" s="295"/>
      <c r="F57" s="295"/>
      <c r="G57" s="295">
        <f>'将来負担比率（分子）の構造'!J$51</f>
        <v>1</v>
      </c>
      <c r="H57" s="295"/>
      <c r="I57" s="295"/>
      <c r="J57" s="295">
        <f>'将来負担比率（分子）の構造'!K$51</f>
        <v>1</v>
      </c>
      <c r="K57" s="295"/>
      <c r="L57" s="295"/>
      <c r="M57" s="295" t="str">
        <f>'将来負担比率（分子）の構造'!L$51</f>
        <v>-</v>
      </c>
      <c r="N57" s="295"/>
      <c r="O57" s="295"/>
      <c r="P57" s="295" t="str">
        <f>'将来負担比率（分子）の構造'!M$51</f>
        <v>-</v>
      </c>
    </row>
    <row r="58" spans="1:16" x14ac:dyDescent="0.2">
      <c r="A58" s="295" t="s">
        <v>94</v>
      </c>
      <c r="B58" s="295"/>
      <c r="C58" s="295"/>
      <c r="D58" s="295">
        <f>'将来負担比率（分子）の構造'!I$50</f>
        <v>4574</v>
      </c>
      <c r="E58" s="295"/>
      <c r="F58" s="295"/>
      <c r="G58" s="295">
        <f>'将来負担比率（分子）の構造'!J$50</f>
        <v>4280</v>
      </c>
      <c r="H58" s="295"/>
      <c r="I58" s="295"/>
      <c r="J58" s="295">
        <f>'将来負担比率（分子）の構造'!K$50</f>
        <v>4148</v>
      </c>
      <c r="K58" s="295"/>
      <c r="L58" s="295"/>
      <c r="M58" s="295">
        <f>'将来負担比率（分子）の構造'!L$50</f>
        <v>4304</v>
      </c>
      <c r="N58" s="295"/>
      <c r="O58" s="295"/>
      <c r="P58" s="295">
        <f>'将来負担比率（分子）の構造'!M$50</f>
        <v>4381</v>
      </c>
    </row>
    <row r="59" spans="1:16" x14ac:dyDescent="0.2">
      <c r="A59" s="295" t="s">
        <v>90</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58</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83</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84</v>
      </c>
      <c r="B62" s="295">
        <f>'将来負担比率（分子）の構造'!I$45</f>
        <v>983</v>
      </c>
      <c r="C62" s="295"/>
      <c r="D62" s="295"/>
      <c r="E62" s="295">
        <f>'将来負担比率（分子）の構造'!J$45</f>
        <v>972</v>
      </c>
      <c r="F62" s="295"/>
      <c r="G62" s="295"/>
      <c r="H62" s="295">
        <f>'将来負担比率（分子）の構造'!K$45</f>
        <v>977</v>
      </c>
      <c r="I62" s="295"/>
      <c r="J62" s="295"/>
      <c r="K62" s="295">
        <f>'将来負担比率（分子）の構造'!L$45</f>
        <v>961</v>
      </c>
      <c r="L62" s="295"/>
      <c r="M62" s="295"/>
      <c r="N62" s="295">
        <f>'将来負担比率（分子）の構造'!M$45</f>
        <v>980</v>
      </c>
      <c r="O62" s="295"/>
      <c r="P62" s="295"/>
    </row>
    <row r="63" spans="1:16" x14ac:dyDescent="0.2">
      <c r="A63" s="295" t="s">
        <v>18</v>
      </c>
      <c r="B63" s="295">
        <f>'将来負担比率（分子）の構造'!I$44</f>
        <v>220</v>
      </c>
      <c r="C63" s="295"/>
      <c r="D63" s="295"/>
      <c r="E63" s="295">
        <f>'将来負担比率（分子）の構造'!J$44</f>
        <v>202</v>
      </c>
      <c r="F63" s="295"/>
      <c r="G63" s="295"/>
      <c r="H63" s="295">
        <f>'将来負担比率（分子）の構造'!K$44</f>
        <v>192</v>
      </c>
      <c r="I63" s="295"/>
      <c r="J63" s="295"/>
      <c r="K63" s="295">
        <f>'将来負担比率（分子）の構造'!L$44</f>
        <v>175</v>
      </c>
      <c r="L63" s="295"/>
      <c r="M63" s="295"/>
      <c r="N63" s="295">
        <f>'将来負担比率（分子）の構造'!M$44</f>
        <v>175</v>
      </c>
      <c r="O63" s="295"/>
      <c r="P63" s="295"/>
    </row>
    <row r="64" spans="1:16" x14ac:dyDescent="0.2">
      <c r="A64" s="295" t="s">
        <v>80</v>
      </c>
      <c r="B64" s="295">
        <f>'将来負担比率（分子）の構造'!I$43</f>
        <v>561</v>
      </c>
      <c r="C64" s="295"/>
      <c r="D64" s="295"/>
      <c r="E64" s="295">
        <f>'将来負担比率（分子）の構造'!J$43</f>
        <v>546</v>
      </c>
      <c r="F64" s="295"/>
      <c r="G64" s="295"/>
      <c r="H64" s="295">
        <f>'将来負担比率（分子）の構造'!K$43</f>
        <v>573</v>
      </c>
      <c r="I64" s="295"/>
      <c r="J64" s="295"/>
      <c r="K64" s="295">
        <f>'将来負担比率（分子）の構造'!L$43</f>
        <v>660</v>
      </c>
      <c r="L64" s="295"/>
      <c r="M64" s="295"/>
      <c r="N64" s="295">
        <f>'将来負担比率（分子）の構造'!M$43</f>
        <v>620</v>
      </c>
      <c r="O64" s="295"/>
      <c r="P64" s="295"/>
    </row>
    <row r="65" spans="1:16" x14ac:dyDescent="0.2">
      <c r="A65" s="295" t="s">
        <v>79</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71</v>
      </c>
      <c r="B66" s="295">
        <f>'将来負担比率（分子）の構造'!I$41</f>
        <v>2545</v>
      </c>
      <c r="C66" s="295"/>
      <c r="D66" s="295"/>
      <c r="E66" s="295">
        <f>'将来負担比率（分子）の構造'!J$41</f>
        <v>2418</v>
      </c>
      <c r="F66" s="295"/>
      <c r="G66" s="295"/>
      <c r="H66" s="295">
        <f>'将来負担比率（分子）の構造'!K$41</f>
        <v>2322</v>
      </c>
      <c r="I66" s="295"/>
      <c r="J66" s="295"/>
      <c r="K66" s="295">
        <f>'将来負担比率（分子）の構造'!L$41</f>
        <v>2290</v>
      </c>
      <c r="L66" s="295"/>
      <c r="M66" s="295"/>
      <c r="N66" s="295">
        <f>'将来負担比率（分子）の構造'!M$41</f>
        <v>2199</v>
      </c>
      <c r="O66" s="295"/>
      <c r="P66" s="295"/>
    </row>
    <row r="67" spans="1:16" x14ac:dyDescent="0.2">
      <c r="A67" s="295" t="s">
        <v>100</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133</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135</v>
      </c>
      <c r="B72" s="299">
        <f>基金残高に係る経年分析!F55</f>
        <v>1401</v>
      </c>
      <c r="C72" s="299">
        <f>基金残高に係る経年分析!G55</f>
        <v>1164</v>
      </c>
      <c r="D72" s="299">
        <f>基金残高に係る経年分析!H55</f>
        <v>1188</v>
      </c>
    </row>
    <row r="73" spans="1:16" x14ac:dyDescent="0.2">
      <c r="A73" s="297" t="s">
        <v>136</v>
      </c>
      <c r="B73" s="299">
        <f>基金残高に係る経年分析!F56</f>
        <v>1328</v>
      </c>
      <c r="C73" s="299">
        <f>基金残高に係る経年分析!G56</f>
        <v>1238</v>
      </c>
      <c r="D73" s="299">
        <f>基金残高に係る経年分析!H56</f>
        <v>1297</v>
      </c>
    </row>
    <row r="74" spans="1:16" x14ac:dyDescent="0.2">
      <c r="A74" s="297" t="s">
        <v>138</v>
      </c>
      <c r="B74" s="299">
        <f>基金残高に係る経年分析!F57</f>
        <v>1099</v>
      </c>
      <c r="C74" s="299">
        <f>基金残高に係る経年分析!G57</f>
        <v>1570</v>
      </c>
      <c r="D74" s="299">
        <f>基金残高に係る経年分析!H57</f>
        <v>1555</v>
      </c>
    </row>
  </sheetData>
  <sheetProtection algorithmName="SHA-512" hashValue="dKBNs9rS+EZiCVqKS+83b7DB6c+MCapTcMpS+AkzqE8aRH+4U4/d7mUTFxeMBORONane5uTTre3p7kLvEeVFeA==" saltValue="fF6HjPXQBxWvOo85fQ0XbA==" spinCount="100000" sheet="1" objects="1" scenarios="1"/>
  <phoneticPr fontId="5"/>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132</v>
      </c>
      <c r="DI1" s="551"/>
      <c r="DJ1" s="551"/>
      <c r="DK1" s="551"/>
      <c r="DL1" s="551"/>
      <c r="DM1" s="551"/>
      <c r="DN1" s="552"/>
      <c r="DO1" s="1"/>
      <c r="DP1" s="550" t="s">
        <v>305</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117</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308</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309</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9</v>
      </c>
      <c r="C4" s="339"/>
      <c r="D4" s="339"/>
      <c r="E4" s="339"/>
      <c r="F4" s="339"/>
      <c r="G4" s="339"/>
      <c r="H4" s="339"/>
      <c r="I4" s="339"/>
      <c r="J4" s="339"/>
      <c r="K4" s="339"/>
      <c r="L4" s="339"/>
      <c r="M4" s="339"/>
      <c r="N4" s="339"/>
      <c r="O4" s="339"/>
      <c r="P4" s="339"/>
      <c r="Q4" s="381"/>
      <c r="R4" s="338" t="s">
        <v>312</v>
      </c>
      <c r="S4" s="339"/>
      <c r="T4" s="339"/>
      <c r="U4" s="339"/>
      <c r="V4" s="339"/>
      <c r="W4" s="339"/>
      <c r="X4" s="339"/>
      <c r="Y4" s="381"/>
      <c r="Z4" s="338" t="s">
        <v>315</v>
      </c>
      <c r="AA4" s="339"/>
      <c r="AB4" s="339"/>
      <c r="AC4" s="381"/>
      <c r="AD4" s="338" t="s">
        <v>258</v>
      </c>
      <c r="AE4" s="339"/>
      <c r="AF4" s="339"/>
      <c r="AG4" s="339"/>
      <c r="AH4" s="339"/>
      <c r="AI4" s="339"/>
      <c r="AJ4" s="339"/>
      <c r="AK4" s="381"/>
      <c r="AL4" s="338" t="s">
        <v>315</v>
      </c>
      <c r="AM4" s="339"/>
      <c r="AN4" s="339"/>
      <c r="AO4" s="381"/>
      <c r="AP4" s="553" t="s">
        <v>318</v>
      </c>
      <c r="AQ4" s="553"/>
      <c r="AR4" s="553"/>
      <c r="AS4" s="553"/>
      <c r="AT4" s="553"/>
      <c r="AU4" s="553"/>
      <c r="AV4" s="553"/>
      <c r="AW4" s="553"/>
      <c r="AX4" s="553"/>
      <c r="AY4" s="553"/>
      <c r="AZ4" s="553"/>
      <c r="BA4" s="553"/>
      <c r="BB4" s="553"/>
      <c r="BC4" s="553"/>
      <c r="BD4" s="553"/>
      <c r="BE4" s="553"/>
      <c r="BF4" s="553"/>
      <c r="BG4" s="553" t="s">
        <v>295</v>
      </c>
      <c r="BH4" s="553"/>
      <c r="BI4" s="553"/>
      <c r="BJ4" s="553"/>
      <c r="BK4" s="553"/>
      <c r="BL4" s="553"/>
      <c r="BM4" s="553"/>
      <c r="BN4" s="553"/>
      <c r="BO4" s="553" t="s">
        <v>315</v>
      </c>
      <c r="BP4" s="553"/>
      <c r="BQ4" s="553"/>
      <c r="BR4" s="553"/>
      <c r="BS4" s="553" t="s">
        <v>319</v>
      </c>
      <c r="BT4" s="553"/>
      <c r="BU4" s="553"/>
      <c r="BV4" s="553"/>
      <c r="BW4" s="553"/>
      <c r="BX4" s="553"/>
      <c r="BY4" s="553"/>
      <c r="BZ4" s="553"/>
      <c r="CA4" s="553"/>
      <c r="CB4" s="553"/>
      <c r="CD4" s="338" t="s">
        <v>320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314</v>
      </c>
      <c r="C5" s="555"/>
      <c r="D5" s="555"/>
      <c r="E5" s="555"/>
      <c r="F5" s="555"/>
      <c r="G5" s="555"/>
      <c r="H5" s="555"/>
      <c r="I5" s="555"/>
      <c r="J5" s="555"/>
      <c r="K5" s="555"/>
      <c r="L5" s="555"/>
      <c r="M5" s="555"/>
      <c r="N5" s="555"/>
      <c r="O5" s="555"/>
      <c r="P5" s="555"/>
      <c r="Q5" s="556"/>
      <c r="R5" s="557">
        <v>211159</v>
      </c>
      <c r="S5" s="558"/>
      <c r="T5" s="558"/>
      <c r="U5" s="558"/>
      <c r="V5" s="558"/>
      <c r="W5" s="558"/>
      <c r="X5" s="558"/>
      <c r="Y5" s="559"/>
      <c r="Z5" s="560">
        <v>6.7</v>
      </c>
      <c r="AA5" s="560"/>
      <c r="AB5" s="560"/>
      <c r="AC5" s="560"/>
      <c r="AD5" s="561">
        <v>211159</v>
      </c>
      <c r="AE5" s="561"/>
      <c r="AF5" s="561"/>
      <c r="AG5" s="561"/>
      <c r="AH5" s="561"/>
      <c r="AI5" s="561"/>
      <c r="AJ5" s="561"/>
      <c r="AK5" s="561"/>
      <c r="AL5" s="562">
        <v>12</v>
      </c>
      <c r="AM5" s="563"/>
      <c r="AN5" s="563"/>
      <c r="AO5" s="564"/>
      <c r="AP5" s="554" t="s">
        <v>321</v>
      </c>
      <c r="AQ5" s="555"/>
      <c r="AR5" s="555"/>
      <c r="AS5" s="555"/>
      <c r="AT5" s="555"/>
      <c r="AU5" s="555"/>
      <c r="AV5" s="555"/>
      <c r="AW5" s="555"/>
      <c r="AX5" s="555"/>
      <c r="AY5" s="555"/>
      <c r="AZ5" s="555"/>
      <c r="BA5" s="555"/>
      <c r="BB5" s="555"/>
      <c r="BC5" s="555"/>
      <c r="BD5" s="555"/>
      <c r="BE5" s="555"/>
      <c r="BF5" s="556"/>
      <c r="BG5" s="565">
        <v>211159</v>
      </c>
      <c r="BH5" s="344"/>
      <c r="BI5" s="344"/>
      <c r="BJ5" s="344"/>
      <c r="BK5" s="344"/>
      <c r="BL5" s="344"/>
      <c r="BM5" s="344"/>
      <c r="BN5" s="566"/>
      <c r="BO5" s="567">
        <v>100</v>
      </c>
      <c r="BP5" s="567"/>
      <c r="BQ5" s="567"/>
      <c r="BR5" s="567"/>
      <c r="BS5" s="568" t="s">
        <v>203</v>
      </c>
      <c r="BT5" s="568"/>
      <c r="BU5" s="568"/>
      <c r="BV5" s="568"/>
      <c r="BW5" s="568"/>
      <c r="BX5" s="568"/>
      <c r="BY5" s="568"/>
      <c r="BZ5" s="568"/>
      <c r="CA5" s="568"/>
      <c r="CB5" s="569"/>
      <c r="CD5" s="338" t="s">
        <v>318</v>
      </c>
      <c r="CE5" s="339"/>
      <c r="CF5" s="339"/>
      <c r="CG5" s="339"/>
      <c r="CH5" s="339"/>
      <c r="CI5" s="339"/>
      <c r="CJ5" s="339"/>
      <c r="CK5" s="339"/>
      <c r="CL5" s="339"/>
      <c r="CM5" s="339"/>
      <c r="CN5" s="339"/>
      <c r="CO5" s="339"/>
      <c r="CP5" s="339"/>
      <c r="CQ5" s="381"/>
      <c r="CR5" s="338" t="s">
        <v>324</v>
      </c>
      <c r="CS5" s="339"/>
      <c r="CT5" s="339"/>
      <c r="CU5" s="339"/>
      <c r="CV5" s="339"/>
      <c r="CW5" s="339"/>
      <c r="CX5" s="339"/>
      <c r="CY5" s="381"/>
      <c r="CZ5" s="338" t="s">
        <v>315</v>
      </c>
      <c r="DA5" s="339"/>
      <c r="DB5" s="339"/>
      <c r="DC5" s="381"/>
      <c r="DD5" s="338" t="s">
        <v>325</v>
      </c>
      <c r="DE5" s="339"/>
      <c r="DF5" s="339"/>
      <c r="DG5" s="339"/>
      <c r="DH5" s="339"/>
      <c r="DI5" s="339"/>
      <c r="DJ5" s="339"/>
      <c r="DK5" s="339"/>
      <c r="DL5" s="339"/>
      <c r="DM5" s="339"/>
      <c r="DN5" s="339"/>
      <c r="DO5" s="339"/>
      <c r="DP5" s="381"/>
      <c r="DQ5" s="338" t="s">
        <v>327</v>
      </c>
      <c r="DR5" s="339"/>
      <c r="DS5" s="339"/>
      <c r="DT5" s="339"/>
      <c r="DU5" s="339"/>
      <c r="DV5" s="339"/>
      <c r="DW5" s="339"/>
      <c r="DX5" s="339"/>
      <c r="DY5" s="339"/>
      <c r="DZ5" s="339"/>
      <c r="EA5" s="339"/>
      <c r="EB5" s="339"/>
      <c r="EC5" s="381"/>
    </row>
    <row r="6" spans="2:143" ht="11.25" customHeight="1" x14ac:dyDescent="0.2">
      <c r="B6" s="570" t="s">
        <v>328</v>
      </c>
      <c r="C6" s="459"/>
      <c r="D6" s="459"/>
      <c r="E6" s="459"/>
      <c r="F6" s="459"/>
      <c r="G6" s="459"/>
      <c r="H6" s="459"/>
      <c r="I6" s="459"/>
      <c r="J6" s="459"/>
      <c r="K6" s="459"/>
      <c r="L6" s="459"/>
      <c r="M6" s="459"/>
      <c r="N6" s="459"/>
      <c r="O6" s="459"/>
      <c r="P6" s="459"/>
      <c r="Q6" s="571"/>
      <c r="R6" s="565">
        <v>50574</v>
      </c>
      <c r="S6" s="344"/>
      <c r="T6" s="344"/>
      <c r="U6" s="344"/>
      <c r="V6" s="344"/>
      <c r="W6" s="344"/>
      <c r="X6" s="344"/>
      <c r="Y6" s="566"/>
      <c r="Z6" s="567">
        <v>1.6</v>
      </c>
      <c r="AA6" s="567"/>
      <c r="AB6" s="567"/>
      <c r="AC6" s="567"/>
      <c r="AD6" s="568">
        <v>50574</v>
      </c>
      <c r="AE6" s="568"/>
      <c r="AF6" s="568"/>
      <c r="AG6" s="568"/>
      <c r="AH6" s="568"/>
      <c r="AI6" s="568"/>
      <c r="AJ6" s="568"/>
      <c r="AK6" s="568"/>
      <c r="AL6" s="572">
        <v>2.9</v>
      </c>
      <c r="AM6" s="350"/>
      <c r="AN6" s="350"/>
      <c r="AO6" s="573"/>
      <c r="AP6" s="570" t="s">
        <v>108</v>
      </c>
      <c r="AQ6" s="459"/>
      <c r="AR6" s="459"/>
      <c r="AS6" s="459"/>
      <c r="AT6" s="459"/>
      <c r="AU6" s="459"/>
      <c r="AV6" s="459"/>
      <c r="AW6" s="459"/>
      <c r="AX6" s="459"/>
      <c r="AY6" s="459"/>
      <c r="AZ6" s="459"/>
      <c r="BA6" s="459"/>
      <c r="BB6" s="459"/>
      <c r="BC6" s="459"/>
      <c r="BD6" s="459"/>
      <c r="BE6" s="459"/>
      <c r="BF6" s="571"/>
      <c r="BG6" s="565">
        <v>211159</v>
      </c>
      <c r="BH6" s="344"/>
      <c r="BI6" s="344"/>
      <c r="BJ6" s="344"/>
      <c r="BK6" s="344"/>
      <c r="BL6" s="344"/>
      <c r="BM6" s="344"/>
      <c r="BN6" s="566"/>
      <c r="BO6" s="567">
        <v>100</v>
      </c>
      <c r="BP6" s="567"/>
      <c r="BQ6" s="567"/>
      <c r="BR6" s="567"/>
      <c r="BS6" s="568" t="s">
        <v>203</v>
      </c>
      <c r="BT6" s="568"/>
      <c r="BU6" s="568"/>
      <c r="BV6" s="568"/>
      <c r="BW6" s="568"/>
      <c r="BX6" s="568"/>
      <c r="BY6" s="568"/>
      <c r="BZ6" s="568"/>
      <c r="CA6" s="568"/>
      <c r="CB6" s="569"/>
      <c r="CD6" s="554" t="s">
        <v>329</v>
      </c>
      <c r="CE6" s="555"/>
      <c r="CF6" s="555"/>
      <c r="CG6" s="555"/>
      <c r="CH6" s="555"/>
      <c r="CI6" s="555"/>
      <c r="CJ6" s="555"/>
      <c r="CK6" s="555"/>
      <c r="CL6" s="555"/>
      <c r="CM6" s="555"/>
      <c r="CN6" s="555"/>
      <c r="CO6" s="555"/>
      <c r="CP6" s="555"/>
      <c r="CQ6" s="556"/>
      <c r="CR6" s="565">
        <v>42150</v>
      </c>
      <c r="CS6" s="344"/>
      <c r="CT6" s="344"/>
      <c r="CU6" s="344"/>
      <c r="CV6" s="344"/>
      <c r="CW6" s="344"/>
      <c r="CX6" s="344"/>
      <c r="CY6" s="566"/>
      <c r="CZ6" s="562">
        <v>1.4</v>
      </c>
      <c r="DA6" s="563"/>
      <c r="DB6" s="563"/>
      <c r="DC6" s="574"/>
      <c r="DD6" s="575" t="s">
        <v>203</v>
      </c>
      <c r="DE6" s="344"/>
      <c r="DF6" s="344"/>
      <c r="DG6" s="344"/>
      <c r="DH6" s="344"/>
      <c r="DI6" s="344"/>
      <c r="DJ6" s="344"/>
      <c r="DK6" s="344"/>
      <c r="DL6" s="344"/>
      <c r="DM6" s="344"/>
      <c r="DN6" s="344"/>
      <c r="DO6" s="344"/>
      <c r="DP6" s="566"/>
      <c r="DQ6" s="575">
        <v>42138</v>
      </c>
      <c r="DR6" s="344"/>
      <c r="DS6" s="344"/>
      <c r="DT6" s="344"/>
      <c r="DU6" s="344"/>
      <c r="DV6" s="344"/>
      <c r="DW6" s="344"/>
      <c r="DX6" s="344"/>
      <c r="DY6" s="344"/>
      <c r="DZ6" s="344"/>
      <c r="EA6" s="344"/>
      <c r="EB6" s="344"/>
      <c r="EC6" s="576"/>
    </row>
    <row r="7" spans="2:143" ht="11.25" customHeight="1" x14ac:dyDescent="0.2">
      <c r="B7" s="570" t="s">
        <v>44</v>
      </c>
      <c r="C7" s="459"/>
      <c r="D7" s="459"/>
      <c r="E7" s="459"/>
      <c r="F7" s="459"/>
      <c r="G7" s="459"/>
      <c r="H7" s="459"/>
      <c r="I7" s="459"/>
      <c r="J7" s="459"/>
      <c r="K7" s="459"/>
      <c r="L7" s="459"/>
      <c r="M7" s="459"/>
      <c r="N7" s="459"/>
      <c r="O7" s="459"/>
      <c r="P7" s="459"/>
      <c r="Q7" s="571"/>
      <c r="R7" s="565">
        <v>45</v>
      </c>
      <c r="S7" s="344"/>
      <c r="T7" s="344"/>
      <c r="U7" s="344"/>
      <c r="V7" s="344"/>
      <c r="W7" s="344"/>
      <c r="X7" s="344"/>
      <c r="Y7" s="566"/>
      <c r="Z7" s="567">
        <v>0</v>
      </c>
      <c r="AA7" s="567"/>
      <c r="AB7" s="567"/>
      <c r="AC7" s="567"/>
      <c r="AD7" s="568">
        <v>45</v>
      </c>
      <c r="AE7" s="568"/>
      <c r="AF7" s="568"/>
      <c r="AG7" s="568"/>
      <c r="AH7" s="568"/>
      <c r="AI7" s="568"/>
      <c r="AJ7" s="568"/>
      <c r="AK7" s="568"/>
      <c r="AL7" s="572">
        <v>0</v>
      </c>
      <c r="AM7" s="350"/>
      <c r="AN7" s="350"/>
      <c r="AO7" s="573"/>
      <c r="AP7" s="570" t="s">
        <v>330</v>
      </c>
      <c r="AQ7" s="459"/>
      <c r="AR7" s="459"/>
      <c r="AS7" s="459"/>
      <c r="AT7" s="459"/>
      <c r="AU7" s="459"/>
      <c r="AV7" s="459"/>
      <c r="AW7" s="459"/>
      <c r="AX7" s="459"/>
      <c r="AY7" s="459"/>
      <c r="AZ7" s="459"/>
      <c r="BA7" s="459"/>
      <c r="BB7" s="459"/>
      <c r="BC7" s="459"/>
      <c r="BD7" s="459"/>
      <c r="BE7" s="459"/>
      <c r="BF7" s="571"/>
      <c r="BG7" s="565">
        <v>56425</v>
      </c>
      <c r="BH7" s="344"/>
      <c r="BI7" s="344"/>
      <c r="BJ7" s="344"/>
      <c r="BK7" s="344"/>
      <c r="BL7" s="344"/>
      <c r="BM7" s="344"/>
      <c r="BN7" s="566"/>
      <c r="BO7" s="567">
        <v>26.7</v>
      </c>
      <c r="BP7" s="567"/>
      <c r="BQ7" s="567"/>
      <c r="BR7" s="567"/>
      <c r="BS7" s="568" t="s">
        <v>203</v>
      </c>
      <c r="BT7" s="568"/>
      <c r="BU7" s="568"/>
      <c r="BV7" s="568"/>
      <c r="BW7" s="568"/>
      <c r="BX7" s="568"/>
      <c r="BY7" s="568"/>
      <c r="BZ7" s="568"/>
      <c r="CA7" s="568"/>
      <c r="CB7" s="569"/>
      <c r="CD7" s="570" t="s">
        <v>332</v>
      </c>
      <c r="CE7" s="459"/>
      <c r="CF7" s="459"/>
      <c r="CG7" s="459"/>
      <c r="CH7" s="459"/>
      <c r="CI7" s="459"/>
      <c r="CJ7" s="459"/>
      <c r="CK7" s="459"/>
      <c r="CL7" s="459"/>
      <c r="CM7" s="459"/>
      <c r="CN7" s="459"/>
      <c r="CO7" s="459"/>
      <c r="CP7" s="459"/>
      <c r="CQ7" s="571"/>
      <c r="CR7" s="565">
        <v>604830</v>
      </c>
      <c r="CS7" s="344"/>
      <c r="CT7" s="344"/>
      <c r="CU7" s="344"/>
      <c r="CV7" s="344"/>
      <c r="CW7" s="344"/>
      <c r="CX7" s="344"/>
      <c r="CY7" s="566"/>
      <c r="CZ7" s="567">
        <v>20.100000000000001</v>
      </c>
      <c r="DA7" s="567"/>
      <c r="DB7" s="567"/>
      <c r="DC7" s="567"/>
      <c r="DD7" s="575">
        <v>16245</v>
      </c>
      <c r="DE7" s="344"/>
      <c r="DF7" s="344"/>
      <c r="DG7" s="344"/>
      <c r="DH7" s="344"/>
      <c r="DI7" s="344"/>
      <c r="DJ7" s="344"/>
      <c r="DK7" s="344"/>
      <c r="DL7" s="344"/>
      <c r="DM7" s="344"/>
      <c r="DN7" s="344"/>
      <c r="DO7" s="344"/>
      <c r="DP7" s="566"/>
      <c r="DQ7" s="575">
        <v>541794</v>
      </c>
      <c r="DR7" s="344"/>
      <c r="DS7" s="344"/>
      <c r="DT7" s="344"/>
      <c r="DU7" s="344"/>
      <c r="DV7" s="344"/>
      <c r="DW7" s="344"/>
      <c r="DX7" s="344"/>
      <c r="DY7" s="344"/>
      <c r="DZ7" s="344"/>
      <c r="EA7" s="344"/>
      <c r="EB7" s="344"/>
      <c r="EC7" s="576"/>
    </row>
    <row r="8" spans="2:143" ht="11.25" customHeight="1" x14ac:dyDescent="0.2">
      <c r="B8" s="570" t="s">
        <v>333</v>
      </c>
      <c r="C8" s="459"/>
      <c r="D8" s="459"/>
      <c r="E8" s="459"/>
      <c r="F8" s="459"/>
      <c r="G8" s="459"/>
      <c r="H8" s="459"/>
      <c r="I8" s="459"/>
      <c r="J8" s="459"/>
      <c r="K8" s="459"/>
      <c r="L8" s="459"/>
      <c r="M8" s="459"/>
      <c r="N8" s="459"/>
      <c r="O8" s="459"/>
      <c r="P8" s="459"/>
      <c r="Q8" s="571"/>
      <c r="R8" s="565">
        <v>610</v>
      </c>
      <c r="S8" s="344"/>
      <c r="T8" s="344"/>
      <c r="U8" s="344"/>
      <c r="V8" s="344"/>
      <c r="W8" s="344"/>
      <c r="X8" s="344"/>
      <c r="Y8" s="566"/>
      <c r="Z8" s="567">
        <v>0</v>
      </c>
      <c r="AA8" s="567"/>
      <c r="AB8" s="567"/>
      <c r="AC8" s="567"/>
      <c r="AD8" s="568">
        <v>610</v>
      </c>
      <c r="AE8" s="568"/>
      <c r="AF8" s="568"/>
      <c r="AG8" s="568"/>
      <c r="AH8" s="568"/>
      <c r="AI8" s="568"/>
      <c r="AJ8" s="568"/>
      <c r="AK8" s="568"/>
      <c r="AL8" s="572">
        <v>0</v>
      </c>
      <c r="AM8" s="350"/>
      <c r="AN8" s="350"/>
      <c r="AO8" s="573"/>
      <c r="AP8" s="570" t="s">
        <v>129</v>
      </c>
      <c r="AQ8" s="459"/>
      <c r="AR8" s="459"/>
      <c r="AS8" s="459"/>
      <c r="AT8" s="459"/>
      <c r="AU8" s="459"/>
      <c r="AV8" s="459"/>
      <c r="AW8" s="459"/>
      <c r="AX8" s="459"/>
      <c r="AY8" s="459"/>
      <c r="AZ8" s="459"/>
      <c r="BA8" s="459"/>
      <c r="BB8" s="459"/>
      <c r="BC8" s="459"/>
      <c r="BD8" s="459"/>
      <c r="BE8" s="459"/>
      <c r="BF8" s="571"/>
      <c r="BG8" s="565">
        <v>2566</v>
      </c>
      <c r="BH8" s="344"/>
      <c r="BI8" s="344"/>
      <c r="BJ8" s="344"/>
      <c r="BK8" s="344"/>
      <c r="BL8" s="344"/>
      <c r="BM8" s="344"/>
      <c r="BN8" s="566"/>
      <c r="BO8" s="567">
        <v>1.2</v>
      </c>
      <c r="BP8" s="567"/>
      <c r="BQ8" s="567"/>
      <c r="BR8" s="567"/>
      <c r="BS8" s="568" t="s">
        <v>203</v>
      </c>
      <c r="BT8" s="568"/>
      <c r="BU8" s="568"/>
      <c r="BV8" s="568"/>
      <c r="BW8" s="568"/>
      <c r="BX8" s="568"/>
      <c r="BY8" s="568"/>
      <c r="BZ8" s="568"/>
      <c r="CA8" s="568"/>
      <c r="CB8" s="569"/>
      <c r="CD8" s="570" t="s">
        <v>336</v>
      </c>
      <c r="CE8" s="459"/>
      <c r="CF8" s="459"/>
      <c r="CG8" s="459"/>
      <c r="CH8" s="459"/>
      <c r="CI8" s="459"/>
      <c r="CJ8" s="459"/>
      <c r="CK8" s="459"/>
      <c r="CL8" s="459"/>
      <c r="CM8" s="459"/>
      <c r="CN8" s="459"/>
      <c r="CO8" s="459"/>
      <c r="CP8" s="459"/>
      <c r="CQ8" s="571"/>
      <c r="CR8" s="565">
        <v>473799</v>
      </c>
      <c r="CS8" s="344"/>
      <c r="CT8" s="344"/>
      <c r="CU8" s="344"/>
      <c r="CV8" s="344"/>
      <c r="CW8" s="344"/>
      <c r="CX8" s="344"/>
      <c r="CY8" s="566"/>
      <c r="CZ8" s="567">
        <v>15.7</v>
      </c>
      <c r="DA8" s="567"/>
      <c r="DB8" s="567"/>
      <c r="DC8" s="567"/>
      <c r="DD8" s="575" t="s">
        <v>203</v>
      </c>
      <c r="DE8" s="344"/>
      <c r="DF8" s="344"/>
      <c r="DG8" s="344"/>
      <c r="DH8" s="344"/>
      <c r="DI8" s="344"/>
      <c r="DJ8" s="344"/>
      <c r="DK8" s="344"/>
      <c r="DL8" s="344"/>
      <c r="DM8" s="344"/>
      <c r="DN8" s="344"/>
      <c r="DO8" s="344"/>
      <c r="DP8" s="566"/>
      <c r="DQ8" s="575">
        <v>327195</v>
      </c>
      <c r="DR8" s="344"/>
      <c r="DS8" s="344"/>
      <c r="DT8" s="344"/>
      <c r="DU8" s="344"/>
      <c r="DV8" s="344"/>
      <c r="DW8" s="344"/>
      <c r="DX8" s="344"/>
      <c r="DY8" s="344"/>
      <c r="DZ8" s="344"/>
      <c r="EA8" s="344"/>
      <c r="EB8" s="344"/>
      <c r="EC8" s="576"/>
    </row>
    <row r="9" spans="2:143" ht="11.25" customHeight="1" x14ac:dyDescent="0.2">
      <c r="B9" s="570" t="s">
        <v>335</v>
      </c>
      <c r="C9" s="459"/>
      <c r="D9" s="459"/>
      <c r="E9" s="459"/>
      <c r="F9" s="459"/>
      <c r="G9" s="459"/>
      <c r="H9" s="459"/>
      <c r="I9" s="459"/>
      <c r="J9" s="459"/>
      <c r="K9" s="459"/>
      <c r="L9" s="459"/>
      <c r="M9" s="459"/>
      <c r="N9" s="459"/>
      <c r="O9" s="459"/>
      <c r="P9" s="459"/>
      <c r="Q9" s="571"/>
      <c r="R9" s="565">
        <v>466</v>
      </c>
      <c r="S9" s="344"/>
      <c r="T9" s="344"/>
      <c r="U9" s="344"/>
      <c r="V9" s="344"/>
      <c r="W9" s="344"/>
      <c r="X9" s="344"/>
      <c r="Y9" s="566"/>
      <c r="Z9" s="567">
        <v>0</v>
      </c>
      <c r="AA9" s="567"/>
      <c r="AB9" s="567"/>
      <c r="AC9" s="567"/>
      <c r="AD9" s="568">
        <v>466</v>
      </c>
      <c r="AE9" s="568"/>
      <c r="AF9" s="568"/>
      <c r="AG9" s="568"/>
      <c r="AH9" s="568"/>
      <c r="AI9" s="568"/>
      <c r="AJ9" s="568"/>
      <c r="AK9" s="568"/>
      <c r="AL9" s="572">
        <v>0</v>
      </c>
      <c r="AM9" s="350"/>
      <c r="AN9" s="350"/>
      <c r="AO9" s="573"/>
      <c r="AP9" s="570" t="s">
        <v>337</v>
      </c>
      <c r="AQ9" s="459"/>
      <c r="AR9" s="459"/>
      <c r="AS9" s="459"/>
      <c r="AT9" s="459"/>
      <c r="AU9" s="459"/>
      <c r="AV9" s="459"/>
      <c r="AW9" s="459"/>
      <c r="AX9" s="459"/>
      <c r="AY9" s="459"/>
      <c r="AZ9" s="459"/>
      <c r="BA9" s="459"/>
      <c r="BB9" s="459"/>
      <c r="BC9" s="459"/>
      <c r="BD9" s="459"/>
      <c r="BE9" s="459"/>
      <c r="BF9" s="571"/>
      <c r="BG9" s="565">
        <v>43972</v>
      </c>
      <c r="BH9" s="344"/>
      <c r="BI9" s="344"/>
      <c r="BJ9" s="344"/>
      <c r="BK9" s="344"/>
      <c r="BL9" s="344"/>
      <c r="BM9" s="344"/>
      <c r="BN9" s="566"/>
      <c r="BO9" s="567">
        <v>20.8</v>
      </c>
      <c r="BP9" s="567"/>
      <c r="BQ9" s="567"/>
      <c r="BR9" s="567"/>
      <c r="BS9" s="568" t="s">
        <v>203</v>
      </c>
      <c r="BT9" s="568"/>
      <c r="BU9" s="568"/>
      <c r="BV9" s="568"/>
      <c r="BW9" s="568"/>
      <c r="BX9" s="568"/>
      <c r="BY9" s="568"/>
      <c r="BZ9" s="568"/>
      <c r="CA9" s="568"/>
      <c r="CB9" s="569"/>
      <c r="CD9" s="570" t="s">
        <v>340</v>
      </c>
      <c r="CE9" s="459"/>
      <c r="CF9" s="459"/>
      <c r="CG9" s="459"/>
      <c r="CH9" s="459"/>
      <c r="CI9" s="459"/>
      <c r="CJ9" s="459"/>
      <c r="CK9" s="459"/>
      <c r="CL9" s="459"/>
      <c r="CM9" s="459"/>
      <c r="CN9" s="459"/>
      <c r="CO9" s="459"/>
      <c r="CP9" s="459"/>
      <c r="CQ9" s="571"/>
      <c r="CR9" s="565">
        <v>382565</v>
      </c>
      <c r="CS9" s="344"/>
      <c r="CT9" s="344"/>
      <c r="CU9" s="344"/>
      <c r="CV9" s="344"/>
      <c r="CW9" s="344"/>
      <c r="CX9" s="344"/>
      <c r="CY9" s="566"/>
      <c r="CZ9" s="567">
        <v>12.7</v>
      </c>
      <c r="DA9" s="567"/>
      <c r="DB9" s="567"/>
      <c r="DC9" s="567"/>
      <c r="DD9" s="575">
        <v>15668</v>
      </c>
      <c r="DE9" s="344"/>
      <c r="DF9" s="344"/>
      <c r="DG9" s="344"/>
      <c r="DH9" s="344"/>
      <c r="DI9" s="344"/>
      <c r="DJ9" s="344"/>
      <c r="DK9" s="344"/>
      <c r="DL9" s="344"/>
      <c r="DM9" s="344"/>
      <c r="DN9" s="344"/>
      <c r="DO9" s="344"/>
      <c r="DP9" s="566"/>
      <c r="DQ9" s="575">
        <v>281474</v>
      </c>
      <c r="DR9" s="344"/>
      <c r="DS9" s="344"/>
      <c r="DT9" s="344"/>
      <c r="DU9" s="344"/>
      <c r="DV9" s="344"/>
      <c r="DW9" s="344"/>
      <c r="DX9" s="344"/>
      <c r="DY9" s="344"/>
      <c r="DZ9" s="344"/>
      <c r="EA9" s="344"/>
      <c r="EB9" s="344"/>
      <c r="EC9" s="576"/>
    </row>
    <row r="10" spans="2:143" ht="11.25" customHeight="1" x14ac:dyDescent="0.2">
      <c r="B10" s="570" t="s">
        <v>137</v>
      </c>
      <c r="C10" s="459"/>
      <c r="D10" s="459"/>
      <c r="E10" s="459"/>
      <c r="F10" s="459"/>
      <c r="G10" s="459"/>
      <c r="H10" s="459"/>
      <c r="I10" s="459"/>
      <c r="J10" s="459"/>
      <c r="K10" s="459"/>
      <c r="L10" s="459"/>
      <c r="M10" s="459"/>
      <c r="N10" s="459"/>
      <c r="O10" s="459"/>
      <c r="P10" s="459"/>
      <c r="Q10" s="571"/>
      <c r="R10" s="565" t="s">
        <v>203</v>
      </c>
      <c r="S10" s="344"/>
      <c r="T10" s="344"/>
      <c r="U10" s="344"/>
      <c r="V10" s="344"/>
      <c r="W10" s="344"/>
      <c r="X10" s="344"/>
      <c r="Y10" s="566"/>
      <c r="Z10" s="567" t="s">
        <v>203</v>
      </c>
      <c r="AA10" s="567"/>
      <c r="AB10" s="567"/>
      <c r="AC10" s="567"/>
      <c r="AD10" s="568" t="s">
        <v>203</v>
      </c>
      <c r="AE10" s="568"/>
      <c r="AF10" s="568"/>
      <c r="AG10" s="568"/>
      <c r="AH10" s="568"/>
      <c r="AI10" s="568"/>
      <c r="AJ10" s="568"/>
      <c r="AK10" s="568"/>
      <c r="AL10" s="572" t="s">
        <v>203</v>
      </c>
      <c r="AM10" s="350"/>
      <c r="AN10" s="350"/>
      <c r="AO10" s="573"/>
      <c r="AP10" s="570" t="s">
        <v>194</v>
      </c>
      <c r="AQ10" s="459"/>
      <c r="AR10" s="459"/>
      <c r="AS10" s="459"/>
      <c r="AT10" s="459"/>
      <c r="AU10" s="459"/>
      <c r="AV10" s="459"/>
      <c r="AW10" s="459"/>
      <c r="AX10" s="459"/>
      <c r="AY10" s="459"/>
      <c r="AZ10" s="459"/>
      <c r="BA10" s="459"/>
      <c r="BB10" s="459"/>
      <c r="BC10" s="459"/>
      <c r="BD10" s="459"/>
      <c r="BE10" s="459"/>
      <c r="BF10" s="571"/>
      <c r="BG10" s="565">
        <v>4898</v>
      </c>
      <c r="BH10" s="344"/>
      <c r="BI10" s="344"/>
      <c r="BJ10" s="344"/>
      <c r="BK10" s="344"/>
      <c r="BL10" s="344"/>
      <c r="BM10" s="344"/>
      <c r="BN10" s="566"/>
      <c r="BO10" s="567">
        <v>2.2999999999999998</v>
      </c>
      <c r="BP10" s="567"/>
      <c r="BQ10" s="567"/>
      <c r="BR10" s="567"/>
      <c r="BS10" s="568" t="s">
        <v>203</v>
      </c>
      <c r="BT10" s="568"/>
      <c r="BU10" s="568"/>
      <c r="BV10" s="568"/>
      <c r="BW10" s="568"/>
      <c r="BX10" s="568"/>
      <c r="BY10" s="568"/>
      <c r="BZ10" s="568"/>
      <c r="CA10" s="568"/>
      <c r="CB10" s="569"/>
      <c r="CD10" s="570" t="s">
        <v>228</v>
      </c>
      <c r="CE10" s="459"/>
      <c r="CF10" s="459"/>
      <c r="CG10" s="459"/>
      <c r="CH10" s="459"/>
      <c r="CI10" s="459"/>
      <c r="CJ10" s="459"/>
      <c r="CK10" s="459"/>
      <c r="CL10" s="459"/>
      <c r="CM10" s="459"/>
      <c r="CN10" s="459"/>
      <c r="CO10" s="459"/>
      <c r="CP10" s="459"/>
      <c r="CQ10" s="571"/>
      <c r="CR10" s="565" t="s">
        <v>203</v>
      </c>
      <c r="CS10" s="344"/>
      <c r="CT10" s="344"/>
      <c r="CU10" s="344"/>
      <c r="CV10" s="344"/>
      <c r="CW10" s="344"/>
      <c r="CX10" s="344"/>
      <c r="CY10" s="566"/>
      <c r="CZ10" s="567" t="s">
        <v>203</v>
      </c>
      <c r="DA10" s="567"/>
      <c r="DB10" s="567"/>
      <c r="DC10" s="567"/>
      <c r="DD10" s="575" t="s">
        <v>203</v>
      </c>
      <c r="DE10" s="344"/>
      <c r="DF10" s="344"/>
      <c r="DG10" s="344"/>
      <c r="DH10" s="344"/>
      <c r="DI10" s="344"/>
      <c r="DJ10" s="344"/>
      <c r="DK10" s="344"/>
      <c r="DL10" s="344"/>
      <c r="DM10" s="344"/>
      <c r="DN10" s="344"/>
      <c r="DO10" s="344"/>
      <c r="DP10" s="566"/>
      <c r="DQ10" s="575" t="s">
        <v>203</v>
      </c>
      <c r="DR10" s="344"/>
      <c r="DS10" s="344"/>
      <c r="DT10" s="344"/>
      <c r="DU10" s="344"/>
      <c r="DV10" s="344"/>
      <c r="DW10" s="344"/>
      <c r="DX10" s="344"/>
      <c r="DY10" s="344"/>
      <c r="DZ10" s="344"/>
      <c r="EA10" s="344"/>
      <c r="EB10" s="344"/>
      <c r="EC10" s="576"/>
    </row>
    <row r="11" spans="2:143" ht="11.25" customHeight="1" x14ac:dyDescent="0.2">
      <c r="B11" s="570" t="s">
        <v>106</v>
      </c>
      <c r="C11" s="459"/>
      <c r="D11" s="459"/>
      <c r="E11" s="459"/>
      <c r="F11" s="459"/>
      <c r="G11" s="459"/>
      <c r="H11" s="459"/>
      <c r="I11" s="459"/>
      <c r="J11" s="459"/>
      <c r="K11" s="459"/>
      <c r="L11" s="459"/>
      <c r="M11" s="459"/>
      <c r="N11" s="459"/>
      <c r="O11" s="459"/>
      <c r="P11" s="459"/>
      <c r="Q11" s="571"/>
      <c r="R11" s="565">
        <v>43903</v>
      </c>
      <c r="S11" s="344"/>
      <c r="T11" s="344"/>
      <c r="U11" s="344"/>
      <c r="V11" s="344"/>
      <c r="W11" s="344"/>
      <c r="X11" s="344"/>
      <c r="Y11" s="566"/>
      <c r="Z11" s="572">
        <v>1.4</v>
      </c>
      <c r="AA11" s="350"/>
      <c r="AB11" s="350"/>
      <c r="AC11" s="577"/>
      <c r="AD11" s="575">
        <v>43903</v>
      </c>
      <c r="AE11" s="344"/>
      <c r="AF11" s="344"/>
      <c r="AG11" s="344"/>
      <c r="AH11" s="344"/>
      <c r="AI11" s="344"/>
      <c r="AJ11" s="344"/>
      <c r="AK11" s="566"/>
      <c r="AL11" s="572">
        <v>2.5</v>
      </c>
      <c r="AM11" s="350"/>
      <c r="AN11" s="350"/>
      <c r="AO11" s="573"/>
      <c r="AP11" s="570" t="s">
        <v>342</v>
      </c>
      <c r="AQ11" s="459"/>
      <c r="AR11" s="459"/>
      <c r="AS11" s="459"/>
      <c r="AT11" s="459"/>
      <c r="AU11" s="459"/>
      <c r="AV11" s="459"/>
      <c r="AW11" s="459"/>
      <c r="AX11" s="459"/>
      <c r="AY11" s="459"/>
      <c r="AZ11" s="459"/>
      <c r="BA11" s="459"/>
      <c r="BB11" s="459"/>
      <c r="BC11" s="459"/>
      <c r="BD11" s="459"/>
      <c r="BE11" s="459"/>
      <c r="BF11" s="571"/>
      <c r="BG11" s="565">
        <v>4989</v>
      </c>
      <c r="BH11" s="344"/>
      <c r="BI11" s="344"/>
      <c r="BJ11" s="344"/>
      <c r="BK11" s="344"/>
      <c r="BL11" s="344"/>
      <c r="BM11" s="344"/>
      <c r="BN11" s="566"/>
      <c r="BO11" s="567">
        <v>2.4</v>
      </c>
      <c r="BP11" s="567"/>
      <c r="BQ11" s="567"/>
      <c r="BR11" s="567"/>
      <c r="BS11" s="568" t="s">
        <v>203</v>
      </c>
      <c r="BT11" s="568"/>
      <c r="BU11" s="568"/>
      <c r="BV11" s="568"/>
      <c r="BW11" s="568"/>
      <c r="BX11" s="568"/>
      <c r="BY11" s="568"/>
      <c r="BZ11" s="568"/>
      <c r="CA11" s="568"/>
      <c r="CB11" s="569"/>
      <c r="CD11" s="570" t="s">
        <v>345</v>
      </c>
      <c r="CE11" s="459"/>
      <c r="CF11" s="459"/>
      <c r="CG11" s="459"/>
      <c r="CH11" s="459"/>
      <c r="CI11" s="459"/>
      <c r="CJ11" s="459"/>
      <c r="CK11" s="459"/>
      <c r="CL11" s="459"/>
      <c r="CM11" s="459"/>
      <c r="CN11" s="459"/>
      <c r="CO11" s="459"/>
      <c r="CP11" s="459"/>
      <c r="CQ11" s="571"/>
      <c r="CR11" s="565">
        <v>388624</v>
      </c>
      <c r="CS11" s="344"/>
      <c r="CT11" s="344"/>
      <c r="CU11" s="344"/>
      <c r="CV11" s="344"/>
      <c r="CW11" s="344"/>
      <c r="CX11" s="344"/>
      <c r="CY11" s="566"/>
      <c r="CZ11" s="567">
        <v>12.9</v>
      </c>
      <c r="DA11" s="567"/>
      <c r="DB11" s="567"/>
      <c r="DC11" s="567"/>
      <c r="DD11" s="575">
        <v>230425</v>
      </c>
      <c r="DE11" s="344"/>
      <c r="DF11" s="344"/>
      <c r="DG11" s="344"/>
      <c r="DH11" s="344"/>
      <c r="DI11" s="344"/>
      <c r="DJ11" s="344"/>
      <c r="DK11" s="344"/>
      <c r="DL11" s="344"/>
      <c r="DM11" s="344"/>
      <c r="DN11" s="344"/>
      <c r="DO11" s="344"/>
      <c r="DP11" s="566"/>
      <c r="DQ11" s="575">
        <v>207307</v>
      </c>
      <c r="DR11" s="344"/>
      <c r="DS11" s="344"/>
      <c r="DT11" s="344"/>
      <c r="DU11" s="344"/>
      <c r="DV11" s="344"/>
      <c r="DW11" s="344"/>
      <c r="DX11" s="344"/>
      <c r="DY11" s="344"/>
      <c r="DZ11" s="344"/>
      <c r="EA11" s="344"/>
      <c r="EB11" s="344"/>
      <c r="EC11" s="576"/>
    </row>
    <row r="12" spans="2:143" ht="11.25" customHeight="1" x14ac:dyDescent="0.2">
      <c r="B12" s="570" t="s">
        <v>151</v>
      </c>
      <c r="C12" s="459"/>
      <c r="D12" s="459"/>
      <c r="E12" s="459"/>
      <c r="F12" s="459"/>
      <c r="G12" s="459"/>
      <c r="H12" s="459"/>
      <c r="I12" s="459"/>
      <c r="J12" s="459"/>
      <c r="K12" s="459"/>
      <c r="L12" s="459"/>
      <c r="M12" s="459"/>
      <c r="N12" s="459"/>
      <c r="O12" s="459"/>
      <c r="P12" s="459"/>
      <c r="Q12" s="571"/>
      <c r="R12" s="565" t="s">
        <v>203</v>
      </c>
      <c r="S12" s="344"/>
      <c r="T12" s="344"/>
      <c r="U12" s="344"/>
      <c r="V12" s="344"/>
      <c r="W12" s="344"/>
      <c r="X12" s="344"/>
      <c r="Y12" s="566"/>
      <c r="Z12" s="567" t="s">
        <v>203</v>
      </c>
      <c r="AA12" s="567"/>
      <c r="AB12" s="567"/>
      <c r="AC12" s="567"/>
      <c r="AD12" s="568" t="s">
        <v>203</v>
      </c>
      <c r="AE12" s="568"/>
      <c r="AF12" s="568"/>
      <c r="AG12" s="568"/>
      <c r="AH12" s="568"/>
      <c r="AI12" s="568"/>
      <c r="AJ12" s="568"/>
      <c r="AK12" s="568"/>
      <c r="AL12" s="572" t="s">
        <v>203</v>
      </c>
      <c r="AM12" s="350"/>
      <c r="AN12" s="350"/>
      <c r="AO12" s="573"/>
      <c r="AP12" s="570" t="s">
        <v>346</v>
      </c>
      <c r="AQ12" s="459"/>
      <c r="AR12" s="459"/>
      <c r="AS12" s="459"/>
      <c r="AT12" s="459"/>
      <c r="AU12" s="459"/>
      <c r="AV12" s="459"/>
      <c r="AW12" s="459"/>
      <c r="AX12" s="459"/>
      <c r="AY12" s="459"/>
      <c r="AZ12" s="459"/>
      <c r="BA12" s="459"/>
      <c r="BB12" s="459"/>
      <c r="BC12" s="459"/>
      <c r="BD12" s="459"/>
      <c r="BE12" s="459"/>
      <c r="BF12" s="571"/>
      <c r="BG12" s="565">
        <v>138096</v>
      </c>
      <c r="BH12" s="344"/>
      <c r="BI12" s="344"/>
      <c r="BJ12" s="344"/>
      <c r="BK12" s="344"/>
      <c r="BL12" s="344"/>
      <c r="BM12" s="344"/>
      <c r="BN12" s="566"/>
      <c r="BO12" s="567">
        <v>65.400000000000006</v>
      </c>
      <c r="BP12" s="567"/>
      <c r="BQ12" s="567"/>
      <c r="BR12" s="567"/>
      <c r="BS12" s="568" t="s">
        <v>203</v>
      </c>
      <c r="BT12" s="568"/>
      <c r="BU12" s="568"/>
      <c r="BV12" s="568"/>
      <c r="BW12" s="568"/>
      <c r="BX12" s="568"/>
      <c r="BY12" s="568"/>
      <c r="BZ12" s="568"/>
      <c r="CA12" s="568"/>
      <c r="CB12" s="569"/>
      <c r="CD12" s="570" t="s">
        <v>91</v>
      </c>
      <c r="CE12" s="459"/>
      <c r="CF12" s="459"/>
      <c r="CG12" s="459"/>
      <c r="CH12" s="459"/>
      <c r="CI12" s="459"/>
      <c r="CJ12" s="459"/>
      <c r="CK12" s="459"/>
      <c r="CL12" s="459"/>
      <c r="CM12" s="459"/>
      <c r="CN12" s="459"/>
      <c r="CO12" s="459"/>
      <c r="CP12" s="459"/>
      <c r="CQ12" s="571"/>
      <c r="CR12" s="565">
        <v>306760</v>
      </c>
      <c r="CS12" s="344"/>
      <c r="CT12" s="344"/>
      <c r="CU12" s="344"/>
      <c r="CV12" s="344"/>
      <c r="CW12" s="344"/>
      <c r="CX12" s="344"/>
      <c r="CY12" s="566"/>
      <c r="CZ12" s="567">
        <v>10.199999999999999</v>
      </c>
      <c r="DA12" s="567"/>
      <c r="DB12" s="567"/>
      <c r="DC12" s="567"/>
      <c r="DD12" s="575">
        <v>100264</v>
      </c>
      <c r="DE12" s="344"/>
      <c r="DF12" s="344"/>
      <c r="DG12" s="344"/>
      <c r="DH12" s="344"/>
      <c r="DI12" s="344"/>
      <c r="DJ12" s="344"/>
      <c r="DK12" s="344"/>
      <c r="DL12" s="344"/>
      <c r="DM12" s="344"/>
      <c r="DN12" s="344"/>
      <c r="DO12" s="344"/>
      <c r="DP12" s="566"/>
      <c r="DQ12" s="575">
        <v>158153</v>
      </c>
      <c r="DR12" s="344"/>
      <c r="DS12" s="344"/>
      <c r="DT12" s="344"/>
      <c r="DU12" s="344"/>
      <c r="DV12" s="344"/>
      <c r="DW12" s="344"/>
      <c r="DX12" s="344"/>
      <c r="DY12" s="344"/>
      <c r="DZ12" s="344"/>
      <c r="EA12" s="344"/>
      <c r="EB12" s="344"/>
      <c r="EC12" s="576"/>
    </row>
    <row r="13" spans="2:143" ht="11.25" customHeight="1" x14ac:dyDescent="0.2">
      <c r="B13" s="570" t="s">
        <v>347</v>
      </c>
      <c r="C13" s="459"/>
      <c r="D13" s="459"/>
      <c r="E13" s="459"/>
      <c r="F13" s="459"/>
      <c r="G13" s="459"/>
      <c r="H13" s="459"/>
      <c r="I13" s="459"/>
      <c r="J13" s="459"/>
      <c r="K13" s="459"/>
      <c r="L13" s="459"/>
      <c r="M13" s="459"/>
      <c r="N13" s="459"/>
      <c r="O13" s="459"/>
      <c r="P13" s="459"/>
      <c r="Q13" s="571"/>
      <c r="R13" s="565" t="s">
        <v>203</v>
      </c>
      <c r="S13" s="344"/>
      <c r="T13" s="344"/>
      <c r="U13" s="344"/>
      <c r="V13" s="344"/>
      <c r="W13" s="344"/>
      <c r="X13" s="344"/>
      <c r="Y13" s="566"/>
      <c r="Z13" s="567" t="s">
        <v>203</v>
      </c>
      <c r="AA13" s="567"/>
      <c r="AB13" s="567"/>
      <c r="AC13" s="567"/>
      <c r="AD13" s="568" t="s">
        <v>203</v>
      </c>
      <c r="AE13" s="568"/>
      <c r="AF13" s="568"/>
      <c r="AG13" s="568"/>
      <c r="AH13" s="568"/>
      <c r="AI13" s="568"/>
      <c r="AJ13" s="568"/>
      <c r="AK13" s="568"/>
      <c r="AL13" s="572" t="s">
        <v>203</v>
      </c>
      <c r="AM13" s="350"/>
      <c r="AN13" s="350"/>
      <c r="AO13" s="573"/>
      <c r="AP13" s="570" t="s">
        <v>349</v>
      </c>
      <c r="AQ13" s="459"/>
      <c r="AR13" s="459"/>
      <c r="AS13" s="459"/>
      <c r="AT13" s="459"/>
      <c r="AU13" s="459"/>
      <c r="AV13" s="459"/>
      <c r="AW13" s="459"/>
      <c r="AX13" s="459"/>
      <c r="AY13" s="459"/>
      <c r="AZ13" s="459"/>
      <c r="BA13" s="459"/>
      <c r="BB13" s="459"/>
      <c r="BC13" s="459"/>
      <c r="BD13" s="459"/>
      <c r="BE13" s="459"/>
      <c r="BF13" s="571"/>
      <c r="BG13" s="565">
        <v>135656</v>
      </c>
      <c r="BH13" s="344"/>
      <c r="BI13" s="344"/>
      <c r="BJ13" s="344"/>
      <c r="BK13" s="344"/>
      <c r="BL13" s="344"/>
      <c r="BM13" s="344"/>
      <c r="BN13" s="566"/>
      <c r="BO13" s="567">
        <v>64.2</v>
      </c>
      <c r="BP13" s="567"/>
      <c r="BQ13" s="567"/>
      <c r="BR13" s="567"/>
      <c r="BS13" s="568" t="s">
        <v>203</v>
      </c>
      <c r="BT13" s="568"/>
      <c r="BU13" s="568"/>
      <c r="BV13" s="568"/>
      <c r="BW13" s="568"/>
      <c r="BX13" s="568"/>
      <c r="BY13" s="568"/>
      <c r="BZ13" s="568"/>
      <c r="CA13" s="568"/>
      <c r="CB13" s="569"/>
      <c r="CD13" s="570" t="s">
        <v>350</v>
      </c>
      <c r="CE13" s="459"/>
      <c r="CF13" s="459"/>
      <c r="CG13" s="459"/>
      <c r="CH13" s="459"/>
      <c r="CI13" s="459"/>
      <c r="CJ13" s="459"/>
      <c r="CK13" s="459"/>
      <c r="CL13" s="459"/>
      <c r="CM13" s="459"/>
      <c r="CN13" s="459"/>
      <c r="CO13" s="459"/>
      <c r="CP13" s="459"/>
      <c r="CQ13" s="571"/>
      <c r="CR13" s="565">
        <v>211731</v>
      </c>
      <c r="CS13" s="344"/>
      <c r="CT13" s="344"/>
      <c r="CU13" s="344"/>
      <c r="CV13" s="344"/>
      <c r="CW13" s="344"/>
      <c r="CX13" s="344"/>
      <c r="CY13" s="566"/>
      <c r="CZ13" s="567">
        <v>7</v>
      </c>
      <c r="DA13" s="567"/>
      <c r="DB13" s="567"/>
      <c r="DC13" s="567"/>
      <c r="DD13" s="575">
        <v>129533</v>
      </c>
      <c r="DE13" s="344"/>
      <c r="DF13" s="344"/>
      <c r="DG13" s="344"/>
      <c r="DH13" s="344"/>
      <c r="DI13" s="344"/>
      <c r="DJ13" s="344"/>
      <c r="DK13" s="344"/>
      <c r="DL13" s="344"/>
      <c r="DM13" s="344"/>
      <c r="DN13" s="344"/>
      <c r="DO13" s="344"/>
      <c r="DP13" s="566"/>
      <c r="DQ13" s="575">
        <v>100407</v>
      </c>
      <c r="DR13" s="344"/>
      <c r="DS13" s="344"/>
      <c r="DT13" s="344"/>
      <c r="DU13" s="344"/>
      <c r="DV13" s="344"/>
      <c r="DW13" s="344"/>
      <c r="DX13" s="344"/>
      <c r="DY13" s="344"/>
      <c r="DZ13" s="344"/>
      <c r="EA13" s="344"/>
      <c r="EB13" s="344"/>
      <c r="EC13" s="576"/>
    </row>
    <row r="14" spans="2:143" ht="11.25" customHeight="1" x14ac:dyDescent="0.2">
      <c r="B14" s="570" t="s">
        <v>352</v>
      </c>
      <c r="C14" s="459"/>
      <c r="D14" s="459"/>
      <c r="E14" s="459"/>
      <c r="F14" s="459"/>
      <c r="G14" s="459"/>
      <c r="H14" s="459"/>
      <c r="I14" s="459"/>
      <c r="J14" s="459"/>
      <c r="K14" s="459"/>
      <c r="L14" s="459"/>
      <c r="M14" s="459"/>
      <c r="N14" s="459"/>
      <c r="O14" s="459"/>
      <c r="P14" s="459"/>
      <c r="Q14" s="571"/>
      <c r="R14" s="565">
        <v>54</v>
      </c>
      <c r="S14" s="344"/>
      <c r="T14" s="344"/>
      <c r="U14" s="344"/>
      <c r="V14" s="344"/>
      <c r="W14" s="344"/>
      <c r="X14" s="344"/>
      <c r="Y14" s="566"/>
      <c r="Z14" s="567">
        <v>0</v>
      </c>
      <c r="AA14" s="567"/>
      <c r="AB14" s="567"/>
      <c r="AC14" s="567"/>
      <c r="AD14" s="568">
        <v>54</v>
      </c>
      <c r="AE14" s="568"/>
      <c r="AF14" s="568"/>
      <c r="AG14" s="568"/>
      <c r="AH14" s="568"/>
      <c r="AI14" s="568"/>
      <c r="AJ14" s="568"/>
      <c r="AK14" s="568"/>
      <c r="AL14" s="572">
        <v>0</v>
      </c>
      <c r="AM14" s="350"/>
      <c r="AN14" s="350"/>
      <c r="AO14" s="573"/>
      <c r="AP14" s="570" t="s">
        <v>219</v>
      </c>
      <c r="AQ14" s="459"/>
      <c r="AR14" s="459"/>
      <c r="AS14" s="459"/>
      <c r="AT14" s="459"/>
      <c r="AU14" s="459"/>
      <c r="AV14" s="459"/>
      <c r="AW14" s="459"/>
      <c r="AX14" s="459"/>
      <c r="AY14" s="459"/>
      <c r="AZ14" s="459"/>
      <c r="BA14" s="459"/>
      <c r="BB14" s="459"/>
      <c r="BC14" s="459"/>
      <c r="BD14" s="459"/>
      <c r="BE14" s="459"/>
      <c r="BF14" s="571"/>
      <c r="BG14" s="565">
        <v>7980</v>
      </c>
      <c r="BH14" s="344"/>
      <c r="BI14" s="344"/>
      <c r="BJ14" s="344"/>
      <c r="BK14" s="344"/>
      <c r="BL14" s="344"/>
      <c r="BM14" s="344"/>
      <c r="BN14" s="566"/>
      <c r="BO14" s="567">
        <v>3.8</v>
      </c>
      <c r="BP14" s="567"/>
      <c r="BQ14" s="567"/>
      <c r="BR14" s="567"/>
      <c r="BS14" s="568" t="s">
        <v>203</v>
      </c>
      <c r="BT14" s="568"/>
      <c r="BU14" s="568"/>
      <c r="BV14" s="568"/>
      <c r="BW14" s="568"/>
      <c r="BX14" s="568"/>
      <c r="BY14" s="568"/>
      <c r="BZ14" s="568"/>
      <c r="CA14" s="568"/>
      <c r="CB14" s="569"/>
      <c r="CD14" s="570" t="s">
        <v>69</v>
      </c>
      <c r="CE14" s="459"/>
      <c r="CF14" s="459"/>
      <c r="CG14" s="459"/>
      <c r="CH14" s="459"/>
      <c r="CI14" s="459"/>
      <c r="CJ14" s="459"/>
      <c r="CK14" s="459"/>
      <c r="CL14" s="459"/>
      <c r="CM14" s="459"/>
      <c r="CN14" s="459"/>
      <c r="CO14" s="459"/>
      <c r="CP14" s="459"/>
      <c r="CQ14" s="571"/>
      <c r="CR14" s="565">
        <v>109629</v>
      </c>
      <c r="CS14" s="344"/>
      <c r="CT14" s="344"/>
      <c r="CU14" s="344"/>
      <c r="CV14" s="344"/>
      <c r="CW14" s="344"/>
      <c r="CX14" s="344"/>
      <c r="CY14" s="566"/>
      <c r="CZ14" s="567">
        <v>3.6</v>
      </c>
      <c r="DA14" s="567"/>
      <c r="DB14" s="567"/>
      <c r="DC14" s="567"/>
      <c r="DD14" s="575" t="s">
        <v>203</v>
      </c>
      <c r="DE14" s="344"/>
      <c r="DF14" s="344"/>
      <c r="DG14" s="344"/>
      <c r="DH14" s="344"/>
      <c r="DI14" s="344"/>
      <c r="DJ14" s="344"/>
      <c r="DK14" s="344"/>
      <c r="DL14" s="344"/>
      <c r="DM14" s="344"/>
      <c r="DN14" s="344"/>
      <c r="DO14" s="344"/>
      <c r="DP14" s="566"/>
      <c r="DQ14" s="575">
        <v>104809</v>
      </c>
      <c r="DR14" s="344"/>
      <c r="DS14" s="344"/>
      <c r="DT14" s="344"/>
      <c r="DU14" s="344"/>
      <c r="DV14" s="344"/>
      <c r="DW14" s="344"/>
      <c r="DX14" s="344"/>
      <c r="DY14" s="344"/>
      <c r="DZ14" s="344"/>
      <c r="EA14" s="344"/>
      <c r="EB14" s="344"/>
      <c r="EC14" s="576"/>
    </row>
    <row r="15" spans="2:143" ht="11.25" customHeight="1" x14ac:dyDescent="0.2">
      <c r="B15" s="570" t="s">
        <v>322</v>
      </c>
      <c r="C15" s="459"/>
      <c r="D15" s="459"/>
      <c r="E15" s="459"/>
      <c r="F15" s="459"/>
      <c r="G15" s="459"/>
      <c r="H15" s="459"/>
      <c r="I15" s="459"/>
      <c r="J15" s="459"/>
      <c r="K15" s="459"/>
      <c r="L15" s="459"/>
      <c r="M15" s="459"/>
      <c r="N15" s="459"/>
      <c r="O15" s="459"/>
      <c r="P15" s="459"/>
      <c r="Q15" s="571"/>
      <c r="R15" s="565" t="s">
        <v>203</v>
      </c>
      <c r="S15" s="344"/>
      <c r="T15" s="344"/>
      <c r="U15" s="344"/>
      <c r="V15" s="344"/>
      <c r="W15" s="344"/>
      <c r="X15" s="344"/>
      <c r="Y15" s="566"/>
      <c r="Z15" s="567" t="s">
        <v>203</v>
      </c>
      <c r="AA15" s="567"/>
      <c r="AB15" s="567"/>
      <c r="AC15" s="567"/>
      <c r="AD15" s="568" t="s">
        <v>203</v>
      </c>
      <c r="AE15" s="568"/>
      <c r="AF15" s="568"/>
      <c r="AG15" s="568"/>
      <c r="AH15" s="568"/>
      <c r="AI15" s="568"/>
      <c r="AJ15" s="568"/>
      <c r="AK15" s="568"/>
      <c r="AL15" s="572" t="s">
        <v>203</v>
      </c>
      <c r="AM15" s="350"/>
      <c r="AN15" s="350"/>
      <c r="AO15" s="573"/>
      <c r="AP15" s="570" t="s">
        <v>353</v>
      </c>
      <c r="AQ15" s="459"/>
      <c r="AR15" s="459"/>
      <c r="AS15" s="459"/>
      <c r="AT15" s="459"/>
      <c r="AU15" s="459"/>
      <c r="AV15" s="459"/>
      <c r="AW15" s="459"/>
      <c r="AX15" s="459"/>
      <c r="AY15" s="459"/>
      <c r="AZ15" s="459"/>
      <c r="BA15" s="459"/>
      <c r="BB15" s="459"/>
      <c r="BC15" s="459"/>
      <c r="BD15" s="459"/>
      <c r="BE15" s="459"/>
      <c r="BF15" s="571"/>
      <c r="BG15" s="565">
        <v>5555</v>
      </c>
      <c r="BH15" s="344"/>
      <c r="BI15" s="344"/>
      <c r="BJ15" s="344"/>
      <c r="BK15" s="344"/>
      <c r="BL15" s="344"/>
      <c r="BM15" s="344"/>
      <c r="BN15" s="566"/>
      <c r="BO15" s="567">
        <v>2.6</v>
      </c>
      <c r="BP15" s="567"/>
      <c r="BQ15" s="567"/>
      <c r="BR15" s="567"/>
      <c r="BS15" s="568" t="s">
        <v>203</v>
      </c>
      <c r="BT15" s="568"/>
      <c r="BU15" s="568"/>
      <c r="BV15" s="568"/>
      <c r="BW15" s="568"/>
      <c r="BX15" s="568"/>
      <c r="BY15" s="568"/>
      <c r="BZ15" s="568"/>
      <c r="CA15" s="568"/>
      <c r="CB15" s="569"/>
      <c r="CD15" s="570" t="s">
        <v>354</v>
      </c>
      <c r="CE15" s="459"/>
      <c r="CF15" s="459"/>
      <c r="CG15" s="459"/>
      <c r="CH15" s="459"/>
      <c r="CI15" s="459"/>
      <c r="CJ15" s="459"/>
      <c r="CK15" s="459"/>
      <c r="CL15" s="459"/>
      <c r="CM15" s="459"/>
      <c r="CN15" s="459"/>
      <c r="CO15" s="459"/>
      <c r="CP15" s="459"/>
      <c r="CQ15" s="571"/>
      <c r="CR15" s="565">
        <v>156493</v>
      </c>
      <c r="CS15" s="344"/>
      <c r="CT15" s="344"/>
      <c r="CU15" s="344"/>
      <c r="CV15" s="344"/>
      <c r="CW15" s="344"/>
      <c r="CX15" s="344"/>
      <c r="CY15" s="566"/>
      <c r="CZ15" s="567">
        <v>5.2</v>
      </c>
      <c r="DA15" s="567"/>
      <c r="DB15" s="567"/>
      <c r="DC15" s="567"/>
      <c r="DD15" s="575">
        <v>3168</v>
      </c>
      <c r="DE15" s="344"/>
      <c r="DF15" s="344"/>
      <c r="DG15" s="344"/>
      <c r="DH15" s="344"/>
      <c r="DI15" s="344"/>
      <c r="DJ15" s="344"/>
      <c r="DK15" s="344"/>
      <c r="DL15" s="344"/>
      <c r="DM15" s="344"/>
      <c r="DN15" s="344"/>
      <c r="DO15" s="344"/>
      <c r="DP15" s="566"/>
      <c r="DQ15" s="575">
        <v>146802</v>
      </c>
      <c r="DR15" s="344"/>
      <c r="DS15" s="344"/>
      <c r="DT15" s="344"/>
      <c r="DU15" s="344"/>
      <c r="DV15" s="344"/>
      <c r="DW15" s="344"/>
      <c r="DX15" s="344"/>
      <c r="DY15" s="344"/>
      <c r="DZ15" s="344"/>
      <c r="EA15" s="344"/>
      <c r="EB15" s="344"/>
      <c r="EC15" s="576"/>
    </row>
    <row r="16" spans="2:143" ht="11.25" customHeight="1" x14ac:dyDescent="0.2">
      <c r="B16" s="570" t="s">
        <v>355</v>
      </c>
      <c r="C16" s="459"/>
      <c r="D16" s="459"/>
      <c r="E16" s="459"/>
      <c r="F16" s="459"/>
      <c r="G16" s="459"/>
      <c r="H16" s="459"/>
      <c r="I16" s="459"/>
      <c r="J16" s="459"/>
      <c r="K16" s="459"/>
      <c r="L16" s="459"/>
      <c r="M16" s="459"/>
      <c r="N16" s="459"/>
      <c r="O16" s="459"/>
      <c r="P16" s="459"/>
      <c r="Q16" s="571"/>
      <c r="R16" s="565">
        <v>3462</v>
      </c>
      <c r="S16" s="344"/>
      <c r="T16" s="344"/>
      <c r="U16" s="344"/>
      <c r="V16" s="344"/>
      <c r="W16" s="344"/>
      <c r="X16" s="344"/>
      <c r="Y16" s="566"/>
      <c r="Z16" s="567">
        <v>0.1</v>
      </c>
      <c r="AA16" s="567"/>
      <c r="AB16" s="567"/>
      <c r="AC16" s="567"/>
      <c r="AD16" s="568">
        <v>3462</v>
      </c>
      <c r="AE16" s="568"/>
      <c r="AF16" s="568"/>
      <c r="AG16" s="568"/>
      <c r="AH16" s="568"/>
      <c r="AI16" s="568"/>
      <c r="AJ16" s="568"/>
      <c r="AK16" s="568"/>
      <c r="AL16" s="572">
        <v>0.2</v>
      </c>
      <c r="AM16" s="350"/>
      <c r="AN16" s="350"/>
      <c r="AO16" s="573"/>
      <c r="AP16" s="570" t="s">
        <v>356</v>
      </c>
      <c r="AQ16" s="459"/>
      <c r="AR16" s="459"/>
      <c r="AS16" s="459"/>
      <c r="AT16" s="459"/>
      <c r="AU16" s="459"/>
      <c r="AV16" s="459"/>
      <c r="AW16" s="459"/>
      <c r="AX16" s="459"/>
      <c r="AY16" s="459"/>
      <c r="AZ16" s="459"/>
      <c r="BA16" s="459"/>
      <c r="BB16" s="459"/>
      <c r="BC16" s="459"/>
      <c r="BD16" s="459"/>
      <c r="BE16" s="459"/>
      <c r="BF16" s="571"/>
      <c r="BG16" s="565">
        <v>3103</v>
      </c>
      <c r="BH16" s="344"/>
      <c r="BI16" s="344"/>
      <c r="BJ16" s="344"/>
      <c r="BK16" s="344"/>
      <c r="BL16" s="344"/>
      <c r="BM16" s="344"/>
      <c r="BN16" s="566"/>
      <c r="BO16" s="567">
        <v>1.5</v>
      </c>
      <c r="BP16" s="567"/>
      <c r="BQ16" s="567"/>
      <c r="BR16" s="567"/>
      <c r="BS16" s="568" t="s">
        <v>203</v>
      </c>
      <c r="BT16" s="568"/>
      <c r="BU16" s="568"/>
      <c r="BV16" s="568"/>
      <c r="BW16" s="568"/>
      <c r="BX16" s="568"/>
      <c r="BY16" s="568"/>
      <c r="BZ16" s="568"/>
      <c r="CA16" s="568"/>
      <c r="CB16" s="569"/>
      <c r="CD16" s="570" t="s">
        <v>357</v>
      </c>
      <c r="CE16" s="459"/>
      <c r="CF16" s="459"/>
      <c r="CG16" s="459"/>
      <c r="CH16" s="459"/>
      <c r="CI16" s="459"/>
      <c r="CJ16" s="459"/>
      <c r="CK16" s="459"/>
      <c r="CL16" s="459"/>
      <c r="CM16" s="459"/>
      <c r="CN16" s="459"/>
      <c r="CO16" s="459"/>
      <c r="CP16" s="459"/>
      <c r="CQ16" s="571"/>
      <c r="CR16" s="565">
        <v>41328</v>
      </c>
      <c r="CS16" s="344"/>
      <c r="CT16" s="344"/>
      <c r="CU16" s="344"/>
      <c r="CV16" s="344"/>
      <c r="CW16" s="344"/>
      <c r="CX16" s="344"/>
      <c r="CY16" s="566"/>
      <c r="CZ16" s="567">
        <v>1.4</v>
      </c>
      <c r="DA16" s="567"/>
      <c r="DB16" s="567"/>
      <c r="DC16" s="567"/>
      <c r="DD16" s="575" t="s">
        <v>203</v>
      </c>
      <c r="DE16" s="344"/>
      <c r="DF16" s="344"/>
      <c r="DG16" s="344"/>
      <c r="DH16" s="344"/>
      <c r="DI16" s="344"/>
      <c r="DJ16" s="344"/>
      <c r="DK16" s="344"/>
      <c r="DL16" s="344"/>
      <c r="DM16" s="344"/>
      <c r="DN16" s="344"/>
      <c r="DO16" s="344"/>
      <c r="DP16" s="566"/>
      <c r="DQ16" s="575" t="s">
        <v>203</v>
      </c>
      <c r="DR16" s="344"/>
      <c r="DS16" s="344"/>
      <c r="DT16" s="344"/>
      <c r="DU16" s="344"/>
      <c r="DV16" s="344"/>
      <c r="DW16" s="344"/>
      <c r="DX16" s="344"/>
      <c r="DY16" s="344"/>
      <c r="DZ16" s="344"/>
      <c r="EA16" s="344"/>
      <c r="EB16" s="344"/>
      <c r="EC16" s="576"/>
    </row>
    <row r="17" spans="2:133" ht="11.25" customHeight="1" x14ac:dyDescent="0.2">
      <c r="B17" s="570" t="s">
        <v>358</v>
      </c>
      <c r="C17" s="459"/>
      <c r="D17" s="459"/>
      <c r="E17" s="459"/>
      <c r="F17" s="459"/>
      <c r="G17" s="459"/>
      <c r="H17" s="459"/>
      <c r="I17" s="459"/>
      <c r="J17" s="459"/>
      <c r="K17" s="459"/>
      <c r="L17" s="459"/>
      <c r="M17" s="459"/>
      <c r="N17" s="459"/>
      <c r="O17" s="459"/>
      <c r="P17" s="459"/>
      <c r="Q17" s="571"/>
      <c r="R17" s="565">
        <v>3784</v>
      </c>
      <c r="S17" s="344"/>
      <c r="T17" s="344"/>
      <c r="U17" s="344"/>
      <c r="V17" s="344"/>
      <c r="W17" s="344"/>
      <c r="X17" s="344"/>
      <c r="Y17" s="566"/>
      <c r="Z17" s="567">
        <v>0.1</v>
      </c>
      <c r="AA17" s="567"/>
      <c r="AB17" s="567"/>
      <c r="AC17" s="567"/>
      <c r="AD17" s="568">
        <v>3784</v>
      </c>
      <c r="AE17" s="568"/>
      <c r="AF17" s="568"/>
      <c r="AG17" s="568"/>
      <c r="AH17" s="568"/>
      <c r="AI17" s="568"/>
      <c r="AJ17" s="568"/>
      <c r="AK17" s="568"/>
      <c r="AL17" s="572">
        <v>0.2</v>
      </c>
      <c r="AM17" s="350"/>
      <c r="AN17" s="350"/>
      <c r="AO17" s="573"/>
      <c r="AP17" s="570" t="s">
        <v>359</v>
      </c>
      <c r="AQ17" s="459"/>
      <c r="AR17" s="459"/>
      <c r="AS17" s="459"/>
      <c r="AT17" s="459"/>
      <c r="AU17" s="459"/>
      <c r="AV17" s="459"/>
      <c r="AW17" s="459"/>
      <c r="AX17" s="459"/>
      <c r="AY17" s="459"/>
      <c r="AZ17" s="459"/>
      <c r="BA17" s="459"/>
      <c r="BB17" s="459"/>
      <c r="BC17" s="459"/>
      <c r="BD17" s="459"/>
      <c r="BE17" s="459"/>
      <c r="BF17" s="571"/>
      <c r="BG17" s="565" t="s">
        <v>203</v>
      </c>
      <c r="BH17" s="344"/>
      <c r="BI17" s="344"/>
      <c r="BJ17" s="344"/>
      <c r="BK17" s="344"/>
      <c r="BL17" s="344"/>
      <c r="BM17" s="344"/>
      <c r="BN17" s="566"/>
      <c r="BO17" s="567" t="s">
        <v>203</v>
      </c>
      <c r="BP17" s="567"/>
      <c r="BQ17" s="567"/>
      <c r="BR17" s="567"/>
      <c r="BS17" s="568" t="s">
        <v>203</v>
      </c>
      <c r="BT17" s="568"/>
      <c r="BU17" s="568"/>
      <c r="BV17" s="568"/>
      <c r="BW17" s="568"/>
      <c r="BX17" s="568"/>
      <c r="BY17" s="568"/>
      <c r="BZ17" s="568"/>
      <c r="CA17" s="568"/>
      <c r="CB17" s="569"/>
      <c r="CD17" s="570" t="s">
        <v>361</v>
      </c>
      <c r="CE17" s="459"/>
      <c r="CF17" s="459"/>
      <c r="CG17" s="459"/>
      <c r="CH17" s="459"/>
      <c r="CI17" s="459"/>
      <c r="CJ17" s="459"/>
      <c r="CK17" s="459"/>
      <c r="CL17" s="459"/>
      <c r="CM17" s="459"/>
      <c r="CN17" s="459"/>
      <c r="CO17" s="459"/>
      <c r="CP17" s="459"/>
      <c r="CQ17" s="571"/>
      <c r="CR17" s="565">
        <v>288568</v>
      </c>
      <c r="CS17" s="344"/>
      <c r="CT17" s="344"/>
      <c r="CU17" s="344"/>
      <c r="CV17" s="344"/>
      <c r="CW17" s="344"/>
      <c r="CX17" s="344"/>
      <c r="CY17" s="566"/>
      <c r="CZ17" s="567">
        <v>9.6</v>
      </c>
      <c r="DA17" s="567"/>
      <c r="DB17" s="567"/>
      <c r="DC17" s="567"/>
      <c r="DD17" s="575" t="s">
        <v>203</v>
      </c>
      <c r="DE17" s="344"/>
      <c r="DF17" s="344"/>
      <c r="DG17" s="344"/>
      <c r="DH17" s="344"/>
      <c r="DI17" s="344"/>
      <c r="DJ17" s="344"/>
      <c r="DK17" s="344"/>
      <c r="DL17" s="344"/>
      <c r="DM17" s="344"/>
      <c r="DN17" s="344"/>
      <c r="DO17" s="344"/>
      <c r="DP17" s="566"/>
      <c r="DQ17" s="575">
        <v>288568</v>
      </c>
      <c r="DR17" s="344"/>
      <c r="DS17" s="344"/>
      <c r="DT17" s="344"/>
      <c r="DU17" s="344"/>
      <c r="DV17" s="344"/>
      <c r="DW17" s="344"/>
      <c r="DX17" s="344"/>
      <c r="DY17" s="344"/>
      <c r="DZ17" s="344"/>
      <c r="EA17" s="344"/>
      <c r="EB17" s="344"/>
      <c r="EC17" s="576"/>
    </row>
    <row r="18" spans="2:133" ht="11.25" customHeight="1" x14ac:dyDescent="0.2">
      <c r="B18" s="570" t="s">
        <v>362</v>
      </c>
      <c r="C18" s="459"/>
      <c r="D18" s="459"/>
      <c r="E18" s="459"/>
      <c r="F18" s="459"/>
      <c r="G18" s="459"/>
      <c r="H18" s="459"/>
      <c r="I18" s="459"/>
      <c r="J18" s="459"/>
      <c r="K18" s="459"/>
      <c r="L18" s="459"/>
      <c r="M18" s="459"/>
      <c r="N18" s="459"/>
      <c r="O18" s="459"/>
      <c r="P18" s="459"/>
      <c r="Q18" s="571"/>
      <c r="R18" s="565">
        <v>16638</v>
      </c>
      <c r="S18" s="344"/>
      <c r="T18" s="344"/>
      <c r="U18" s="344"/>
      <c r="V18" s="344"/>
      <c r="W18" s="344"/>
      <c r="X18" s="344"/>
      <c r="Y18" s="566"/>
      <c r="Z18" s="567">
        <v>0.5</v>
      </c>
      <c r="AA18" s="567"/>
      <c r="AB18" s="567"/>
      <c r="AC18" s="567"/>
      <c r="AD18" s="568">
        <v>16638</v>
      </c>
      <c r="AE18" s="568"/>
      <c r="AF18" s="568"/>
      <c r="AG18" s="568"/>
      <c r="AH18" s="568"/>
      <c r="AI18" s="568"/>
      <c r="AJ18" s="568"/>
      <c r="AK18" s="568"/>
      <c r="AL18" s="572">
        <v>0.9</v>
      </c>
      <c r="AM18" s="350"/>
      <c r="AN18" s="350"/>
      <c r="AO18" s="573"/>
      <c r="AP18" s="570" t="s">
        <v>103</v>
      </c>
      <c r="AQ18" s="459"/>
      <c r="AR18" s="459"/>
      <c r="AS18" s="459"/>
      <c r="AT18" s="459"/>
      <c r="AU18" s="459"/>
      <c r="AV18" s="459"/>
      <c r="AW18" s="459"/>
      <c r="AX18" s="459"/>
      <c r="AY18" s="459"/>
      <c r="AZ18" s="459"/>
      <c r="BA18" s="459"/>
      <c r="BB18" s="459"/>
      <c r="BC18" s="459"/>
      <c r="BD18" s="459"/>
      <c r="BE18" s="459"/>
      <c r="BF18" s="571"/>
      <c r="BG18" s="565" t="s">
        <v>203</v>
      </c>
      <c r="BH18" s="344"/>
      <c r="BI18" s="344"/>
      <c r="BJ18" s="344"/>
      <c r="BK18" s="344"/>
      <c r="BL18" s="344"/>
      <c r="BM18" s="344"/>
      <c r="BN18" s="566"/>
      <c r="BO18" s="567" t="s">
        <v>203</v>
      </c>
      <c r="BP18" s="567"/>
      <c r="BQ18" s="567"/>
      <c r="BR18" s="567"/>
      <c r="BS18" s="568" t="s">
        <v>203</v>
      </c>
      <c r="BT18" s="568"/>
      <c r="BU18" s="568"/>
      <c r="BV18" s="568"/>
      <c r="BW18" s="568"/>
      <c r="BX18" s="568"/>
      <c r="BY18" s="568"/>
      <c r="BZ18" s="568"/>
      <c r="CA18" s="568"/>
      <c r="CB18" s="569"/>
      <c r="CD18" s="570" t="s">
        <v>363</v>
      </c>
      <c r="CE18" s="459"/>
      <c r="CF18" s="459"/>
      <c r="CG18" s="459"/>
      <c r="CH18" s="459"/>
      <c r="CI18" s="459"/>
      <c r="CJ18" s="459"/>
      <c r="CK18" s="459"/>
      <c r="CL18" s="459"/>
      <c r="CM18" s="459"/>
      <c r="CN18" s="459"/>
      <c r="CO18" s="459"/>
      <c r="CP18" s="459"/>
      <c r="CQ18" s="571"/>
      <c r="CR18" s="565">
        <v>3495</v>
      </c>
      <c r="CS18" s="344"/>
      <c r="CT18" s="344"/>
      <c r="CU18" s="344"/>
      <c r="CV18" s="344"/>
      <c r="CW18" s="344"/>
      <c r="CX18" s="344"/>
      <c r="CY18" s="566"/>
      <c r="CZ18" s="567">
        <v>0.1</v>
      </c>
      <c r="DA18" s="567"/>
      <c r="DB18" s="567"/>
      <c r="DC18" s="567"/>
      <c r="DD18" s="575">
        <v>3495</v>
      </c>
      <c r="DE18" s="344"/>
      <c r="DF18" s="344"/>
      <c r="DG18" s="344"/>
      <c r="DH18" s="344"/>
      <c r="DI18" s="344"/>
      <c r="DJ18" s="344"/>
      <c r="DK18" s="344"/>
      <c r="DL18" s="344"/>
      <c r="DM18" s="344"/>
      <c r="DN18" s="344"/>
      <c r="DO18" s="344"/>
      <c r="DP18" s="566"/>
      <c r="DQ18" s="575">
        <v>3495</v>
      </c>
      <c r="DR18" s="344"/>
      <c r="DS18" s="344"/>
      <c r="DT18" s="344"/>
      <c r="DU18" s="344"/>
      <c r="DV18" s="344"/>
      <c r="DW18" s="344"/>
      <c r="DX18" s="344"/>
      <c r="DY18" s="344"/>
      <c r="DZ18" s="344"/>
      <c r="EA18" s="344"/>
      <c r="EB18" s="344"/>
      <c r="EC18" s="576"/>
    </row>
    <row r="19" spans="2:133" ht="11.25" customHeight="1" x14ac:dyDescent="0.2">
      <c r="B19" s="570" t="s">
        <v>364</v>
      </c>
      <c r="C19" s="459"/>
      <c r="D19" s="459"/>
      <c r="E19" s="459"/>
      <c r="F19" s="459"/>
      <c r="G19" s="459"/>
      <c r="H19" s="459"/>
      <c r="I19" s="459"/>
      <c r="J19" s="459"/>
      <c r="K19" s="459"/>
      <c r="L19" s="459"/>
      <c r="M19" s="459"/>
      <c r="N19" s="459"/>
      <c r="O19" s="459"/>
      <c r="P19" s="459"/>
      <c r="Q19" s="571"/>
      <c r="R19" s="565">
        <v>281</v>
      </c>
      <c r="S19" s="344"/>
      <c r="T19" s="344"/>
      <c r="U19" s="344"/>
      <c r="V19" s="344"/>
      <c r="W19" s="344"/>
      <c r="X19" s="344"/>
      <c r="Y19" s="566"/>
      <c r="Z19" s="567">
        <v>0</v>
      </c>
      <c r="AA19" s="567"/>
      <c r="AB19" s="567"/>
      <c r="AC19" s="567"/>
      <c r="AD19" s="568">
        <v>281</v>
      </c>
      <c r="AE19" s="568"/>
      <c r="AF19" s="568"/>
      <c r="AG19" s="568"/>
      <c r="AH19" s="568"/>
      <c r="AI19" s="568"/>
      <c r="AJ19" s="568"/>
      <c r="AK19" s="568"/>
      <c r="AL19" s="572">
        <v>0</v>
      </c>
      <c r="AM19" s="350"/>
      <c r="AN19" s="350"/>
      <c r="AO19" s="573"/>
      <c r="AP19" s="570" t="s">
        <v>256</v>
      </c>
      <c r="AQ19" s="459"/>
      <c r="AR19" s="459"/>
      <c r="AS19" s="459"/>
      <c r="AT19" s="459"/>
      <c r="AU19" s="459"/>
      <c r="AV19" s="459"/>
      <c r="AW19" s="459"/>
      <c r="AX19" s="459"/>
      <c r="AY19" s="459"/>
      <c r="AZ19" s="459"/>
      <c r="BA19" s="459"/>
      <c r="BB19" s="459"/>
      <c r="BC19" s="459"/>
      <c r="BD19" s="459"/>
      <c r="BE19" s="459"/>
      <c r="BF19" s="571"/>
      <c r="BG19" s="565" t="s">
        <v>203</v>
      </c>
      <c r="BH19" s="344"/>
      <c r="BI19" s="344"/>
      <c r="BJ19" s="344"/>
      <c r="BK19" s="344"/>
      <c r="BL19" s="344"/>
      <c r="BM19" s="344"/>
      <c r="BN19" s="566"/>
      <c r="BO19" s="567" t="s">
        <v>203</v>
      </c>
      <c r="BP19" s="567"/>
      <c r="BQ19" s="567"/>
      <c r="BR19" s="567"/>
      <c r="BS19" s="568" t="s">
        <v>203</v>
      </c>
      <c r="BT19" s="568"/>
      <c r="BU19" s="568"/>
      <c r="BV19" s="568"/>
      <c r="BW19" s="568"/>
      <c r="BX19" s="568"/>
      <c r="BY19" s="568"/>
      <c r="BZ19" s="568"/>
      <c r="CA19" s="568"/>
      <c r="CB19" s="569"/>
      <c r="CD19" s="570" t="s">
        <v>365</v>
      </c>
      <c r="CE19" s="459"/>
      <c r="CF19" s="459"/>
      <c r="CG19" s="459"/>
      <c r="CH19" s="459"/>
      <c r="CI19" s="459"/>
      <c r="CJ19" s="459"/>
      <c r="CK19" s="459"/>
      <c r="CL19" s="459"/>
      <c r="CM19" s="459"/>
      <c r="CN19" s="459"/>
      <c r="CO19" s="459"/>
      <c r="CP19" s="459"/>
      <c r="CQ19" s="571"/>
      <c r="CR19" s="565" t="s">
        <v>203</v>
      </c>
      <c r="CS19" s="344"/>
      <c r="CT19" s="344"/>
      <c r="CU19" s="344"/>
      <c r="CV19" s="344"/>
      <c r="CW19" s="344"/>
      <c r="CX19" s="344"/>
      <c r="CY19" s="566"/>
      <c r="CZ19" s="567" t="s">
        <v>203</v>
      </c>
      <c r="DA19" s="567"/>
      <c r="DB19" s="567"/>
      <c r="DC19" s="567"/>
      <c r="DD19" s="575" t="s">
        <v>203</v>
      </c>
      <c r="DE19" s="344"/>
      <c r="DF19" s="344"/>
      <c r="DG19" s="344"/>
      <c r="DH19" s="344"/>
      <c r="DI19" s="344"/>
      <c r="DJ19" s="344"/>
      <c r="DK19" s="344"/>
      <c r="DL19" s="344"/>
      <c r="DM19" s="344"/>
      <c r="DN19" s="344"/>
      <c r="DO19" s="344"/>
      <c r="DP19" s="566"/>
      <c r="DQ19" s="575" t="s">
        <v>203</v>
      </c>
      <c r="DR19" s="344"/>
      <c r="DS19" s="344"/>
      <c r="DT19" s="344"/>
      <c r="DU19" s="344"/>
      <c r="DV19" s="344"/>
      <c r="DW19" s="344"/>
      <c r="DX19" s="344"/>
      <c r="DY19" s="344"/>
      <c r="DZ19" s="344"/>
      <c r="EA19" s="344"/>
      <c r="EB19" s="344"/>
      <c r="EC19" s="576"/>
    </row>
    <row r="20" spans="2:133" ht="11.25" customHeight="1" x14ac:dyDescent="0.2">
      <c r="B20" s="578" t="s">
        <v>366</v>
      </c>
      <c r="C20" s="579"/>
      <c r="D20" s="579"/>
      <c r="E20" s="579"/>
      <c r="F20" s="579"/>
      <c r="G20" s="579"/>
      <c r="H20" s="579"/>
      <c r="I20" s="579"/>
      <c r="J20" s="579"/>
      <c r="K20" s="579"/>
      <c r="L20" s="579"/>
      <c r="M20" s="579"/>
      <c r="N20" s="579"/>
      <c r="O20" s="579"/>
      <c r="P20" s="579"/>
      <c r="Q20" s="580"/>
      <c r="R20" s="565">
        <v>16357</v>
      </c>
      <c r="S20" s="344"/>
      <c r="T20" s="344"/>
      <c r="U20" s="344"/>
      <c r="V20" s="344"/>
      <c r="W20" s="344"/>
      <c r="X20" s="344"/>
      <c r="Y20" s="566"/>
      <c r="Z20" s="567">
        <v>0.5</v>
      </c>
      <c r="AA20" s="567"/>
      <c r="AB20" s="567"/>
      <c r="AC20" s="567"/>
      <c r="AD20" s="568">
        <v>16357</v>
      </c>
      <c r="AE20" s="568"/>
      <c r="AF20" s="568"/>
      <c r="AG20" s="568"/>
      <c r="AH20" s="568"/>
      <c r="AI20" s="568"/>
      <c r="AJ20" s="568"/>
      <c r="AK20" s="568"/>
      <c r="AL20" s="572">
        <v>0.9</v>
      </c>
      <c r="AM20" s="350"/>
      <c r="AN20" s="350"/>
      <c r="AO20" s="573"/>
      <c r="AP20" s="570" t="s">
        <v>367</v>
      </c>
      <c r="AQ20" s="459"/>
      <c r="AR20" s="459"/>
      <c r="AS20" s="459"/>
      <c r="AT20" s="459"/>
      <c r="AU20" s="459"/>
      <c r="AV20" s="459"/>
      <c r="AW20" s="459"/>
      <c r="AX20" s="459"/>
      <c r="AY20" s="459"/>
      <c r="AZ20" s="459"/>
      <c r="BA20" s="459"/>
      <c r="BB20" s="459"/>
      <c r="BC20" s="459"/>
      <c r="BD20" s="459"/>
      <c r="BE20" s="459"/>
      <c r="BF20" s="571"/>
      <c r="BG20" s="565" t="s">
        <v>203</v>
      </c>
      <c r="BH20" s="344"/>
      <c r="BI20" s="344"/>
      <c r="BJ20" s="344"/>
      <c r="BK20" s="344"/>
      <c r="BL20" s="344"/>
      <c r="BM20" s="344"/>
      <c r="BN20" s="566"/>
      <c r="BO20" s="567" t="s">
        <v>203</v>
      </c>
      <c r="BP20" s="567"/>
      <c r="BQ20" s="567"/>
      <c r="BR20" s="567"/>
      <c r="BS20" s="568" t="s">
        <v>203</v>
      </c>
      <c r="BT20" s="568"/>
      <c r="BU20" s="568"/>
      <c r="BV20" s="568"/>
      <c r="BW20" s="568"/>
      <c r="BX20" s="568"/>
      <c r="BY20" s="568"/>
      <c r="BZ20" s="568"/>
      <c r="CA20" s="568"/>
      <c r="CB20" s="569"/>
      <c r="CD20" s="570" t="s">
        <v>196</v>
      </c>
      <c r="CE20" s="459"/>
      <c r="CF20" s="459"/>
      <c r="CG20" s="459"/>
      <c r="CH20" s="459"/>
      <c r="CI20" s="459"/>
      <c r="CJ20" s="459"/>
      <c r="CK20" s="459"/>
      <c r="CL20" s="459"/>
      <c r="CM20" s="459"/>
      <c r="CN20" s="459"/>
      <c r="CO20" s="459"/>
      <c r="CP20" s="459"/>
      <c r="CQ20" s="571"/>
      <c r="CR20" s="565">
        <v>3009972</v>
      </c>
      <c r="CS20" s="344"/>
      <c r="CT20" s="344"/>
      <c r="CU20" s="344"/>
      <c r="CV20" s="344"/>
      <c r="CW20" s="344"/>
      <c r="CX20" s="344"/>
      <c r="CY20" s="566"/>
      <c r="CZ20" s="567">
        <v>100</v>
      </c>
      <c r="DA20" s="567"/>
      <c r="DB20" s="567"/>
      <c r="DC20" s="567"/>
      <c r="DD20" s="575">
        <v>498798</v>
      </c>
      <c r="DE20" s="344"/>
      <c r="DF20" s="344"/>
      <c r="DG20" s="344"/>
      <c r="DH20" s="344"/>
      <c r="DI20" s="344"/>
      <c r="DJ20" s="344"/>
      <c r="DK20" s="344"/>
      <c r="DL20" s="344"/>
      <c r="DM20" s="344"/>
      <c r="DN20" s="344"/>
      <c r="DO20" s="344"/>
      <c r="DP20" s="566"/>
      <c r="DQ20" s="575">
        <v>2202142</v>
      </c>
      <c r="DR20" s="344"/>
      <c r="DS20" s="344"/>
      <c r="DT20" s="344"/>
      <c r="DU20" s="344"/>
      <c r="DV20" s="344"/>
      <c r="DW20" s="344"/>
      <c r="DX20" s="344"/>
      <c r="DY20" s="344"/>
      <c r="DZ20" s="344"/>
      <c r="EA20" s="344"/>
      <c r="EB20" s="344"/>
      <c r="EC20" s="576"/>
    </row>
    <row r="21" spans="2:133" ht="11.25" customHeight="1" x14ac:dyDescent="0.2">
      <c r="B21" s="570" t="s">
        <v>343</v>
      </c>
      <c r="C21" s="459"/>
      <c r="D21" s="459"/>
      <c r="E21" s="459"/>
      <c r="F21" s="459"/>
      <c r="G21" s="459"/>
      <c r="H21" s="459"/>
      <c r="I21" s="459"/>
      <c r="J21" s="459"/>
      <c r="K21" s="459"/>
      <c r="L21" s="459"/>
      <c r="M21" s="459"/>
      <c r="N21" s="459"/>
      <c r="O21" s="459"/>
      <c r="P21" s="459"/>
      <c r="Q21" s="571"/>
      <c r="R21" s="565">
        <v>1615395</v>
      </c>
      <c r="S21" s="344"/>
      <c r="T21" s="344"/>
      <c r="U21" s="344"/>
      <c r="V21" s="344"/>
      <c r="W21" s="344"/>
      <c r="X21" s="344"/>
      <c r="Y21" s="566"/>
      <c r="Z21" s="567">
        <v>51.2</v>
      </c>
      <c r="AA21" s="567"/>
      <c r="AB21" s="567"/>
      <c r="AC21" s="567"/>
      <c r="AD21" s="568">
        <v>1429625</v>
      </c>
      <c r="AE21" s="568"/>
      <c r="AF21" s="568"/>
      <c r="AG21" s="568"/>
      <c r="AH21" s="568"/>
      <c r="AI21" s="568"/>
      <c r="AJ21" s="568"/>
      <c r="AK21" s="568"/>
      <c r="AL21" s="572">
        <v>81.2</v>
      </c>
      <c r="AM21" s="350"/>
      <c r="AN21" s="350"/>
      <c r="AO21" s="573"/>
      <c r="AP21" s="570" t="s">
        <v>369</v>
      </c>
      <c r="AQ21" s="581"/>
      <c r="AR21" s="581"/>
      <c r="AS21" s="581"/>
      <c r="AT21" s="581"/>
      <c r="AU21" s="581"/>
      <c r="AV21" s="581"/>
      <c r="AW21" s="581"/>
      <c r="AX21" s="581"/>
      <c r="AY21" s="581"/>
      <c r="AZ21" s="581"/>
      <c r="BA21" s="581"/>
      <c r="BB21" s="581"/>
      <c r="BC21" s="581"/>
      <c r="BD21" s="581"/>
      <c r="BE21" s="581"/>
      <c r="BF21" s="582"/>
      <c r="BG21" s="565" t="s">
        <v>203</v>
      </c>
      <c r="BH21" s="344"/>
      <c r="BI21" s="344"/>
      <c r="BJ21" s="344"/>
      <c r="BK21" s="344"/>
      <c r="BL21" s="344"/>
      <c r="BM21" s="344"/>
      <c r="BN21" s="566"/>
      <c r="BO21" s="567" t="s">
        <v>203</v>
      </c>
      <c r="BP21" s="567"/>
      <c r="BQ21" s="567"/>
      <c r="BR21" s="567"/>
      <c r="BS21" s="568" t="s">
        <v>203</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300</v>
      </c>
      <c r="C22" s="459"/>
      <c r="D22" s="459"/>
      <c r="E22" s="459"/>
      <c r="F22" s="459"/>
      <c r="G22" s="459"/>
      <c r="H22" s="459"/>
      <c r="I22" s="459"/>
      <c r="J22" s="459"/>
      <c r="K22" s="459"/>
      <c r="L22" s="459"/>
      <c r="M22" s="459"/>
      <c r="N22" s="459"/>
      <c r="O22" s="459"/>
      <c r="P22" s="459"/>
      <c r="Q22" s="571"/>
      <c r="R22" s="565">
        <v>1429625</v>
      </c>
      <c r="S22" s="344"/>
      <c r="T22" s="344"/>
      <c r="U22" s="344"/>
      <c r="V22" s="344"/>
      <c r="W22" s="344"/>
      <c r="X22" s="344"/>
      <c r="Y22" s="566"/>
      <c r="Z22" s="567">
        <v>45.3</v>
      </c>
      <c r="AA22" s="567"/>
      <c r="AB22" s="567"/>
      <c r="AC22" s="567"/>
      <c r="AD22" s="568">
        <v>1429625</v>
      </c>
      <c r="AE22" s="568"/>
      <c r="AF22" s="568"/>
      <c r="AG22" s="568"/>
      <c r="AH22" s="568"/>
      <c r="AI22" s="568"/>
      <c r="AJ22" s="568"/>
      <c r="AK22" s="568"/>
      <c r="AL22" s="572">
        <v>81.2</v>
      </c>
      <c r="AM22" s="350"/>
      <c r="AN22" s="350"/>
      <c r="AO22" s="573"/>
      <c r="AP22" s="570" t="s">
        <v>371</v>
      </c>
      <c r="AQ22" s="581"/>
      <c r="AR22" s="581"/>
      <c r="AS22" s="581"/>
      <c r="AT22" s="581"/>
      <c r="AU22" s="581"/>
      <c r="AV22" s="581"/>
      <c r="AW22" s="581"/>
      <c r="AX22" s="581"/>
      <c r="AY22" s="581"/>
      <c r="AZ22" s="581"/>
      <c r="BA22" s="581"/>
      <c r="BB22" s="581"/>
      <c r="BC22" s="581"/>
      <c r="BD22" s="581"/>
      <c r="BE22" s="581"/>
      <c r="BF22" s="582"/>
      <c r="BG22" s="565" t="s">
        <v>203</v>
      </c>
      <c r="BH22" s="344"/>
      <c r="BI22" s="344"/>
      <c r="BJ22" s="344"/>
      <c r="BK22" s="344"/>
      <c r="BL22" s="344"/>
      <c r="BM22" s="344"/>
      <c r="BN22" s="566"/>
      <c r="BO22" s="567" t="s">
        <v>203</v>
      </c>
      <c r="BP22" s="567"/>
      <c r="BQ22" s="567"/>
      <c r="BR22" s="567"/>
      <c r="BS22" s="568" t="s">
        <v>203</v>
      </c>
      <c r="BT22" s="568"/>
      <c r="BU22" s="568"/>
      <c r="BV22" s="568"/>
      <c r="BW22" s="568"/>
      <c r="BX22" s="568"/>
      <c r="BY22" s="568"/>
      <c r="BZ22" s="568"/>
      <c r="CA22" s="568"/>
      <c r="CB22" s="569"/>
      <c r="CD22" s="338" t="s">
        <v>372</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297</v>
      </c>
      <c r="C23" s="459"/>
      <c r="D23" s="459"/>
      <c r="E23" s="459"/>
      <c r="F23" s="459"/>
      <c r="G23" s="459"/>
      <c r="H23" s="459"/>
      <c r="I23" s="459"/>
      <c r="J23" s="459"/>
      <c r="K23" s="459"/>
      <c r="L23" s="459"/>
      <c r="M23" s="459"/>
      <c r="N23" s="459"/>
      <c r="O23" s="459"/>
      <c r="P23" s="459"/>
      <c r="Q23" s="571"/>
      <c r="R23" s="565">
        <v>173563</v>
      </c>
      <c r="S23" s="344"/>
      <c r="T23" s="344"/>
      <c r="U23" s="344"/>
      <c r="V23" s="344"/>
      <c r="W23" s="344"/>
      <c r="X23" s="344"/>
      <c r="Y23" s="566"/>
      <c r="Z23" s="567">
        <v>5.5</v>
      </c>
      <c r="AA23" s="567"/>
      <c r="AB23" s="567"/>
      <c r="AC23" s="567"/>
      <c r="AD23" s="568" t="s">
        <v>203</v>
      </c>
      <c r="AE23" s="568"/>
      <c r="AF23" s="568"/>
      <c r="AG23" s="568"/>
      <c r="AH23" s="568"/>
      <c r="AI23" s="568"/>
      <c r="AJ23" s="568"/>
      <c r="AK23" s="568"/>
      <c r="AL23" s="572" t="s">
        <v>203</v>
      </c>
      <c r="AM23" s="350"/>
      <c r="AN23" s="350"/>
      <c r="AO23" s="573"/>
      <c r="AP23" s="570" t="s">
        <v>126</v>
      </c>
      <c r="AQ23" s="581"/>
      <c r="AR23" s="581"/>
      <c r="AS23" s="581"/>
      <c r="AT23" s="581"/>
      <c r="AU23" s="581"/>
      <c r="AV23" s="581"/>
      <c r="AW23" s="581"/>
      <c r="AX23" s="581"/>
      <c r="AY23" s="581"/>
      <c r="AZ23" s="581"/>
      <c r="BA23" s="581"/>
      <c r="BB23" s="581"/>
      <c r="BC23" s="581"/>
      <c r="BD23" s="581"/>
      <c r="BE23" s="581"/>
      <c r="BF23" s="582"/>
      <c r="BG23" s="565" t="s">
        <v>203</v>
      </c>
      <c r="BH23" s="344"/>
      <c r="BI23" s="344"/>
      <c r="BJ23" s="344"/>
      <c r="BK23" s="344"/>
      <c r="BL23" s="344"/>
      <c r="BM23" s="344"/>
      <c r="BN23" s="566"/>
      <c r="BO23" s="567" t="s">
        <v>203</v>
      </c>
      <c r="BP23" s="567"/>
      <c r="BQ23" s="567"/>
      <c r="BR23" s="567"/>
      <c r="BS23" s="568" t="s">
        <v>203</v>
      </c>
      <c r="BT23" s="568"/>
      <c r="BU23" s="568"/>
      <c r="BV23" s="568"/>
      <c r="BW23" s="568"/>
      <c r="BX23" s="568"/>
      <c r="BY23" s="568"/>
      <c r="BZ23" s="568"/>
      <c r="CA23" s="568"/>
      <c r="CB23" s="569"/>
      <c r="CD23" s="338" t="s">
        <v>318</v>
      </c>
      <c r="CE23" s="339"/>
      <c r="CF23" s="339"/>
      <c r="CG23" s="339"/>
      <c r="CH23" s="339"/>
      <c r="CI23" s="339"/>
      <c r="CJ23" s="339"/>
      <c r="CK23" s="339"/>
      <c r="CL23" s="339"/>
      <c r="CM23" s="339"/>
      <c r="CN23" s="339"/>
      <c r="CO23" s="339"/>
      <c r="CP23" s="339"/>
      <c r="CQ23" s="381"/>
      <c r="CR23" s="338" t="s">
        <v>291</v>
      </c>
      <c r="CS23" s="339"/>
      <c r="CT23" s="339"/>
      <c r="CU23" s="339"/>
      <c r="CV23" s="339"/>
      <c r="CW23" s="339"/>
      <c r="CX23" s="339"/>
      <c r="CY23" s="381"/>
      <c r="CZ23" s="338" t="s">
        <v>374</v>
      </c>
      <c r="DA23" s="339"/>
      <c r="DB23" s="339"/>
      <c r="DC23" s="381"/>
      <c r="DD23" s="338" t="s">
        <v>303</v>
      </c>
      <c r="DE23" s="339"/>
      <c r="DF23" s="339"/>
      <c r="DG23" s="339"/>
      <c r="DH23" s="339"/>
      <c r="DI23" s="339"/>
      <c r="DJ23" s="339"/>
      <c r="DK23" s="381"/>
      <c r="DL23" s="592" t="s">
        <v>376</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2">
      <c r="B24" s="570" t="s">
        <v>377</v>
      </c>
      <c r="C24" s="459"/>
      <c r="D24" s="459"/>
      <c r="E24" s="459"/>
      <c r="F24" s="459"/>
      <c r="G24" s="459"/>
      <c r="H24" s="459"/>
      <c r="I24" s="459"/>
      <c r="J24" s="459"/>
      <c r="K24" s="459"/>
      <c r="L24" s="459"/>
      <c r="M24" s="459"/>
      <c r="N24" s="459"/>
      <c r="O24" s="459"/>
      <c r="P24" s="459"/>
      <c r="Q24" s="571"/>
      <c r="R24" s="565">
        <v>12207</v>
      </c>
      <c r="S24" s="344"/>
      <c r="T24" s="344"/>
      <c r="U24" s="344"/>
      <c r="V24" s="344"/>
      <c r="W24" s="344"/>
      <c r="X24" s="344"/>
      <c r="Y24" s="566"/>
      <c r="Z24" s="567">
        <v>0.4</v>
      </c>
      <c r="AA24" s="567"/>
      <c r="AB24" s="567"/>
      <c r="AC24" s="567"/>
      <c r="AD24" s="568" t="s">
        <v>203</v>
      </c>
      <c r="AE24" s="568"/>
      <c r="AF24" s="568"/>
      <c r="AG24" s="568"/>
      <c r="AH24" s="568"/>
      <c r="AI24" s="568"/>
      <c r="AJ24" s="568"/>
      <c r="AK24" s="568"/>
      <c r="AL24" s="572" t="s">
        <v>203</v>
      </c>
      <c r="AM24" s="350"/>
      <c r="AN24" s="350"/>
      <c r="AO24" s="573"/>
      <c r="AP24" s="570" t="s">
        <v>378</v>
      </c>
      <c r="AQ24" s="581"/>
      <c r="AR24" s="581"/>
      <c r="AS24" s="581"/>
      <c r="AT24" s="581"/>
      <c r="AU24" s="581"/>
      <c r="AV24" s="581"/>
      <c r="AW24" s="581"/>
      <c r="AX24" s="581"/>
      <c r="AY24" s="581"/>
      <c r="AZ24" s="581"/>
      <c r="BA24" s="581"/>
      <c r="BB24" s="581"/>
      <c r="BC24" s="581"/>
      <c r="BD24" s="581"/>
      <c r="BE24" s="581"/>
      <c r="BF24" s="582"/>
      <c r="BG24" s="565" t="s">
        <v>203</v>
      </c>
      <c r="BH24" s="344"/>
      <c r="BI24" s="344"/>
      <c r="BJ24" s="344"/>
      <c r="BK24" s="344"/>
      <c r="BL24" s="344"/>
      <c r="BM24" s="344"/>
      <c r="BN24" s="566"/>
      <c r="BO24" s="567" t="s">
        <v>203</v>
      </c>
      <c r="BP24" s="567"/>
      <c r="BQ24" s="567"/>
      <c r="BR24" s="567"/>
      <c r="BS24" s="568" t="s">
        <v>203</v>
      </c>
      <c r="BT24" s="568"/>
      <c r="BU24" s="568"/>
      <c r="BV24" s="568"/>
      <c r="BW24" s="568"/>
      <c r="BX24" s="568"/>
      <c r="BY24" s="568"/>
      <c r="BZ24" s="568"/>
      <c r="CA24" s="568"/>
      <c r="CB24" s="569"/>
      <c r="CD24" s="554" t="s">
        <v>379</v>
      </c>
      <c r="CE24" s="555"/>
      <c r="CF24" s="555"/>
      <c r="CG24" s="555"/>
      <c r="CH24" s="555"/>
      <c r="CI24" s="555"/>
      <c r="CJ24" s="555"/>
      <c r="CK24" s="555"/>
      <c r="CL24" s="555"/>
      <c r="CM24" s="555"/>
      <c r="CN24" s="555"/>
      <c r="CO24" s="555"/>
      <c r="CP24" s="555"/>
      <c r="CQ24" s="556"/>
      <c r="CR24" s="557">
        <v>977153</v>
      </c>
      <c r="CS24" s="558"/>
      <c r="CT24" s="558"/>
      <c r="CU24" s="558"/>
      <c r="CV24" s="558"/>
      <c r="CW24" s="558"/>
      <c r="CX24" s="558"/>
      <c r="CY24" s="559"/>
      <c r="CZ24" s="562">
        <v>32.5</v>
      </c>
      <c r="DA24" s="563"/>
      <c r="DB24" s="563"/>
      <c r="DC24" s="574"/>
      <c r="DD24" s="595">
        <v>785108</v>
      </c>
      <c r="DE24" s="558"/>
      <c r="DF24" s="558"/>
      <c r="DG24" s="558"/>
      <c r="DH24" s="558"/>
      <c r="DI24" s="558"/>
      <c r="DJ24" s="558"/>
      <c r="DK24" s="559"/>
      <c r="DL24" s="595">
        <v>685049</v>
      </c>
      <c r="DM24" s="558"/>
      <c r="DN24" s="558"/>
      <c r="DO24" s="558"/>
      <c r="DP24" s="558"/>
      <c r="DQ24" s="558"/>
      <c r="DR24" s="558"/>
      <c r="DS24" s="558"/>
      <c r="DT24" s="558"/>
      <c r="DU24" s="558"/>
      <c r="DV24" s="559"/>
      <c r="DW24" s="562">
        <v>38.6</v>
      </c>
      <c r="DX24" s="563"/>
      <c r="DY24" s="563"/>
      <c r="DZ24" s="563"/>
      <c r="EA24" s="563"/>
      <c r="EB24" s="563"/>
      <c r="EC24" s="564"/>
    </row>
    <row r="25" spans="2:133" ht="11.25" customHeight="1" x14ac:dyDescent="0.2">
      <c r="B25" s="570" t="s">
        <v>56</v>
      </c>
      <c r="C25" s="459"/>
      <c r="D25" s="459"/>
      <c r="E25" s="459"/>
      <c r="F25" s="459"/>
      <c r="G25" s="459"/>
      <c r="H25" s="459"/>
      <c r="I25" s="459"/>
      <c r="J25" s="459"/>
      <c r="K25" s="459"/>
      <c r="L25" s="459"/>
      <c r="M25" s="459"/>
      <c r="N25" s="459"/>
      <c r="O25" s="459"/>
      <c r="P25" s="459"/>
      <c r="Q25" s="571"/>
      <c r="R25" s="565">
        <v>1946090</v>
      </c>
      <c r="S25" s="344"/>
      <c r="T25" s="344"/>
      <c r="U25" s="344"/>
      <c r="V25" s="344"/>
      <c r="W25" s="344"/>
      <c r="X25" s="344"/>
      <c r="Y25" s="566"/>
      <c r="Z25" s="567">
        <v>61.7</v>
      </c>
      <c r="AA25" s="567"/>
      <c r="AB25" s="567"/>
      <c r="AC25" s="567"/>
      <c r="AD25" s="568">
        <v>1760320</v>
      </c>
      <c r="AE25" s="568"/>
      <c r="AF25" s="568"/>
      <c r="AG25" s="568"/>
      <c r="AH25" s="568"/>
      <c r="AI25" s="568"/>
      <c r="AJ25" s="568"/>
      <c r="AK25" s="568"/>
      <c r="AL25" s="572">
        <v>99.9</v>
      </c>
      <c r="AM25" s="350"/>
      <c r="AN25" s="350"/>
      <c r="AO25" s="573"/>
      <c r="AP25" s="570" t="s">
        <v>275</v>
      </c>
      <c r="AQ25" s="581"/>
      <c r="AR25" s="581"/>
      <c r="AS25" s="581"/>
      <c r="AT25" s="581"/>
      <c r="AU25" s="581"/>
      <c r="AV25" s="581"/>
      <c r="AW25" s="581"/>
      <c r="AX25" s="581"/>
      <c r="AY25" s="581"/>
      <c r="AZ25" s="581"/>
      <c r="BA25" s="581"/>
      <c r="BB25" s="581"/>
      <c r="BC25" s="581"/>
      <c r="BD25" s="581"/>
      <c r="BE25" s="581"/>
      <c r="BF25" s="582"/>
      <c r="BG25" s="565" t="s">
        <v>203</v>
      </c>
      <c r="BH25" s="344"/>
      <c r="BI25" s="344"/>
      <c r="BJ25" s="344"/>
      <c r="BK25" s="344"/>
      <c r="BL25" s="344"/>
      <c r="BM25" s="344"/>
      <c r="BN25" s="566"/>
      <c r="BO25" s="567" t="s">
        <v>203</v>
      </c>
      <c r="BP25" s="567"/>
      <c r="BQ25" s="567"/>
      <c r="BR25" s="567"/>
      <c r="BS25" s="568" t="s">
        <v>203</v>
      </c>
      <c r="BT25" s="568"/>
      <c r="BU25" s="568"/>
      <c r="BV25" s="568"/>
      <c r="BW25" s="568"/>
      <c r="BX25" s="568"/>
      <c r="BY25" s="568"/>
      <c r="BZ25" s="568"/>
      <c r="CA25" s="568"/>
      <c r="CB25" s="569"/>
      <c r="CD25" s="570" t="s">
        <v>201</v>
      </c>
      <c r="CE25" s="459"/>
      <c r="CF25" s="459"/>
      <c r="CG25" s="459"/>
      <c r="CH25" s="459"/>
      <c r="CI25" s="459"/>
      <c r="CJ25" s="459"/>
      <c r="CK25" s="459"/>
      <c r="CL25" s="459"/>
      <c r="CM25" s="459"/>
      <c r="CN25" s="459"/>
      <c r="CO25" s="459"/>
      <c r="CP25" s="459"/>
      <c r="CQ25" s="571"/>
      <c r="CR25" s="565">
        <v>531052</v>
      </c>
      <c r="CS25" s="596"/>
      <c r="CT25" s="596"/>
      <c r="CU25" s="596"/>
      <c r="CV25" s="596"/>
      <c r="CW25" s="596"/>
      <c r="CX25" s="596"/>
      <c r="CY25" s="597"/>
      <c r="CZ25" s="572">
        <v>17.600000000000001</v>
      </c>
      <c r="DA25" s="598"/>
      <c r="DB25" s="598"/>
      <c r="DC25" s="599"/>
      <c r="DD25" s="575">
        <v>455877</v>
      </c>
      <c r="DE25" s="596"/>
      <c r="DF25" s="596"/>
      <c r="DG25" s="596"/>
      <c r="DH25" s="596"/>
      <c r="DI25" s="596"/>
      <c r="DJ25" s="596"/>
      <c r="DK25" s="597"/>
      <c r="DL25" s="575">
        <v>455877</v>
      </c>
      <c r="DM25" s="596"/>
      <c r="DN25" s="596"/>
      <c r="DO25" s="596"/>
      <c r="DP25" s="596"/>
      <c r="DQ25" s="596"/>
      <c r="DR25" s="596"/>
      <c r="DS25" s="596"/>
      <c r="DT25" s="596"/>
      <c r="DU25" s="596"/>
      <c r="DV25" s="597"/>
      <c r="DW25" s="572">
        <v>25.7</v>
      </c>
      <c r="DX25" s="598"/>
      <c r="DY25" s="598"/>
      <c r="DZ25" s="598"/>
      <c r="EA25" s="598"/>
      <c r="EB25" s="598"/>
      <c r="EC25" s="600"/>
    </row>
    <row r="26" spans="2:133" ht="11.25" customHeight="1" x14ac:dyDescent="0.2">
      <c r="B26" s="570" t="s">
        <v>382</v>
      </c>
      <c r="C26" s="459"/>
      <c r="D26" s="459"/>
      <c r="E26" s="459"/>
      <c r="F26" s="459"/>
      <c r="G26" s="459"/>
      <c r="H26" s="459"/>
      <c r="I26" s="459"/>
      <c r="J26" s="459"/>
      <c r="K26" s="459"/>
      <c r="L26" s="459"/>
      <c r="M26" s="459"/>
      <c r="N26" s="459"/>
      <c r="O26" s="459"/>
      <c r="P26" s="459"/>
      <c r="Q26" s="571"/>
      <c r="R26" s="565" t="s">
        <v>203</v>
      </c>
      <c r="S26" s="344"/>
      <c r="T26" s="344"/>
      <c r="U26" s="344"/>
      <c r="V26" s="344"/>
      <c r="W26" s="344"/>
      <c r="X26" s="344"/>
      <c r="Y26" s="566"/>
      <c r="Z26" s="567" t="s">
        <v>203</v>
      </c>
      <c r="AA26" s="567"/>
      <c r="AB26" s="567"/>
      <c r="AC26" s="567"/>
      <c r="AD26" s="568" t="s">
        <v>203</v>
      </c>
      <c r="AE26" s="568"/>
      <c r="AF26" s="568"/>
      <c r="AG26" s="568"/>
      <c r="AH26" s="568"/>
      <c r="AI26" s="568"/>
      <c r="AJ26" s="568"/>
      <c r="AK26" s="568"/>
      <c r="AL26" s="572" t="s">
        <v>203</v>
      </c>
      <c r="AM26" s="350"/>
      <c r="AN26" s="350"/>
      <c r="AO26" s="573"/>
      <c r="AP26" s="570" t="s">
        <v>385</v>
      </c>
      <c r="AQ26" s="581"/>
      <c r="AR26" s="581"/>
      <c r="AS26" s="581"/>
      <c r="AT26" s="581"/>
      <c r="AU26" s="581"/>
      <c r="AV26" s="581"/>
      <c r="AW26" s="581"/>
      <c r="AX26" s="581"/>
      <c r="AY26" s="581"/>
      <c r="AZ26" s="581"/>
      <c r="BA26" s="581"/>
      <c r="BB26" s="581"/>
      <c r="BC26" s="581"/>
      <c r="BD26" s="581"/>
      <c r="BE26" s="581"/>
      <c r="BF26" s="582"/>
      <c r="BG26" s="565" t="s">
        <v>203</v>
      </c>
      <c r="BH26" s="344"/>
      <c r="BI26" s="344"/>
      <c r="BJ26" s="344"/>
      <c r="BK26" s="344"/>
      <c r="BL26" s="344"/>
      <c r="BM26" s="344"/>
      <c r="BN26" s="566"/>
      <c r="BO26" s="567" t="s">
        <v>203</v>
      </c>
      <c r="BP26" s="567"/>
      <c r="BQ26" s="567"/>
      <c r="BR26" s="567"/>
      <c r="BS26" s="568" t="s">
        <v>203</v>
      </c>
      <c r="BT26" s="568"/>
      <c r="BU26" s="568"/>
      <c r="BV26" s="568"/>
      <c r="BW26" s="568"/>
      <c r="BX26" s="568"/>
      <c r="BY26" s="568"/>
      <c r="BZ26" s="568"/>
      <c r="CA26" s="568"/>
      <c r="CB26" s="569"/>
      <c r="CD26" s="570" t="s">
        <v>130</v>
      </c>
      <c r="CE26" s="459"/>
      <c r="CF26" s="459"/>
      <c r="CG26" s="459"/>
      <c r="CH26" s="459"/>
      <c r="CI26" s="459"/>
      <c r="CJ26" s="459"/>
      <c r="CK26" s="459"/>
      <c r="CL26" s="459"/>
      <c r="CM26" s="459"/>
      <c r="CN26" s="459"/>
      <c r="CO26" s="459"/>
      <c r="CP26" s="459"/>
      <c r="CQ26" s="571"/>
      <c r="CR26" s="565">
        <v>313463</v>
      </c>
      <c r="CS26" s="344"/>
      <c r="CT26" s="344"/>
      <c r="CU26" s="344"/>
      <c r="CV26" s="344"/>
      <c r="CW26" s="344"/>
      <c r="CX26" s="344"/>
      <c r="CY26" s="566"/>
      <c r="CZ26" s="572">
        <v>10.4</v>
      </c>
      <c r="DA26" s="598"/>
      <c r="DB26" s="598"/>
      <c r="DC26" s="599"/>
      <c r="DD26" s="575">
        <v>255205</v>
      </c>
      <c r="DE26" s="344"/>
      <c r="DF26" s="344"/>
      <c r="DG26" s="344"/>
      <c r="DH26" s="344"/>
      <c r="DI26" s="344"/>
      <c r="DJ26" s="344"/>
      <c r="DK26" s="566"/>
      <c r="DL26" s="575" t="s">
        <v>203</v>
      </c>
      <c r="DM26" s="344"/>
      <c r="DN26" s="344"/>
      <c r="DO26" s="344"/>
      <c r="DP26" s="344"/>
      <c r="DQ26" s="344"/>
      <c r="DR26" s="344"/>
      <c r="DS26" s="344"/>
      <c r="DT26" s="344"/>
      <c r="DU26" s="344"/>
      <c r="DV26" s="566"/>
      <c r="DW26" s="572" t="s">
        <v>203</v>
      </c>
      <c r="DX26" s="598"/>
      <c r="DY26" s="598"/>
      <c r="DZ26" s="598"/>
      <c r="EA26" s="598"/>
      <c r="EB26" s="598"/>
      <c r="EC26" s="600"/>
    </row>
    <row r="27" spans="2:133" ht="11.25" customHeight="1" x14ac:dyDescent="0.2">
      <c r="B27" s="570" t="s">
        <v>161</v>
      </c>
      <c r="C27" s="459"/>
      <c r="D27" s="459"/>
      <c r="E27" s="459"/>
      <c r="F27" s="459"/>
      <c r="G27" s="459"/>
      <c r="H27" s="459"/>
      <c r="I27" s="459"/>
      <c r="J27" s="459"/>
      <c r="K27" s="459"/>
      <c r="L27" s="459"/>
      <c r="M27" s="459"/>
      <c r="N27" s="459"/>
      <c r="O27" s="459"/>
      <c r="P27" s="459"/>
      <c r="Q27" s="571"/>
      <c r="R27" s="565">
        <v>722</v>
      </c>
      <c r="S27" s="344"/>
      <c r="T27" s="344"/>
      <c r="U27" s="344"/>
      <c r="V27" s="344"/>
      <c r="W27" s="344"/>
      <c r="X27" s="344"/>
      <c r="Y27" s="566"/>
      <c r="Z27" s="567">
        <v>0</v>
      </c>
      <c r="AA27" s="567"/>
      <c r="AB27" s="567"/>
      <c r="AC27" s="567"/>
      <c r="AD27" s="568" t="s">
        <v>203</v>
      </c>
      <c r="AE27" s="568"/>
      <c r="AF27" s="568"/>
      <c r="AG27" s="568"/>
      <c r="AH27" s="568"/>
      <c r="AI27" s="568"/>
      <c r="AJ27" s="568"/>
      <c r="AK27" s="568"/>
      <c r="AL27" s="572" t="s">
        <v>203</v>
      </c>
      <c r="AM27" s="350"/>
      <c r="AN27" s="350"/>
      <c r="AO27" s="573"/>
      <c r="AP27" s="570" t="s">
        <v>386</v>
      </c>
      <c r="AQ27" s="459"/>
      <c r="AR27" s="459"/>
      <c r="AS27" s="459"/>
      <c r="AT27" s="459"/>
      <c r="AU27" s="459"/>
      <c r="AV27" s="459"/>
      <c r="AW27" s="459"/>
      <c r="AX27" s="459"/>
      <c r="AY27" s="459"/>
      <c r="AZ27" s="459"/>
      <c r="BA27" s="459"/>
      <c r="BB27" s="459"/>
      <c r="BC27" s="459"/>
      <c r="BD27" s="459"/>
      <c r="BE27" s="459"/>
      <c r="BF27" s="571"/>
      <c r="BG27" s="565">
        <v>211159</v>
      </c>
      <c r="BH27" s="344"/>
      <c r="BI27" s="344"/>
      <c r="BJ27" s="344"/>
      <c r="BK27" s="344"/>
      <c r="BL27" s="344"/>
      <c r="BM27" s="344"/>
      <c r="BN27" s="566"/>
      <c r="BO27" s="567">
        <v>100</v>
      </c>
      <c r="BP27" s="567"/>
      <c r="BQ27" s="567"/>
      <c r="BR27" s="567"/>
      <c r="BS27" s="568" t="s">
        <v>203</v>
      </c>
      <c r="BT27" s="568"/>
      <c r="BU27" s="568"/>
      <c r="BV27" s="568"/>
      <c r="BW27" s="568"/>
      <c r="BX27" s="568"/>
      <c r="BY27" s="568"/>
      <c r="BZ27" s="568"/>
      <c r="CA27" s="568"/>
      <c r="CB27" s="569"/>
      <c r="CD27" s="570" t="s">
        <v>223</v>
      </c>
      <c r="CE27" s="459"/>
      <c r="CF27" s="459"/>
      <c r="CG27" s="459"/>
      <c r="CH27" s="459"/>
      <c r="CI27" s="459"/>
      <c r="CJ27" s="459"/>
      <c r="CK27" s="459"/>
      <c r="CL27" s="459"/>
      <c r="CM27" s="459"/>
      <c r="CN27" s="459"/>
      <c r="CO27" s="459"/>
      <c r="CP27" s="459"/>
      <c r="CQ27" s="571"/>
      <c r="CR27" s="565">
        <v>157533</v>
      </c>
      <c r="CS27" s="596"/>
      <c r="CT27" s="596"/>
      <c r="CU27" s="596"/>
      <c r="CV27" s="596"/>
      <c r="CW27" s="596"/>
      <c r="CX27" s="596"/>
      <c r="CY27" s="597"/>
      <c r="CZ27" s="572">
        <v>5.2</v>
      </c>
      <c r="DA27" s="598"/>
      <c r="DB27" s="598"/>
      <c r="DC27" s="599"/>
      <c r="DD27" s="575">
        <v>40663</v>
      </c>
      <c r="DE27" s="596"/>
      <c r="DF27" s="596"/>
      <c r="DG27" s="596"/>
      <c r="DH27" s="596"/>
      <c r="DI27" s="596"/>
      <c r="DJ27" s="596"/>
      <c r="DK27" s="597"/>
      <c r="DL27" s="575">
        <v>40604</v>
      </c>
      <c r="DM27" s="596"/>
      <c r="DN27" s="596"/>
      <c r="DO27" s="596"/>
      <c r="DP27" s="596"/>
      <c r="DQ27" s="596"/>
      <c r="DR27" s="596"/>
      <c r="DS27" s="596"/>
      <c r="DT27" s="596"/>
      <c r="DU27" s="596"/>
      <c r="DV27" s="597"/>
      <c r="DW27" s="572">
        <v>2.2999999999999998</v>
      </c>
      <c r="DX27" s="598"/>
      <c r="DY27" s="598"/>
      <c r="DZ27" s="598"/>
      <c r="EA27" s="598"/>
      <c r="EB27" s="598"/>
      <c r="EC27" s="600"/>
    </row>
    <row r="28" spans="2:133" ht="11.25" customHeight="1" x14ac:dyDescent="0.2">
      <c r="B28" s="570" t="s">
        <v>316</v>
      </c>
      <c r="C28" s="459"/>
      <c r="D28" s="459"/>
      <c r="E28" s="459"/>
      <c r="F28" s="459"/>
      <c r="G28" s="459"/>
      <c r="H28" s="459"/>
      <c r="I28" s="459"/>
      <c r="J28" s="459"/>
      <c r="K28" s="459"/>
      <c r="L28" s="459"/>
      <c r="M28" s="459"/>
      <c r="N28" s="459"/>
      <c r="O28" s="459"/>
      <c r="P28" s="459"/>
      <c r="Q28" s="571"/>
      <c r="R28" s="565">
        <v>82400</v>
      </c>
      <c r="S28" s="344"/>
      <c r="T28" s="344"/>
      <c r="U28" s="344"/>
      <c r="V28" s="344"/>
      <c r="W28" s="344"/>
      <c r="X28" s="344"/>
      <c r="Y28" s="566"/>
      <c r="Z28" s="567">
        <v>2.6</v>
      </c>
      <c r="AA28" s="567"/>
      <c r="AB28" s="567"/>
      <c r="AC28" s="567"/>
      <c r="AD28" s="568">
        <v>563</v>
      </c>
      <c r="AE28" s="568"/>
      <c r="AF28" s="568"/>
      <c r="AG28" s="568"/>
      <c r="AH28" s="568"/>
      <c r="AI28" s="568"/>
      <c r="AJ28" s="568"/>
      <c r="AK28" s="568"/>
      <c r="AL28" s="572">
        <v>0</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380</v>
      </c>
      <c r="CE28" s="459"/>
      <c r="CF28" s="459"/>
      <c r="CG28" s="459"/>
      <c r="CH28" s="459"/>
      <c r="CI28" s="459"/>
      <c r="CJ28" s="459"/>
      <c r="CK28" s="459"/>
      <c r="CL28" s="459"/>
      <c r="CM28" s="459"/>
      <c r="CN28" s="459"/>
      <c r="CO28" s="459"/>
      <c r="CP28" s="459"/>
      <c r="CQ28" s="571"/>
      <c r="CR28" s="565">
        <v>288568</v>
      </c>
      <c r="CS28" s="344"/>
      <c r="CT28" s="344"/>
      <c r="CU28" s="344"/>
      <c r="CV28" s="344"/>
      <c r="CW28" s="344"/>
      <c r="CX28" s="344"/>
      <c r="CY28" s="566"/>
      <c r="CZ28" s="572">
        <v>9.6</v>
      </c>
      <c r="DA28" s="598"/>
      <c r="DB28" s="598"/>
      <c r="DC28" s="599"/>
      <c r="DD28" s="575">
        <v>288568</v>
      </c>
      <c r="DE28" s="344"/>
      <c r="DF28" s="344"/>
      <c r="DG28" s="344"/>
      <c r="DH28" s="344"/>
      <c r="DI28" s="344"/>
      <c r="DJ28" s="344"/>
      <c r="DK28" s="566"/>
      <c r="DL28" s="575">
        <v>188568</v>
      </c>
      <c r="DM28" s="344"/>
      <c r="DN28" s="344"/>
      <c r="DO28" s="344"/>
      <c r="DP28" s="344"/>
      <c r="DQ28" s="344"/>
      <c r="DR28" s="344"/>
      <c r="DS28" s="344"/>
      <c r="DT28" s="344"/>
      <c r="DU28" s="344"/>
      <c r="DV28" s="566"/>
      <c r="DW28" s="572">
        <v>10.6</v>
      </c>
      <c r="DX28" s="598"/>
      <c r="DY28" s="598"/>
      <c r="DZ28" s="598"/>
      <c r="EA28" s="598"/>
      <c r="EB28" s="598"/>
      <c r="EC28" s="600"/>
    </row>
    <row r="29" spans="2:133" ht="11.25" customHeight="1" x14ac:dyDescent="0.2">
      <c r="B29" s="570" t="s">
        <v>22</v>
      </c>
      <c r="C29" s="459"/>
      <c r="D29" s="459"/>
      <c r="E29" s="459"/>
      <c r="F29" s="459"/>
      <c r="G29" s="459"/>
      <c r="H29" s="459"/>
      <c r="I29" s="459"/>
      <c r="J29" s="459"/>
      <c r="K29" s="459"/>
      <c r="L29" s="459"/>
      <c r="M29" s="459"/>
      <c r="N29" s="459"/>
      <c r="O29" s="459"/>
      <c r="P29" s="459"/>
      <c r="Q29" s="571"/>
      <c r="R29" s="565">
        <v>4447</v>
      </c>
      <c r="S29" s="344"/>
      <c r="T29" s="344"/>
      <c r="U29" s="344"/>
      <c r="V29" s="344"/>
      <c r="W29" s="344"/>
      <c r="X29" s="344"/>
      <c r="Y29" s="566"/>
      <c r="Z29" s="567">
        <v>0.1</v>
      </c>
      <c r="AA29" s="567"/>
      <c r="AB29" s="567"/>
      <c r="AC29" s="567"/>
      <c r="AD29" s="568" t="s">
        <v>203</v>
      </c>
      <c r="AE29" s="568"/>
      <c r="AF29" s="568"/>
      <c r="AG29" s="568"/>
      <c r="AH29" s="568"/>
      <c r="AI29" s="568"/>
      <c r="AJ29" s="568"/>
      <c r="AK29" s="568"/>
      <c r="AL29" s="572" t="s">
        <v>203</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179</v>
      </c>
      <c r="CE29" s="538"/>
      <c r="CF29" s="570" t="s">
        <v>26</v>
      </c>
      <c r="CG29" s="459"/>
      <c r="CH29" s="459"/>
      <c r="CI29" s="459"/>
      <c r="CJ29" s="459"/>
      <c r="CK29" s="459"/>
      <c r="CL29" s="459"/>
      <c r="CM29" s="459"/>
      <c r="CN29" s="459"/>
      <c r="CO29" s="459"/>
      <c r="CP29" s="459"/>
      <c r="CQ29" s="571"/>
      <c r="CR29" s="565">
        <v>288568</v>
      </c>
      <c r="CS29" s="596"/>
      <c r="CT29" s="596"/>
      <c r="CU29" s="596"/>
      <c r="CV29" s="596"/>
      <c r="CW29" s="596"/>
      <c r="CX29" s="596"/>
      <c r="CY29" s="597"/>
      <c r="CZ29" s="572">
        <v>9.6</v>
      </c>
      <c r="DA29" s="598"/>
      <c r="DB29" s="598"/>
      <c r="DC29" s="599"/>
      <c r="DD29" s="575">
        <v>288568</v>
      </c>
      <c r="DE29" s="596"/>
      <c r="DF29" s="596"/>
      <c r="DG29" s="596"/>
      <c r="DH29" s="596"/>
      <c r="DI29" s="596"/>
      <c r="DJ29" s="596"/>
      <c r="DK29" s="597"/>
      <c r="DL29" s="575">
        <v>188568</v>
      </c>
      <c r="DM29" s="596"/>
      <c r="DN29" s="596"/>
      <c r="DO29" s="596"/>
      <c r="DP29" s="596"/>
      <c r="DQ29" s="596"/>
      <c r="DR29" s="596"/>
      <c r="DS29" s="596"/>
      <c r="DT29" s="596"/>
      <c r="DU29" s="596"/>
      <c r="DV29" s="597"/>
      <c r="DW29" s="572">
        <v>10.6</v>
      </c>
      <c r="DX29" s="598"/>
      <c r="DY29" s="598"/>
      <c r="DZ29" s="598"/>
      <c r="EA29" s="598"/>
      <c r="EB29" s="598"/>
      <c r="EC29" s="600"/>
    </row>
    <row r="30" spans="2:133" ht="11.25" customHeight="1" x14ac:dyDescent="0.2">
      <c r="B30" s="570" t="s">
        <v>344</v>
      </c>
      <c r="C30" s="459"/>
      <c r="D30" s="459"/>
      <c r="E30" s="459"/>
      <c r="F30" s="459"/>
      <c r="G30" s="459"/>
      <c r="H30" s="459"/>
      <c r="I30" s="459"/>
      <c r="J30" s="459"/>
      <c r="K30" s="459"/>
      <c r="L30" s="459"/>
      <c r="M30" s="459"/>
      <c r="N30" s="459"/>
      <c r="O30" s="459"/>
      <c r="P30" s="459"/>
      <c r="Q30" s="571"/>
      <c r="R30" s="565">
        <v>371199</v>
      </c>
      <c r="S30" s="344"/>
      <c r="T30" s="344"/>
      <c r="U30" s="344"/>
      <c r="V30" s="344"/>
      <c r="W30" s="344"/>
      <c r="X30" s="344"/>
      <c r="Y30" s="566"/>
      <c r="Z30" s="567">
        <v>11.8</v>
      </c>
      <c r="AA30" s="567"/>
      <c r="AB30" s="567"/>
      <c r="AC30" s="567"/>
      <c r="AD30" s="568" t="s">
        <v>203</v>
      </c>
      <c r="AE30" s="568"/>
      <c r="AF30" s="568"/>
      <c r="AG30" s="568"/>
      <c r="AH30" s="568"/>
      <c r="AI30" s="568"/>
      <c r="AJ30" s="568"/>
      <c r="AK30" s="568"/>
      <c r="AL30" s="572" t="s">
        <v>203</v>
      </c>
      <c r="AM30" s="350"/>
      <c r="AN30" s="350"/>
      <c r="AO30" s="573"/>
      <c r="AP30" s="338" t="s">
        <v>318</v>
      </c>
      <c r="AQ30" s="339"/>
      <c r="AR30" s="339"/>
      <c r="AS30" s="339"/>
      <c r="AT30" s="339"/>
      <c r="AU30" s="339"/>
      <c r="AV30" s="339"/>
      <c r="AW30" s="339"/>
      <c r="AX30" s="339"/>
      <c r="AY30" s="339"/>
      <c r="AZ30" s="339"/>
      <c r="BA30" s="339"/>
      <c r="BB30" s="339"/>
      <c r="BC30" s="339"/>
      <c r="BD30" s="339"/>
      <c r="BE30" s="339"/>
      <c r="BF30" s="381"/>
      <c r="BG30" s="338" t="s">
        <v>388</v>
      </c>
      <c r="BH30" s="601"/>
      <c r="BI30" s="601"/>
      <c r="BJ30" s="601"/>
      <c r="BK30" s="601"/>
      <c r="BL30" s="601"/>
      <c r="BM30" s="601"/>
      <c r="BN30" s="601"/>
      <c r="BO30" s="601"/>
      <c r="BP30" s="601"/>
      <c r="BQ30" s="602"/>
      <c r="BR30" s="338" t="s">
        <v>389</v>
      </c>
      <c r="BS30" s="601"/>
      <c r="BT30" s="601"/>
      <c r="BU30" s="601"/>
      <c r="BV30" s="601"/>
      <c r="BW30" s="601"/>
      <c r="BX30" s="601"/>
      <c r="BY30" s="601"/>
      <c r="BZ30" s="601"/>
      <c r="CA30" s="601"/>
      <c r="CB30" s="602"/>
      <c r="CD30" s="546"/>
      <c r="CE30" s="541"/>
      <c r="CF30" s="570" t="s">
        <v>390</v>
      </c>
      <c r="CG30" s="459"/>
      <c r="CH30" s="459"/>
      <c r="CI30" s="459"/>
      <c r="CJ30" s="459"/>
      <c r="CK30" s="459"/>
      <c r="CL30" s="459"/>
      <c r="CM30" s="459"/>
      <c r="CN30" s="459"/>
      <c r="CO30" s="459"/>
      <c r="CP30" s="459"/>
      <c r="CQ30" s="571"/>
      <c r="CR30" s="565">
        <v>283795</v>
      </c>
      <c r="CS30" s="344"/>
      <c r="CT30" s="344"/>
      <c r="CU30" s="344"/>
      <c r="CV30" s="344"/>
      <c r="CW30" s="344"/>
      <c r="CX30" s="344"/>
      <c r="CY30" s="566"/>
      <c r="CZ30" s="572">
        <v>9.4</v>
      </c>
      <c r="DA30" s="598"/>
      <c r="DB30" s="598"/>
      <c r="DC30" s="599"/>
      <c r="DD30" s="575">
        <v>283795</v>
      </c>
      <c r="DE30" s="344"/>
      <c r="DF30" s="344"/>
      <c r="DG30" s="344"/>
      <c r="DH30" s="344"/>
      <c r="DI30" s="344"/>
      <c r="DJ30" s="344"/>
      <c r="DK30" s="566"/>
      <c r="DL30" s="575">
        <v>183795</v>
      </c>
      <c r="DM30" s="344"/>
      <c r="DN30" s="344"/>
      <c r="DO30" s="344"/>
      <c r="DP30" s="344"/>
      <c r="DQ30" s="344"/>
      <c r="DR30" s="344"/>
      <c r="DS30" s="344"/>
      <c r="DT30" s="344"/>
      <c r="DU30" s="344"/>
      <c r="DV30" s="566"/>
      <c r="DW30" s="572">
        <v>10.4</v>
      </c>
      <c r="DX30" s="598"/>
      <c r="DY30" s="598"/>
      <c r="DZ30" s="598"/>
      <c r="EA30" s="598"/>
      <c r="EB30" s="598"/>
      <c r="EC30" s="600"/>
    </row>
    <row r="31" spans="2:133" ht="11.25" customHeight="1" x14ac:dyDescent="0.2">
      <c r="B31" s="578" t="s">
        <v>54</v>
      </c>
      <c r="C31" s="579"/>
      <c r="D31" s="579"/>
      <c r="E31" s="579"/>
      <c r="F31" s="579"/>
      <c r="G31" s="579"/>
      <c r="H31" s="579"/>
      <c r="I31" s="579"/>
      <c r="J31" s="579"/>
      <c r="K31" s="579"/>
      <c r="L31" s="579"/>
      <c r="M31" s="579"/>
      <c r="N31" s="579"/>
      <c r="O31" s="579"/>
      <c r="P31" s="579"/>
      <c r="Q31" s="580"/>
      <c r="R31" s="565" t="s">
        <v>203</v>
      </c>
      <c r="S31" s="344"/>
      <c r="T31" s="344"/>
      <c r="U31" s="344"/>
      <c r="V31" s="344"/>
      <c r="W31" s="344"/>
      <c r="X31" s="344"/>
      <c r="Y31" s="566"/>
      <c r="Z31" s="567" t="s">
        <v>203</v>
      </c>
      <c r="AA31" s="567"/>
      <c r="AB31" s="567"/>
      <c r="AC31" s="567"/>
      <c r="AD31" s="568" t="s">
        <v>203</v>
      </c>
      <c r="AE31" s="568"/>
      <c r="AF31" s="568"/>
      <c r="AG31" s="568"/>
      <c r="AH31" s="568"/>
      <c r="AI31" s="568"/>
      <c r="AJ31" s="568"/>
      <c r="AK31" s="568"/>
      <c r="AL31" s="572" t="s">
        <v>203</v>
      </c>
      <c r="AM31" s="350"/>
      <c r="AN31" s="350"/>
      <c r="AO31" s="573"/>
      <c r="AP31" s="519" t="s">
        <v>8</v>
      </c>
      <c r="AQ31" s="520"/>
      <c r="AR31" s="520"/>
      <c r="AS31" s="520"/>
      <c r="AT31" s="648" t="s">
        <v>391</v>
      </c>
      <c r="AU31" s="42"/>
      <c r="AV31" s="42"/>
      <c r="AW31" s="42"/>
      <c r="AX31" s="554" t="s">
        <v>276</v>
      </c>
      <c r="AY31" s="555"/>
      <c r="AZ31" s="555"/>
      <c r="BA31" s="555"/>
      <c r="BB31" s="555"/>
      <c r="BC31" s="555"/>
      <c r="BD31" s="555"/>
      <c r="BE31" s="555"/>
      <c r="BF31" s="556"/>
      <c r="BG31" s="603">
        <v>99.7</v>
      </c>
      <c r="BH31" s="604"/>
      <c r="BI31" s="604"/>
      <c r="BJ31" s="604"/>
      <c r="BK31" s="604"/>
      <c r="BL31" s="604"/>
      <c r="BM31" s="563">
        <v>98.9</v>
      </c>
      <c r="BN31" s="604"/>
      <c r="BO31" s="604"/>
      <c r="BP31" s="604"/>
      <c r="BQ31" s="605"/>
      <c r="BR31" s="603">
        <v>99.7</v>
      </c>
      <c r="BS31" s="604"/>
      <c r="BT31" s="604"/>
      <c r="BU31" s="604"/>
      <c r="BV31" s="604"/>
      <c r="BW31" s="604"/>
      <c r="BX31" s="563">
        <v>98.7</v>
      </c>
      <c r="BY31" s="604"/>
      <c r="BZ31" s="604"/>
      <c r="CA31" s="604"/>
      <c r="CB31" s="605"/>
      <c r="CD31" s="546"/>
      <c r="CE31" s="541"/>
      <c r="CF31" s="570" t="s">
        <v>317</v>
      </c>
      <c r="CG31" s="459"/>
      <c r="CH31" s="459"/>
      <c r="CI31" s="459"/>
      <c r="CJ31" s="459"/>
      <c r="CK31" s="459"/>
      <c r="CL31" s="459"/>
      <c r="CM31" s="459"/>
      <c r="CN31" s="459"/>
      <c r="CO31" s="459"/>
      <c r="CP31" s="459"/>
      <c r="CQ31" s="571"/>
      <c r="CR31" s="565">
        <v>4773</v>
      </c>
      <c r="CS31" s="596"/>
      <c r="CT31" s="596"/>
      <c r="CU31" s="596"/>
      <c r="CV31" s="596"/>
      <c r="CW31" s="596"/>
      <c r="CX31" s="596"/>
      <c r="CY31" s="597"/>
      <c r="CZ31" s="572">
        <v>0.2</v>
      </c>
      <c r="DA31" s="598"/>
      <c r="DB31" s="598"/>
      <c r="DC31" s="599"/>
      <c r="DD31" s="575">
        <v>4773</v>
      </c>
      <c r="DE31" s="596"/>
      <c r="DF31" s="596"/>
      <c r="DG31" s="596"/>
      <c r="DH31" s="596"/>
      <c r="DI31" s="596"/>
      <c r="DJ31" s="596"/>
      <c r="DK31" s="597"/>
      <c r="DL31" s="575">
        <v>4773</v>
      </c>
      <c r="DM31" s="596"/>
      <c r="DN31" s="596"/>
      <c r="DO31" s="596"/>
      <c r="DP31" s="596"/>
      <c r="DQ31" s="596"/>
      <c r="DR31" s="596"/>
      <c r="DS31" s="596"/>
      <c r="DT31" s="596"/>
      <c r="DU31" s="596"/>
      <c r="DV31" s="597"/>
      <c r="DW31" s="572">
        <v>0.3</v>
      </c>
      <c r="DX31" s="598"/>
      <c r="DY31" s="598"/>
      <c r="DZ31" s="598"/>
      <c r="EA31" s="598"/>
      <c r="EB31" s="598"/>
      <c r="EC31" s="600"/>
    </row>
    <row r="32" spans="2:133" ht="11.25" customHeight="1" x14ac:dyDescent="0.2">
      <c r="B32" s="570" t="s">
        <v>392</v>
      </c>
      <c r="C32" s="459"/>
      <c r="D32" s="459"/>
      <c r="E32" s="459"/>
      <c r="F32" s="459"/>
      <c r="G32" s="459"/>
      <c r="H32" s="459"/>
      <c r="I32" s="459"/>
      <c r="J32" s="459"/>
      <c r="K32" s="459"/>
      <c r="L32" s="459"/>
      <c r="M32" s="459"/>
      <c r="N32" s="459"/>
      <c r="O32" s="459"/>
      <c r="P32" s="459"/>
      <c r="Q32" s="571"/>
      <c r="R32" s="565">
        <v>111543</v>
      </c>
      <c r="S32" s="344"/>
      <c r="T32" s="344"/>
      <c r="U32" s="344"/>
      <c r="V32" s="344"/>
      <c r="W32" s="344"/>
      <c r="X32" s="344"/>
      <c r="Y32" s="566"/>
      <c r="Z32" s="567">
        <v>3.5</v>
      </c>
      <c r="AA32" s="567"/>
      <c r="AB32" s="567"/>
      <c r="AC32" s="567"/>
      <c r="AD32" s="568" t="s">
        <v>203</v>
      </c>
      <c r="AE32" s="568"/>
      <c r="AF32" s="568"/>
      <c r="AG32" s="568"/>
      <c r="AH32" s="568"/>
      <c r="AI32" s="568"/>
      <c r="AJ32" s="568"/>
      <c r="AK32" s="568"/>
      <c r="AL32" s="572" t="s">
        <v>203</v>
      </c>
      <c r="AM32" s="350"/>
      <c r="AN32" s="350"/>
      <c r="AO32" s="573"/>
      <c r="AP32" s="647"/>
      <c r="AQ32" s="506"/>
      <c r="AR32" s="506"/>
      <c r="AS32" s="506"/>
      <c r="AT32" s="649"/>
      <c r="AU32" s="1" t="s">
        <v>251</v>
      </c>
      <c r="AX32" s="570" t="s">
        <v>292</v>
      </c>
      <c r="AY32" s="459"/>
      <c r="AZ32" s="459"/>
      <c r="BA32" s="459"/>
      <c r="BB32" s="459"/>
      <c r="BC32" s="459"/>
      <c r="BD32" s="459"/>
      <c r="BE32" s="459"/>
      <c r="BF32" s="571"/>
      <c r="BG32" s="606">
        <v>99.4</v>
      </c>
      <c r="BH32" s="596"/>
      <c r="BI32" s="596"/>
      <c r="BJ32" s="596"/>
      <c r="BK32" s="596"/>
      <c r="BL32" s="596"/>
      <c r="BM32" s="350">
        <v>98.1</v>
      </c>
      <c r="BN32" s="596"/>
      <c r="BO32" s="596"/>
      <c r="BP32" s="596"/>
      <c r="BQ32" s="607"/>
      <c r="BR32" s="606">
        <v>99.7</v>
      </c>
      <c r="BS32" s="596"/>
      <c r="BT32" s="596"/>
      <c r="BU32" s="596"/>
      <c r="BV32" s="596"/>
      <c r="BW32" s="596"/>
      <c r="BX32" s="350">
        <v>98.6</v>
      </c>
      <c r="BY32" s="596"/>
      <c r="BZ32" s="596"/>
      <c r="CA32" s="596"/>
      <c r="CB32" s="607"/>
      <c r="CD32" s="547"/>
      <c r="CE32" s="549"/>
      <c r="CF32" s="570" t="s">
        <v>394</v>
      </c>
      <c r="CG32" s="459"/>
      <c r="CH32" s="459"/>
      <c r="CI32" s="459"/>
      <c r="CJ32" s="459"/>
      <c r="CK32" s="459"/>
      <c r="CL32" s="459"/>
      <c r="CM32" s="459"/>
      <c r="CN32" s="459"/>
      <c r="CO32" s="459"/>
      <c r="CP32" s="459"/>
      <c r="CQ32" s="571"/>
      <c r="CR32" s="565" t="s">
        <v>203</v>
      </c>
      <c r="CS32" s="344"/>
      <c r="CT32" s="344"/>
      <c r="CU32" s="344"/>
      <c r="CV32" s="344"/>
      <c r="CW32" s="344"/>
      <c r="CX32" s="344"/>
      <c r="CY32" s="566"/>
      <c r="CZ32" s="572" t="s">
        <v>203</v>
      </c>
      <c r="DA32" s="598"/>
      <c r="DB32" s="598"/>
      <c r="DC32" s="599"/>
      <c r="DD32" s="575" t="s">
        <v>203</v>
      </c>
      <c r="DE32" s="344"/>
      <c r="DF32" s="344"/>
      <c r="DG32" s="344"/>
      <c r="DH32" s="344"/>
      <c r="DI32" s="344"/>
      <c r="DJ32" s="344"/>
      <c r="DK32" s="566"/>
      <c r="DL32" s="575" t="s">
        <v>203</v>
      </c>
      <c r="DM32" s="344"/>
      <c r="DN32" s="344"/>
      <c r="DO32" s="344"/>
      <c r="DP32" s="344"/>
      <c r="DQ32" s="344"/>
      <c r="DR32" s="344"/>
      <c r="DS32" s="344"/>
      <c r="DT32" s="344"/>
      <c r="DU32" s="344"/>
      <c r="DV32" s="566"/>
      <c r="DW32" s="572" t="s">
        <v>203</v>
      </c>
      <c r="DX32" s="598"/>
      <c r="DY32" s="598"/>
      <c r="DZ32" s="598"/>
      <c r="EA32" s="598"/>
      <c r="EB32" s="598"/>
      <c r="EC32" s="600"/>
    </row>
    <row r="33" spans="2:133" ht="11.25" customHeight="1" x14ac:dyDescent="0.2">
      <c r="B33" s="570" t="s">
        <v>237</v>
      </c>
      <c r="C33" s="459"/>
      <c r="D33" s="459"/>
      <c r="E33" s="459"/>
      <c r="F33" s="459"/>
      <c r="G33" s="459"/>
      <c r="H33" s="459"/>
      <c r="I33" s="459"/>
      <c r="J33" s="459"/>
      <c r="K33" s="459"/>
      <c r="L33" s="459"/>
      <c r="M33" s="459"/>
      <c r="N33" s="459"/>
      <c r="O33" s="459"/>
      <c r="P33" s="459"/>
      <c r="Q33" s="571"/>
      <c r="R33" s="565">
        <v>35528</v>
      </c>
      <c r="S33" s="344"/>
      <c r="T33" s="344"/>
      <c r="U33" s="344"/>
      <c r="V33" s="344"/>
      <c r="W33" s="344"/>
      <c r="X33" s="344"/>
      <c r="Y33" s="566"/>
      <c r="Z33" s="567">
        <v>1.1000000000000001</v>
      </c>
      <c r="AA33" s="567"/>
      <c r="AB33" s="567"/>
      <c r="AC33" s="567"/>
      <c r="AD33" s="568" t="s">
        <v>203</v>
      </c>
      <c r="AE33" s="568"/>
      <c r="AF33" s="568"/>
      <c r="AG33" s="568"/>
      <c r="AH33" s="568"/>
      <c r="AI33" s="568"/>
      <c r="AJ33" s="568"/>
      <c r="AK33" s="568"/>
      <c r="AL33" s="572" t="s">
        <v>203</v>
      </c>
      <c r="AM33" s="350"/>
      <c r="AN33" s="350"/>
      <c r="AO33" s="573"/>
      <c r="AP33" s="522"/>
      <c r="AQ33" s="523"/>
      <c r="AR33" s="523"/>
      <c r="AS33" s="523"/>
      <c r="AT33" s="650"/>
      <c r="AU33" s="43"/>
      <c r="AV33" s="43"/>
      <c r="AW33" s="43"/>
      <c r="AX33" s="583" t="s">
        <v>165</v>
      </c>
      <c r="AY33" s="584"/>
      <c r="AZ33" s="584"/>
      <c r="BA33" s="584"/>
      <c r="BB33" s="584"/>
      <c r="BC33" s="584"/>
      <c r="BD33" s="584"/>
      <c r="BE33" s="584"/>
      <c r="BF33" s="585"/>
      <c r="BG33" s="608">
        <v>99.8</v>
      </c>
      <c r="BH33" s="609"/>
      <c r="BI33" s="609"/>
      <c r="BJ33" s="609"/>
      <c r="BK33" s="609"/>
      <c r="BL33" s="609"/>
      <c r="BM33" s="610">
        <v>99.3</v>
      </c>
      <c r="BN33" s="609"/>
      <c r="BO33" s="609"/>
      <c r="BP33" s="609"/>
      <c r="BQ33" s="611"/>
      <c r="BR33" s="608">
        <v>99.7</v>
      </c>
      <c r="BS33" s="609"/>
      <c r="BT33" s="609"/>
      <c r="BU33" s="609"/>
      <c r="BV33" s="609"/>
      <c r="BW33" s="609"/>
      <c r="BX33" s="610">
        <v>99.1</v>
      </c>
      <c r="BY33" s="609"/>
      <c r="BZ33" s="609"/>
      <c r="CA33" s="609"/>
      <c r="CB33" s="611"/>
      <c r="CD33" s="570" t="s">
        <v>395</v>
      </c>
      <c r="CE33" s="459"/>
      <c r="CF33" s="459"/>
      <c r="CG33" s="459"/>
      <c r="CH33" s="459"/>
      <c r="CI33" s="459"/>
      <c r="CJ33" s="459"/>
      <c r="CK33" s="459"/>
      <c r="CL33" s="459"/>
      <c r="CM33" s="459"/>
      <c r="CN33" s="459"/>
      <c r="CO33" s="459"/>
      <c r="CP33" s="459"/>
      <c r="CQ33" s="571"/>
      <c r="CR33" s="565">
        <v>1492693</v>
      </c>
      <c r="CS33" s="596"/>
      <c r="CT33" s="596"/>
      <c r="CU33" s="596"/>
      <c r="CV33" s="596"/>
      <c r="CW33" s="596"/>
      <c r="CX33" s="596"/>
      <c r="CY33" s="597"/>
      <c r="CZ33" s="572">
        <v>49.6</v>
      </c>
      <c r="DA33" s="598"/>
      <c r="DB33" s="598"/>
      <c r="DC33" s="599"/>
      <c r="DD33" s="575">
        <v>1263420</v>
      </c>
      <c r="DE33" s="596"/>
      <c r="DF33" s="596"/>
      <c r="DG33" s="596"/>
      <c r="DH33" s="596"/>
      <c r="DI33" s="596"/>
      <c r="DJ33" s="596"/>
      <c r="DK33" s="597"/>
      <c r="DL33" s="575">
        <v>967090</v>
      </c>
      <c r="DM33" s="596"/>
      <c r="DN33" s="596"/>
      <c r="DO33" s="596"/>
      <c r="DP33" s="596"/>
      <c r="DQ33" s="596"/>
      <c r="DR33" s="596"/>
      <c r="DS33" s="596"/>
      <c r="DT33" s="596"/>
      <c r="DU33" s="596"/>
      <c r="DV33" s="597"/>
      <c r="DW33" s="572">
        <v>54.5</v>
      </c>
      <c r="DX33" s="598"/>
      <c r="DY33" s="598"/>
      <c r="DZ33" s="598"/>
      <c r="EA33" s="598"/>
      <c r="EB33" s="598"/>
      <c r="EC33" s="600"/>
    </row>
    <row r="34" spans="2:133" ht="11.25" customHeight="1" x14ac:dyDescent="0.2">
      <c r="B34" s="570" t="s">
        <v>152</v>
      </c>
      <c r="C34" s="459"/>
      <c r="D34" s="459"/>
      <c r="E34" s="459"/>
      <c r="F34" s="459"/>
      <c r="G34" s="459"/>
      <c r="H34" s="459"/>
      <c r="I34" s="459"/>
      <c r="J34" s="459"/>
      <c r="K34" s="459"/>
      <c r="L34" s="459"/>
      <c r="M34" s="459"/>
      <c r="N34" s="459"/>
      <c r="O34" s="459"/>
      <c r="P34" s="459"/>
      <c r="Q34" s="571"/>
      <c r="R34" s="565">
        <v>66133</v>
      </c>
      <c r="S34" s="344"/>
      <c r="T34" s="344"/>
      <c r="U34" s="344"/>
      <c r="V34" s="344"/>
      <c r="W34" s="344"/>
      <c r="X34" s="344"/>
      <c r="Y34" s="566"/>
      <c r="Z34" s="567">
        <v>2.1</v>
      </c>
      <c r="AA34" s="567"/>
      <c r="AB34" s="567"/>
      <c r="AC34" s="567"/>
      <c r="AD34" s="568" t="s">
        <v>203</v>
      </c>
      <c r="AE34" s="568"/>
      <c r="AF34" s="568"/>
      <c r="AG34" s="568"/>
      <c r="AH34" s="568"/>
      <c r="AI34" s="568"/>
      <c r="AJ34" s="568"/>
      <c r="AK34" s="568"/>
      <c r="AL34" s="572" t="s">
        <v>203</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398</v>
      </c>
      <c r="CE34" s="459"/>
      <c r="CF34" s="459"/>
      <c r="CG34" s="459"/>
      <c r="CH34" s="459"/>
      <c r="CI34" s="459"/>
      <c r="CJ34" s="459"/>
      <c r="CK34" s="459"/>
      <c r="CL34" s="459"/>
      <c r="CM34" s="459"/>
      <c r="CN34" s="459"/>
      <c r="CO34" s="459"/>
      <c r="CP34" s="459"/>
      <c r="CQ34" s="571"/>
      <c r="CR34" s="565">
        <v>625913</v>
      </c>
      <c r="CS34" s="344"/>
      <c r="CT34" s="344"/>
      <c r="CU34" s="344"/>
      <c r="CV34" s="344"/>
      <c r="CW34" s="344"/>
      <c r="CX34" s="344"/>
      <c r="CY34" s="566"/>
      <c r="CZ34" s="572">
        <v>20.8</v>
      </c>
      <c r="DA34" s="598"/>
      <c r="DB34" s="598"/>
      <c r="DC34" s="599"/>
      <c r="DD34" s="575">
        <v>454621</v>
      </c>
      <c r="DE34" s="344"/>
      <c r="DF34" s="344"/>
      <c r="DG34" s="344"/>
      <c r="DH34" s="344"/>
      <c r="DI34" s="344"/>
      <c r="DJ34" s="344"/>
      <c r="DK34" s="566"/>
      <c r="DL34" s="575">
        <v>439272</v>
      </c>
      <c r="DM34" s="344"/>
      <c r="DN34" s="344"/>
      <c r="DO34" s="344"/>
      <c r="DP34" s="344"/>
      <c r="DQ34" s="344"/>
      <c r="DR34" s="344"/>
      <c r="DS34" s="344"/>
      <c r="DT34" s="344"/>
      <c r="DU34" s="344"/>
      <c r="DV34" s="566"/>
      <c r="DW34" s="572">
        <v>24.8</v>
      </c>
      <c r="DX34" s="598"/>
      <c r="DY34" s="598"/>
      <c r="DZ34" s="598"/>
      <c r="EA34" s="598"/>
      <c r="EB34" s="598"/>
      <c r="EC34" s="600"/>
    </row>
    <row r="35" spans="2:133" ht="11.25" customHeight="1" x14ac:dyDescent="0.2">
      <c r="B35" s="570" t="s">
        <v>400</v>
      </c>
      <c r="C35" s="459"/>
      <c r="D35" s="459"/>
      <c r="E35" s="459"/>
      <c r="F35" s="459"/>
      <c r="G35" s="459"/>
      <c r="H35" s="459"/>
      <c r="I35" s="459"/>
      <c r="J35" s="459"/>
      <c r="K35" s="459"/>
      <c r="L35" s="459"/>
      <c r="M35" s="459"/>
      <c r="N35" s="459"/>
      <c r="O35" s="459"/>
      <c r="P35" s="459"/>
      <c r="Q35" s="571"/>
      <c r="R35" s="565">
        <v>128966</v>
      </c>
      <c r="S35" s="344"/>
      <c r="T35" s="344"/>
      <c r="U35" s="344"/>
      <c r="V35" s="344"/>
      <c r="W35" s="344"/>
      <c r="X35" s="344"/>
      <c r="Y35" s="566"/>
      <c r="Z35" s="567">
        <v>4.0999999999999996</v>
      </c>
      <c r="AA35" s="567"/>
      <c r="AB35" s="567"/>
      <c r="AC35" s="567"/>
      <c r="AD35" s="568" t="s">
        <v>203</v>
      </c>
      <c r="AE35" s="568"/>
      <c r="AF35" s="568"/>
      <c r="AG35" s="568"/>
      <c r="AH35" s="568"/>
      <c r="AI35" s="568"/>
      <c r="AJ35" s="568"/>
      <c r="AK35" s="568"/>
      <c r="AL35" s="572" t="s">
        <v>203</v>
      </c>
      <c r="AM35" s="350"/>
      <c r="AN35" s="350"/>
      <c r="AO35" s="573"/>
      <c r="AP35" s="16"/>
      <c r="AQ35" s="338" t="s">
        <v>401</v>
      </c>
      <c r="AR35" s="339"/>
      <c r="AS35" s="339"/>
      <c r="AT35" s="339"/>
      <c r="AU35" s="339"/>
      <c r="AV35" s="339"/>
      <c r="AW35" s="339"/>
      <c r="AX35" s="339"/>
      <c r="AY35" s="339"/>
      <c r="AZ35" s="339"/>
      <c r="BA35" s="339"/>
      <c r="BB35" s="339"/>
      <c r="BC35" s="339"/>
      <c r="BD35" s="339"/>
      <c r="BE35" s="339"/>
      <c r="BF35" s="381"/>
      <c r="BG35" s="338" t="s">
        <v>211</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402</v>
      </c>
      <c r="CE35" s="459"/>
      <c r="CF35" s="459"/>
      <c r="CG35" s="459"/>
      <c r="CH35" s="459"/>
      <c r="CI35" s="459"/>
      <c r="CJ35" s="459"/>
      <c r="CK35" s="459"/>
      <c r="CL35" s="459"/>
      <c r="CM35" s="459"/>
      <c r="CN35" s="459"/>
      <c r="CO35" s="459"/>
      <c r="CP35" s="459"/>
      <c r="CQ35" s="571"/>
      <c r="CR35" s="565">
        <v>59358</v>
      </c>
      <c r="CS35" s="596"/>
      <c r="CT35" s="596"/>
      <c r="CU35" s="596"/>
      <c r="CV35" s="596"/>
      <c r="CW35" s="596"/>
      <c r="CX35" s="596"/>
      <c r="CY35" s="597"/>
      <c r="CZ35" s="572">
        <v>2</v>
      </c>
      <c r="DA35" s="598"/>
      <c r="DB35" s="598"/>
      <c r="DC35" s="599"/>
      <c r="DD35" s="575">
        <v>46810</v>
      </c>
      <c r="DE35" s="596"/>
      <c r="DF35" s="596"/>
      <c r="DG35" s="596"/>
      <c r="DH35" s="596"/>
      <c r="DI35" s="596"/>
      <c r="DJ35" s="596"/>
      <c r="DK35" s="597"/>
      <c r="DL35" s="575">
        <v>46810</v>
      </c>
      <c r="DM35" s="596"/>
      <c r="DN35" s="596"/>
      <c r="DO35" s="596"/>
      <c r="DP35" s="596"/>
      <c r="DQ35" s="596"/>
      <c r="DR35" s="596"/>
      <c r="DS35" s="596"/>
      <c r="DT35" s="596"/>
      <c r="DU35" s="596"/>
      <c r="DV35" s="597"/>
      <c r="DW35" s="572">
        <v>2.6</v>
      </c>
      <c r="DX35" s="598"/>
      <c r="DY35" s="598"/>
      <c r="DZ35" s="598"/>
      <c r="EA35" s="598"/>
      <c r="EB35" s="598"/>
      <c r="EC35" s="600"/>
    </row>
    <row r="36" spans="2:133" ht="11.25" customHeight="1" x14ac:dyDescent="0.2">
      <c r="B36" s="570" t="s">
        <v>293</v>
      </c>
      <c r="C36" s="459"/>
      <c r="D36" s="459"/>
      <c r="E36" s="459"/>
      <c r="F36" s="459"/>
      <c r="G36" s="459"/>
      <c r="H36" s="459"/>
      <c r="I36" s="459"/>
      <c r="J36" s="459"/>
      <c r="K36" s="459"/>
      <c r="L36" s="459"/>
      <c r="M36" s="459"/>
      <c r="N36" s="459"/>
      <c r="O36" s="459"/>
      <c r="P36" s="459"/>
      <c r="Q36" s="571"/>
      <c r="R36" s="565">
        <v>96578</v>
      </c>
      <c r="S36" s="344"/>
      <c r="T36" s="344"/>
      <c r="U36" s="344"/>
      <c r="V36" s="344"/>
      <c r="W36" s="344"/>
      <c r="X36" s="344"/>
      <c r="Y36" s="566"/>
      <c r="Z36" s="567">
        <v>3.1</v>
      </c>
      <c r="AA36" s="567"/>
      <c r="AB36" s="567"/>
      <c r="AC36" s="567"/>
      <c r="AD36" s="568" t="s">
        <v>203</v>
      </c>
      <c r="AE36" s="568"/>
      <c r="AF36" s="568"/>
      <c r="AG36" s="568"/>
      <c r="AH36" s="568"/>
      <c r="AI36" s="568"/>
      <c r="AJ36" s="568"/>
      <c r="AK36" s="568"/>
      <c r="AL36" s="572" t="s">
        <v>203</v>
      </c>
      <c r="AM36" s="350"/>
      <c r="AN36" s="350"/>
      <c r="AO36" s="573"/>
      <c r="AP36" s="16"/>
      <c r="AQ36" s="612" t="s">
        <v>386</v>
      </c>
      <c r="AR36" s="613"/>
      <c r="AS36" s="613"/>
      <c r="AT36" s="613"/>
      <c r="AU36" s="613"/>
      <c r="AV36" s="613"/>
      <c r="AW36" s="613"/>
      <c r="AX36" s="613"/>
      <c r="AY36" s="614"/>
      <c r="AZ36" s="557">
        <v>320426</v>
      </c>
      <c r="BA36" s="558"/>
      <c r="BB36" s="558"/>
      <c r="BC36" s="558"/>
      <c r="BD36" s="558"/>
      <c r="BE36" s="558"/>
      <c r="BF36" s="615"/>
      <c r="BG36" s="554" t="s">
        <v>405</v>
      </c>
      <c r="BH36" s="555"/>
      <c r="BI36" s="555"/>
      <c r="BJ36" s="555"/>
      <c r="BK36" s="555"/>
      <c r="BL36" s="555"/>
      <c r="BM36" s="555"/>
      <c r="BN36" s="555"/>
      <c r="BO36" s="555"/>
      <c r="BP36" s="555"/>
      <c r="BQ36" s="555"/>
      <c r="BR36" s="555"/>
      <c r="BS36" s="555"/>
      <c r="BT36" s="555"/>
      <c r="BU36" s="556"/>
      <c r="BV36" s="557">
        <v>1694</v>
      </c>
      <c r="BW36" s="558"/>
      <c r="BX36" s="558"/>
      <c r="BY36" s="558"/>
      <c r="BZ36" s="558"/>
      <c r="CA36" s="558"/>
      <c r="CB36" s="615"/>
      <c r="CD36" s="570" t="s">
        <v>31</v>
      </c>
      <c r="CE36" s="459"/>
      <c r="CF36" s="459"/>
      <c r="CG36" s="459"/>
      <c r="CH36" s="459"/>
      <c r="CI36" s="459"/>
      <c r="CJ36" s="459"/>
      <c r="CK36" s="459"/>
      <c r="CL36" s="459"/>
      <c r="CM36" s="459"/>
      <c r="CN36" s="459"/>
      <c r="CO36" s="459"/>
      <c r="CP36" s="459"/>
      <c r="CQ36" s="571"/>
      <c r="CR36" s="565">
        <v>338572</v>
      </c>
      <c r="CS36" s="344"/>
      <c r="CT36" s="344"/>
      <c r="CU36" s="344"/>
      <c r="CV36" s="344"/>
      <c r="CW36" s="344"/>
      <c r="CX36" s="344"/>
      <c r="CY36" s="566"/>
      <c r="CZ36" s="572">
        <v>11.2</v>
      </c>
      <c r="DA36" s="598"/>
      <c r="DB36" s="598"/>
      <c r="DC36" s="599"/>
      <c r="DD36" s="575">
        <v>326919</v>
      </c>
      <c r="DE36" s="344"/>
      <c r="DF36" s="344"/>
      <c r="DG36" s="344"/>
      <c r="DH36" s="344"/>
      <c r="DI36" s="344"/>
      <c r="DJ36" s="344"/>
      <c r="DK36" s="566"/>
      <c r="DL36" s="575">
        <v>285022</v>
      </c>
      <c r="DM36" s="344"/>
      <c r="DN36" s="344"/>
      <c r="DO36" s="344"/>
      <c r="DP36" s="344"/>
      <c r="DQ36" s="344"/>
      <c r="DR36" s="344"/>
      <c r="DS36" s="344"/>
      <c r="DT36" s="344"/>
      <c r="DU36" s="344"/>
      <c r="DV36" s="566"/>
      <c r="DW36" s="572">
        <v>16.100000000000001</v>
      </c>
      <c r="DX36" s="598"/>
      <c r="DY36" s="598"/>
      <c r="DZ36" s="598"/>
      <c r="EA36" s="598"/>
      <c r="EB36" s="598"/>
      <c r="EC36" s="600"/>
    </row>
    <row r="37" spans="2:133" ht="11.25" customHeight="1" x14ac:dyDescent="0.2">
      <c r="B37" s="570" t="s">
        <v>396</v>
      </c>
      <c r="C37" s="459"/>
      <c r="D37" s="459"/>
      <c r="E37" s="459"/>
      <c r="F37" s="459"/>
      <c r="G37" s="459"/>
      <c r="H37" s="459"/>
      <c r="I37" s="459"/>
      <c r="J37" s="459"/>
      <c r="K37" s="459"/>
      <c r="L37" s="459"/>
      <c r="M37" s="459"/>
      <c r="N37" s="459"/>
      <c r="O37" s="459"/>
      <c r="P37" s="459"/>
      <c r="Q37" s="571"/>
      <c r="R37" s="565">
        <v>117745</v>
      </c>
      <c r="S37" s="344"/>
      <c r="T37" s="344"/>
      <c r="U37" s="344"/>
      <c r="V37" s="344"/>
      <c r="W37" s="344"/>
      <c r="X37" s="344"/>
      <c r="Y37" s="566"/>
      <c r="Z37" s="567">
        <v>3.7</v>
      </c>
      <c r="AA37" s="567"/>
      <c r="AB37" s="567"/>
      <c r="AC37" s="567"/>
      <c r="AD37" s="568">
        <v>414</v>
      </c>
      <c r="AE37" s="568"/>
      <c r="AF37" s="568"/>
      <c r="AG37" s="568"/>
      <c r="AH37" s="568"/>
      <c r="AI37" s="568"/>
      <c r="AJ37" s="568"/>
      <c r="AK37" s="568"/>
      <c r="AL37" s="572">
        <v>0</v>
      </c>
      <c r="AM37" s="350"/>
      <c r="AN37" s="350"/>
      <c r="AO37" s="573"/>
      <c r="AQ37" s="616" t="s">
        <v>407</v>
      </c>
      <c r="AR37" s="347"/>
      <c r="AS37" s="347"/>
      <c r="AT37" s="347"/>
      <c r="AU37" s="347"/>
      <c r="AV37" s="347"/>
      <c r="AW37" s="347"/>
      <c r="AX37" s="347"/>
      <c r="AY37" s="617"/>
      <c r="AZ37" s="565">
        <v>70047</v>
      </c>
      <c r="BA37" s="344"/>
      <c r="BB37" s="344"/>
      <c r="BC37" s="344"/>
      <c r="BD37" s="596"/>
      <c r="BE37" s="596"/>
      <c r="BF37" s="607"/>
      <c r="BG37" s="570" t="s">
        <v>409</v>
      </c>
      <c r="BH37" s="459"/>
      <c r="BI37" s="459"/>
      <c r="BJ37" s="459"/>
      <c r="BK37" s="459"/>
      <c r="BL37" s="459"/>
      <c r="BM37" s="459"/>
      <c r="BN37" s="459"/>
      <c r="BO37" s="459"/>
      <c r="BP37" s="459"/>
      <c r="BQ37" s="459"/>
      <c r="BR37" s="459"/>
      <c r="BS37" s="459"/>
      <c r="BT37" s="459"/>
      <c r="BU37" s="571"/>
      <c r="BV37" s="565">
        <v>-4045</v>
      </c>
      <c r="BW37" s="344"/>
      <c r="BX37" s="344"/>
      <c r="BY37" s="344"/>
      <c r="BZ37" s="344"/>
      <c r="CA37" s="344"/>
      <c r="CB37" s="576"/>
      <c r="CD37" s="570" t="s">
        <v>164</v>
      </c>
      <c r="CE37" s="459"/>
      <c r="CF37" s="459"/>
      <c r="CG37" s="459"/>
      <c r="CH37" s="459"/>
      <c r="CI37" s="459"/>
      <c r="CJ37" s="459"/>
      <c r="CK37" s="459"/>
      <c r="CL37" s="459"/>
      <c r="CM37" s="459"/>
      <c r="CN37" s="459"/>
      <c r="CO37" s="459"/>
      <c r="CP37" s="459"/>
      <c r="CQ37" s="571"/>
      <c r="CR37" s="565">
        <v>124939</v>
      </c>
      <c r="CS37" s="596"/>
      <c r="CT37" s="596"/>
      <c r="CU37" s="596"/>
      <c r="CV37" s="596"/>
      <c r="CW37" s="596"/>
      <c r="CX37" s="596"/>
      <c r="CY37" s="597"/>
      <c r="CZ37" s="572">
        <v>4.2</v>
      </c>
      <c r="DA37" s="598"/>
      <c r="DB37" s="598"/>
      <c r="DC37" s="599"/>
      <c r="DD37" s="575">
        <v>124939</v>
      </c>
      <c r="DE37" s="596"/>
      <c r="DF37" s="596"/>
      <c r="DG37" s="596"/>
      <c r="DH37" s="596"/>
      <c r="DI37" s="596"/>
      <c r="DJ37" s="596"/>
      <c r="DK37" s="597"/>
      <c r="DL37" s="575">
        <v>122358</v>
      </c>
      <c r="DM37" s="596"/>
      <c r="DN37" s="596"/>
      <c r="DO37" s="596"/>
      <c r="DP37" s="596"/>
      <c r="DQ37" s="596"/>
      <c r="DR37" s="596"/>
      <c r="DS37" s="596"/>
      <c r="DT37" s="596"/>
      <c r="DU37" s="596"/>
      <c r="DV37" s="597"/>
      <c r="DW37" s="572">
        <v>6.9</v>
      </c>
      <c r="DX37" s="598"/>
      <c r="DY37" s="598"/>
      <c r="DZ37" s="598"/>
      <c r="EA37" s="598"/>
      <c r="EB37" s="598"/>
      <c r="EC37" s="600"/>
    </row>
    <row r="38" spans="2:133" ht="11.25" customHeight="1" x14ac:dyDescent="0.2">
      <c r="B38" s="570" t="s">
        <v>410</v>
      </c>
      <c r="C38" s="459"/>
      <c r="D38" s="459"/>
      <c r="E38" s="459"/>
      <c r="F38" s="459"/>
      <c r="G38" s="459"/>
      <c r="H38" s="459"/>
      <c r="I38" s="459"/>
      <c r="J38" s="459"/>
      <c r="K38" s="459"/>
      <c r="L38" s="459"/>
      <c r="M38" s="459"/>
      <c r="N38" s="459"/>
      <c r="O38" s="459"/>
      <c r="P38" s="459"/>
      <c r="Q38" s="571"/>
      <c r="R38" s="565">
        <v>193054</v>
      </c>
      <c r="S38" s="344"/>
      <c r="T38" s="344"/>
      <c r="U38" s="344"/>
      <c r="V38" s="344"/>
      <c r="W38" s="344"/>
      <c r="X38" s="344"/>
      <c r="Y38" s="566"/>
      <c r="Z38" s="567">
        <v>6.1</v>
      </c>
      <c r="AA38" s="567"/>
      <c r="AB38" s="567"/>
      <c r="AC38" s="567"/>
      <c r="AD38" s="568" t="s">
        <v>203</v>
      </c>
      <c r="AE38" s="568"/>
      <c r="AF38" s="568"/>
      <c r="AG38" s="568"/>
      <c r="AH38" s="568"/>
      <c r="AI38" s="568"/>
      <c r="AJ38" s="568"/>
      <c r="AK38" s="568"/>
      <c r="AL38" s="572" t="s">
        <v>203</v>
      </c>
      <c r="AM38" s="350"/>
      <c r="AN38" s="350"/>
      <c r="AO38" s="573"/>
      <c r="AQ38" s="616" t="s">
        <v>411</v>
      </c>
      <c r="AR38" s="347"/>
      <c r="AS38" s="347"/>
      <c r="AT38" s="347"/>
      <c r="AU38" s="347"/>
      <c r="AV38" s="347"/>
      <c r="AW38" s="347"/>
      <c r="AX38" s="347"/>
      <c r="AY38" s="617"/>
      <c r="AZ38" s="565">
        <v>27789</v>
      </c>
      <c r="BA38" s="344"/>
      <c r="BB38" s="344"/>
      <c r="BC38" s="344"/>
      <c r="BD38" s="596"/>
      <c r="BE38" s="596"/>
      <c r="BF38" s="607"/>
      <c r="BG38" s="570" t="s">
        <v>413</v>
      </c>
      <c r="BH38" s="459"/>
      <c r="BI38" s="459"/>
      <c r="BJ38" s="459"/>
      <c r="BK38" s="459"/>
      <c r="BL38" s="459"/>
      <c r="BM38" s="459"/>
      <c r="BN38" s="459"/>
      <c r="BO38" s="459"/>
      <c r="BP38" s="459"/>
      <c r="BQ38" s="459"/>
      <c r="BR38" s="459"/>
      <c r="BS38" s="459"/>
      <c r="BT38" s="459"/>
      <c r="BU38" s="571"/>
      <c r="BV38" s="565">
        <v>322</v>
      </c>
      <c r="BW38" s="344"/>
      <c r="BX38" s="344"/>
      <c r="BY38" s="344"/>
      <c r="BZ38" s="344"/>
      <c r="CA38" s="344"/>
      <c r="CB38" s="576"/>
      <c r="CD38" s="570" t="s">
        <v>414</v>
      </c>
      <c r="CE38" s="459"/>
      <c r="CF38" s="459"/>
      <c r="CG38" s="459"/>
      <c r="CH38" s="459"/>
      <c r="CI38" s="459"/>
      <c r="CJ38" s="459"/>
      <c r="CK38" s="459"/>
      <c r="CL38" s="459"/>
      <c r="CM38" s="459"/>
      <c r="CN38" s="459"/>
      <c r="CO38" s="459"/>
      <c r="CP38" s="459"/>
      <c r="CQ38" s="571"/>
      <c r="CR38" s="565">
        <v>303427</v>
      </c>
      <c r="CS38" s="344"/>
      <c r="CT38" s="344"/>
      <c r="CU38" s="344"/>
      <c r="CV38" s="344"/>
      <c r="CW38" s="344"/>
      <c r="CX38" s="344"/>
      <c r="CY38" s="566"/>
      <c r="CZ38" s="572">
        <v>10.1</v>
      </c>
      <c r="DA38" s="598"/>
      <c r="DB38" s="598"/>
      <c r="DC38" s="599"/>
      <c r="DD38" s="575">
        <v>275786</v>
      </c>
      <c r="DE38" s="344"/>
      <c r="DF38" s="344"/>
      <c r="DG38" s="344"/>
      <c r="DH38" s="344"/>
      <c r="DI38" s="344"/>
      <c r="DJ38" s="344"/>
      <c r="DK38" s="566"/>
      <c r="DL38" s="575">
        <v>195986</v>
      </c>
      <c r="DM38" s="344"/>
      <c r="DN38" s="344"/>
      <c r="DO38" s="344"/>
      <c r="DP38" s="344"/>
      <c r="DQ38" s="344"/>
      <c r="DR38" s="344"/>
      <c r="DS38" s="344"/>
      <c r="DT38" s="344"/>
      <c r="DU38" s="344"/>
      <c r="DV38" s="566"/>
      <c r="DW38" s="572">
        <v>11</v>
      </c>
      <c r="DX38" s="598"/>
      <c r="DY38" s="598"/>
      <c r="DZ38" s="598"/>
      <c r="EA38" s="598"/>
      <c r="EB38" s="598"/>
      <c r="EC38" s="600"/>
    </row>
    <row r="39" spans="2:133" ht="11.25" customHeight="1" x14ac:dyDescent="0.2">
      <c r="B39" s="570" t="s">
        <v>415</v>
      </c>
      <c r="C39" s="459"/>
      <c r="D39" s="459"/>
      <c r="E39" s="459"/>
      <c r="F39" s="459"/>
      <c r="G39" s="459"/>
      <c r="H39" s="459"/>
      <c r="I39" s="459"/>
      <c r="J39" s="459"/>
      <c r="K39" s="459"/>
      <c r="L39" s="459"/>
      <c r="M39" s="459"/>
      <c r="N39" s="459"/>
      <c r="O39" s="459"/>
      <c r="P39" s="459"/>
      <c r="Q39" s="571"/>
      <c r="R39" s="565" t="s">
        <v>203</v>
      </c>
      <c r="S39" s="344"/>
      <c r="T39" s="344"/>
      <c r="U39" s="344"/>
      <c r="V39" s="344"/>
      <c r="W39" s="344"/>
      <c r="X39" s="344"/>
      <c r="Y39" s="566"/>
      <c r="Z39" s="567" t="s">
        <v>203</v>
      </c>
      <c r="AA39" s="567"/>
      <c r="AB39" s="567"/>
      <c r="AC39" s="567"/>
      <c r="AD39" s="568" t="s">
        <v>203</v>
      </c>
      <c r="AE39" s="568"/>
      <c r="AF39" s="568"/>
      <c r="AG39" s="568"/>
      <c r="AH39" s="568"/>
      <c r="AI39" s="568"/>
      <c r="AJ39" s="568"/>
      <c r="AK39" s="568"/>
      <c r="AL39" s="572" t="s">
        <v>203</v>
      </c>
      <c r="AM39" s="350"/>
      <c r="AN39" s="350"/>
      <c r="AO39" s="573"/>
      <c r="AQ39" s="616" t="s">
        <v>416</v>
      </c>
      <c r="AR39" s="347"/>
      <c r="AS39" s="347"/>
      <c r="AT39" s="347"/>
      <c r="AU39" s="347"/>
      <c r="AV39" s="347"/>
      <c r="AW39" s="347"/>
      <c r="AX39" s="347"/>
      <c r="AY39" s="617"/>
      <c r="AZ39" s="565">
        <v>16999</v>
      </c>
      <c r="BA39" s="344"/>
      <c r="BB39" s="344"/>
      <c r="BC39" s="344"/>
      <c r="BD39" s="596"/>
      <c r="BE39" s="596"/>
      <c r="BF39" s="607"/>
      <c r="BG39" s="570" t="s">
        <v>339</v>
      </c>
      <c r="BH39" s="459"/>
      <c r="BI39" s="459"/>
      <c r="BJ39" s="459"/>
      <c r="BK39" s="459"/>
      <c r="BL39" s="459"/>
      <c r="BM39" s="459"/>
      <c r="BN39" s="459"/>
      <c r="BO39" s="459"/>
      <c r="BP39" s="459"/>
      <c r="BQ39" s="459"/>
      <c r="BR39" s="459"/>
      <c r="BS39" s="459"/>
      <c r="BT39" s="459"/>
      <c r="BU39" s="571"/>
      <c r="BV39" s="565">
        <v>469</v>
      </c>
      <c r="BW39" s="344"/>
      <c r="BX39" s="344"/>
      <c r="BY39" s="344"/>
      <c r="BZ39" s="344"/>
      <c r="CA39" s="344"/>
      <c r="CB39" s="576"/>
      <c r="CD39" s="570" t="s">
        <v>423</v>
      </c>
      <c r="CE39" s="459"/>
      <c r="CF39" s="459"/>
      <c r="CG39" s="459"/>
      <c r="CH39" s="459"/>
      <c r="CI39" s="459"/>
      <c r="CJ39" s="459"/>
      <c r="CK39" s="459"/>
      <c r="CL39" s="459"/>
      <c r="CM39" s="459"/>
      <c r="CN39" s="459"/>
      <c r="CO39" s="459"/>
      <c r="CP39" s="459"/>
      <c r="CQ39" s="571"/>
      <c r="CR39" s="565">
        <v>165423</v>
      </c>
      <c r="CS39" s="596"/>
      <c r="CT39" s="596"/>
      <c r="CU39" s="596"/>
      <c r="CV39" s="596"/>
      <c r="CW39" s="596"/>
      <c r="CX39" s="596"/>
      <c r="CY39" s="597"/>
      <c r="CZ39" s="572">
        <v>5.5</v>
      </c>
      <c r="DA39" s="598"/>
      <c r="DB39" s="598"/>
      <c r="DC39" s="599"/>
      <c r="DD39" s="575">
        <v>159284</v>
      </c>
      <c r="DE39" s="596"/>
      <c r="DF39" s="596"/>
      <c r="DG39" s="596"/>
      <c r="DH39" s="596"/>
      <c r="DI39" s="596"/>
      <c r="DJ39" s="596"/>
      <c r="DK39" s="597"/>
      <c r="DL39" s="575" t="s">
        <v>203</v>
      </c>
      <c r="DM39" s="596"/>
      <c r="DN39" s="596"/>
      <c r="DO39" s="596"/>
      <c r="DP39" s="596"/>
      <c r="DQ39" s="596"/>
      <c r="DR39" s="596"/>
      <c r="DS39" s="596"/>
      <c r="DT39" s="596"/>
      <c r="DU39" s="596"/>
      <c r="DV39" s="597"/>
      <c r="DW39" s="572" t="s">
        <v>203</v>
      </c>
      <c r="DX39" s="598"/>
      <c r="DY39" s="598"/>
      <c r="DZ39" s="598"/>
      <c r="EA39" s="598"/>
      <c r="EB39" s="598"/>
      <c r="EC39" s="600"/>
    </row>
    <row r="40" spans="2:133" ht="11.25" customHeight="1" x14ac:dyDescent="0.2">
      <c r="B40" s="570" t="s">
        <v>424</v>
      </c>
      <c r="C40" s="459"/>
      <c r="D40" s="459"/>
      <c r="E40" s="459"/>
      <c r="F40" s="459"/>
      <c r="G40" s="459"/>
      <c r="H40" s="459"/>
      <c r="I40" s="459"/>
      <c r="J40" s="459"/>
      <c r="K40" s="459"/>
      <c r="L40" s="459"/>
      <c r="M40" s="459"/>
      <c r="N40" s="459"/>
      <c r="O40" s="459"/>
      <c r="P40" s="459"/>
      <c r="Q40" s="571"/>
      <c r="R40" s="565">
        <v>13154</v>
      </c>
      <c r="S40" s="344"/>
      <c r="T40" s="344"/>
      <c r="U40" s="344"/>
      <c r="V40" s="344"/>
      <c r="W40" s="344"/>
      <c r="X40" s="344"/>
      <c r="Y40" s="566"/>
      <c r="Z40" s="567">
        <v>0.4</v>
      </c>
      <c r="AA40" s="567"/>
      <c r="AB40" s="567"/>
      <c r="AC40" s="567"/>
      <c r="AD40" s="568" t="s">
        <v>203</v>
      </c>
      <c r="AE40" s="568"/>
      <c r="AF40" s="568"/>
      <c r="AG40" s="568"/>
      <c r="AH40" s="568"/>
      <c r="AI40" s="568"/>
      <c r="AJ40" s="568"/>
      <c r="AK40" s="568"/>
      <c r="AL40" s="572" t="s">
        <v>203</v>
      </c>
      <c r="AM40" s="350"/>
      <c r="AN40" s="350"/>
      <c r="AO40" s="573"/>
      <c r="AQ40" s="616" t="s">
        <v>310</v>
      </c>
      <c r="AR40" s="347"/>
      <c r="AS40" s="347"/>
      <c r="AT40" s="347"/>
      <c r="AU40" s="347"/>
      <c r="AV40" s="347"/>
      <c r="AW40" s="347"/>
      <c r="AX40" s="347"/>
      <c r="AY40" s="617"/>
      <c r="AZ40" s="565" t="s">
        <v>203</v>
      </c>
      <c r="BA40" s="344"/>
      <c r="BB40" s="344"/>
      <c r="BC40" s="344"/>
      <c r="BD40" s="596"/>
      <c r="BE40" s="596"/>
      <c r="BF40" s="607"/>
      <c r="BG40" s="647" t="s">
        <v>426</v>
      </c>
      <c r="BH40" s="506"/>
      <c r="BI40" s="506"/>
      <c r="BJ40" s="506"/>
      <c r="BK40" s="506"/>
      <c r="BL40" s="7"/>
      <c r="BM40" s="459" t="s">
        <v>427</v>
      </c>
      <c r="BN40" s="459"/>
      <c r="BO40" s="459"/>
      <c r="BP40" s="459"/>
      <c r="BQ40" s="459"/>
      <c r="BR40" s="459"/>
      <c r="BS40" s="459"/>
      <c r="BT40" s="459"/>
      <c r="BU40" s="571"/>
      <c r="BV40" s="565">
        <v>87</v>
      </c>
      <c r="BW40" s="344"/>
      <c r="BX40" s="344"/>
      <c r="BY40" s="344"/>
      <c r="BZ40" s="344"/>
      <c r="CA40" s="344"/>
      <c r="CB40" s="576"/>
      <c r="CD40" s="570" t="s">
        <v>370</v>
      </c>
      <c r="CE40" s="459"/>
      <c r="CF40" s="459"/>
      <c r="CG40" s="459"/>
      <c r="CH40" s="459"/>
      <c r="CI40" s="459"/>
      <c r="CJ40" s="459"/>
      <c r="CK40" s="459"/>
      <c r="CL40" s="459"/>
      <c r="CM40" s="459"/>
      <c r="CN40" s="459"/>
      <c r="CO40" s="459"/>
      <c r="CP40" s="459"/>
      <c r="CQ40" s="571"/>
      <c r="CR40" s="565" t="s">
        <v>203</v>
      </c>
      <c r="CS40" s="344"/>
      <c r="CT40" s="344"/>
      <c r="CU40" s="344"/>
      <c r="CV40" s="344"/>
      <c r="CW40" s="344"/>
      <c r="CX40" s="344"/>
      <c r="CY40" s="566"/>
      <c r="CZ40" s="572" t="s">
        <v>203</v>
      </c>
      <c r="DA40" s="598"/>
      <c r="DB40" s="598"/>
      <c r="DC40" s="599"/>
      <c r="DD40" s="575" t="s">
        <v>203</v>
      </c>
      <c r="DE40" s="344"/>
      <c r="DF40" s="344"/>
      <c r="DG40" s="344"/>
      <c r="DH40" s="344"/>
      <c r="DI40" s="344"/>
      <c r="DJ40" s="344"/>
      <c r="DK40" s="566"/>
      <c r="DL40" s="575" t="s">
        <v>203</v>
      </c>
      <c r="DM40" s="344"/>
      <c r="DN40" s="344"/>
      <c r="DO40" s="344"/>
      <c r="DP40" s="344"/>
      <c r="DQ40" s="344"/>
      <c r="DR40" s="344"/>
      <c r="DS40" s="344"/>
      <c r="DT40" s="344"/>
      <c r="DU40" s="344"/>
      <c r="DV40" s="566"/>
      <c r="DW40" s="572" t="s">
        <v>203</v>
      </c>
      <c r="DX40" s="598"/>
      <c r="DY40" s="598"/>
      <c r="DZ40" s="598"/>
      <c r="EA40" s="598"/>
      <c r="EB40" s="598"/>
      <c r="EC40" s="600"/>
    </row>
    <row r="41" spans="2:133" ht="11.25" customHeight="1" x14ac:dyDescent="0.2">
      <c r="B41" s="583" t="s">
        <v>425</v>
      </c>
      <c r="C41" s="584"/>
      <c r="D41" s="584"/>
      <c r="E41" s="584"/>
      <c r="F41" s="584"/>
      <c r="G41" s="584"/>
      <c r="H41" s="584"/>
      <c r="I41" s="584"/>
      <c r="J41" s="584"/>
      <c r="K41" s="584"/>
      <c r="L41" s="584"/>
      <c r="M41" s="584"/>
      <c r="N41" s="584"/>
      <c r="O41" s="584"/>
      <c r="P41" s="584"/>
      <c r="Q41" s="585"/>
      <c r="R41" s="618">
        <v>3154405</v>
      </c>
      <c r="S41" s="619"/>
      <c r="T41" s="619"/>
      <c r="U41" s="619"/>
      <c r="V41" s="619"/>
      <c r="W41" s="619"/>
      <c r="X41" s="619"/>
      <c r="Y41" s="620"/>
      <c r="Z41" s="621">
        <v>100</v>
      </c>
      <c r="AA41" s="621"/>
      <c r="AB41" s="621"/>
      <c r="AC41" s="621"/>
      <c r="AD41" s="622">
        <v>1761297</v>
      </c>
      <c r="AE41" s="622"/>
      <c r="AF41" s="622"/>
      <c r="AG41" s="622"/>
      <c r="AH41" s="622"/>
      <c r="AI41" s="622"/>
      <c r="AJ41" s="622"/>
      <c r="AK41" s="622"/>
      <c r="AL41" s="623">
        <v>100</v>
      </c>
      <c r="AM41" s="610"/>
      <c r="AN41" s="610"/>
      <c r="AO41" s="624"/>
      <c r="AQ41" s="616" t="s">
        <v>428</v>
      </c>
      <c r="AR41" s="347"/>
      <c r="AS41" s="347"/>
      <c r="AT41" s="347"/>
      <c r="AU41" s="347"/>
      <c r="AV41" s="347"/>
      <c r="AW41" s="347"/>
      <c r="AX41" s="347"/>
      <c r="AY41" s="617"/>
      <c r="AZ41" s="565">
        <v>45656</v>
      </c>
      <c r="BA41" s="344"/>
      <c r="BB41" s="344"/>
      <c r="BC41" s="344"/>
      <c r="BD41" s="596"/>
      <c r="BE41" s="596"/>
      <c r="BF41" s="607"/>
      <c r="BG41" s="647"/>
      <c r="BH41" s="506"/>
      <c r="BI41" s="506"/>
      <c r="BJ41" s="506"/>
      <c r="BK41" s="506"/>
      <c r="BL41" s="7"/>
      <c r="BM41" s="459" t="s">
        <v>344</v>
      </c>
      <c r="BN41" s="459"/>
      <c r="BO41" s="459"/>
      <c r="BP41" s="459"/>
      <c r="BQ41" s="459"/>
      <c r="BR41" s="459"/>
      <c r="BS41" s="459"/>
      <c r="BT41" s="459"/>
      <c r="BU41" s="571"/>
      <c r="BV41" s="565" t="s">
        <v>203</v>
      </c>
      <c r="BW41" s="344"/>
      <c r="BX41" s="344"/>
      <c r="BY41" s="344"/>
      <c r="BZ41" s="344"/>
      <c r="CA41" s="344"/>
      <c r="CB41" s="576"/>
      <c r="CD41" s="570" t="s">
        <v>287</v>
      </c>
      <c r="CE41" s="459"/>
      <c r="CF41" s="459"/>
      <c r="CG41" s="459"/>
      <c r="CH41" s="459"/>
      <c r="CI41" s="459"/>
      <c r="CJ41" s="459"/>
      <c r="CK41" s="459"/>
      <c r="CL41" s="459"/>
      <c r="CM41" s="459"/>
      <c r="CN41" s="459"/>
      <c r="CO41" s="459"/>
      <c r="CP41" s="459"/>
      <c r="CQ41" s="571"/>
      <c r="CR41" s="565" t="s">
        <v>203</v>
      </c>
      <c r="CS41" s="596"/>
      <c r="CT41" s="596"/>
      <c r="CU41" s="596"/>
      <c r="CV41" s="596"/>
      <c r="CW41" s="596"/>
      <c r="CX41" s="596"/>
      <c r="CY41" s="597"/>
      <c r="CZ41" s="572" t="s">
        <v>203</v>
      </c>
      <c r="DA41" s="598"/>
      <c r="DB41" s="598"/>
      <c r="DC41" s="599"/>
      <c r="DD41" s="575" t="s">
        <v>203</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429</v>
      </c>
      <c r="AR42" s="632"/>
      <c r="AS42" s="632"/>
      <c r="AT42" s="632"/>
      <c r="AU42" s="632"/>
      <c r="AV42" s="632"/>
      <c r="AW42" s="632"/>
      <c r="AX42" s="632"/>
      <c r="AY42" s="633"/>
      <c r="AZ42" s="618">
        <v>159935</v>
      </c>
      <c r="BA42" s="619"/>
      <c r="BB42" s="619"/>
      <c r="BC42" s="619"/>
      <c r="BD42" s="609"/>
      <c r="BE42" s="609"/>
      <c r="BF42" s="611"/>
      <c r="BG42" s="522"/>
      <c r="BH42" s="523"/>
      <c r="BI42" s="523"/>
      <c r="BJ42" s="523"/>
      <c r="BK42" s="523"/>
      <c r="BL42" s="20"/>
      <c r="BM42" s="584" t="s">
        <v>430</v>
      </c>
      <c r="BN42" s="584"/>
      <c r="BO42" s="584"/>
      <c r="BP42" s="584"/>
      <c r="BQ42" s="584"/>
      <c r="BR42" s="584"/>
      <c r="BS42" s="584"/>
      <c r="BT42" s="584"/>
      <c r="BU42" s="585"/>
      <c r="BV42" s="618">
        <v>533</v>
      </c>
      <c r="BW42" s="619"/>
      <c r="BX42" s="619"/>
      <c r="BY42" s="619"/>
      <c r="BZ42" s="619"/>
      <c r="CA42" s="619"/>
      <c r="CB42" s="634"/>
      <c r="CD42" s="570" t="s">
        <v>280</v>
      </c>
      <c r="CE42" s="459"/>
      <c r="CF42" s="459"/>
      <c r="CG42" s="459"/>
      <c r="CH42" s="459"/>
      <c r="CI42" s="459"/>
      <c r="CJ42" s="459"/>
      <c r="CK42" s="459"/>
      <c r="CL42" s="459"/>
      <c r="CM42" s="459"/>
      <c r="CN42" s="459"/>
      <c r="CO42" s="459"/>
      <c r="CP42" s="459"/>
      <c r="CQ42" s="571"/>
      <c r="CR42" s="565">
        <v>540126</v>
      </c>
      <c r="CS42" s="596"/>
      <c r="CT42" s="596"/>
      <c r="CU42" s="596"/>
      <c r="CV42" s="596"/>
      <c r="CW42" s="596"/>
      <c r="CX42" s="596"/>
      <c r="CY42" s="597"/>
      <c r="CZ42" s="572">
        <v>17.899999999999999</v>
      </c>
      <c r="DA42" s="598"/>
      <c r="DB42" s="598"/>
      <c r="DC42" s="599"/>
      <c r="DD42" s="575">
        <v>153614</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51</v>
      </c>
      <c r="CD43" s="570" t="s">
        <v>60</v>
      </c>
      <c r="CE43" s="459"/>
      <c r="CF43" s="459"/>
      <c r="CG43" s="459"/>
      <c r="CH43" s="459"/>
      <c r="CI43" s="459"/>
      <c r="CJ43" s="459"/>
      <c r="CK43" s="459"/>
      <c r="CL43" s="459"/>
      <c r="CM43" s="459"/>
      <c r="CN43" s="459"/>
      <c r="CO43" s="459"/>
      <c r="CP43" s="459"/>
      <c r="CQ43" s="571"/>
      <c r="CR43" s="565">
        <v>4277</v>
      </c>
      <c r="CS43" s="596"/>
      <c r="CT43" s="596"/>
      <c r="CU43" s="596"/>
      <c r="CV43" s="596"/>
      <c r="CW43" s="596"/>
      <c r="CX43" s="596"/>
      <c r="CY43" s="597"/>
      <c r="CZ43" s="572">
        <v>0.1</v>
      </c>
      <c r="DA43" s="598"/>
      <c r="DB43" s="598"/>
      <c r="DC43" s="599"/>
      <c r="DD43" s="575">
        <v>4277</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404</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179</v>
      </c>
      <c r="CE44" s="538"/>
      <c r="CF44" s="570" t="s">
        <v>431</v>
      </c>
      <c r="CG44" s="459"/>
      <c r="CH44" s="459"/>
      <c r="CI44" s="459"/>
      <c r="CJ44" s="459"/>
      <c r="CK44" s="459"/>
      <c r="CL44" s="459"/>
      <c r="CM44" s="459"/>
      <c r="CN44" s="459"/>
      <c r="CO44" s="459"/>
      <c r="CP44" s="459"/>
      <c r="CQ44" s="571"/>
      <c r="CR44" s="565">
        <v>498798</v>
      </c>
      <c r="CS44" s="344"/>
      <c r="CT44" s="344"/>
      <c r="CU44" s="344"/>
      <c r="CV44" s="344"/>
      <c r="CW44" s="344"/>
      <c r="CX44" s="344"/>
      <c r="CY44" s="566"/>
      <c r="CZ44" s="572">
        <v>16.600000000000001</v>
      </c>
      <c r="DA44" s="350"/>
      <c r="DB44" s="350"/>
      <c r="DC44" s="577"/>
      <c r="DD44" s="575">
        <v>153614</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268</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432</v>
      </c>
      <c r="CG45" s="459"/>
      <c r="CH45" s="459"/>
      <c r="CI45" s="459"/>
      <c r="CJ45" s="459"/>
      <c r="CK45" s="459"/>
      <c r="CL45" s="459"/>
      <c r="CM45" s="459"/>
      <c r="CN45" s="459"/>
      <c r="CO45" s="459"/>
      <c r="CP45" s="459"/>
      <c r="CQ45" s="571"/>
      <c r="CR45" s="565">
        <v>199730</v>
      </c>
      <c r="CS45" s="596"/>
      <c r="CT45" s="596"/>
      <c r="CU45" s="596"/>
      <c r="CV45" s="596"/>
      <c r="CW45" s="596"/>
      <c r="CX45" s="596"/>
      <c r="CY45" s="597"/>
      <c r="CZ45" s="572">
        <v>6.6</v>
      </c>
      <c r="DA45" s="598"/>
      <c r="DB45" s="598"/>
      <c r="DC45" s="599"/>
      <c r="DD45" s="575">
        <v>22806</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434</v>
      </c>
      <c r="CG46" s="459"/>
      <c r="CH46" s="459"/>
      <c r="CI46" s="459"/>
      <c r="CJ46" s="459"/>
      <c r="CK46" s="459"/>
      <c r="CL46" s="459"/>
      <c r="CM46" s="459"/>
      <c r="CN46" s="459"/>
      <c r="CO46" s="459"/>
      <c r="CP46" s="459"/>
      <c r="CQ46" s="571"/>
      <c r="CR46" s="565">
        <v>295077</v>
      </c>
      <c r="CS46" s="344"/>
      <c r="CT46" s="344"/>
      <c r="CU46" s="344"/>
      <c r="CV46" s="344"/>
      <c r="CW46" s="344"/>
      <c r="CX46" s="344"/>
      <c r="CY46" s="566"/>
      <c r="CZ46" s="572">
        <v>9.8000000000000007</v>
      </c>
      <c r="DA46" s="350"/>
      <c r="DB46" s="350"/>
      <c r="DC46" s="577"/>
      <c r="DD46" s="575">
        <v>126817</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436</v>
      </c>
      <c r="CG47" s="459"/>
      <c r="CH47" s="459"/>
      <c r="CI47" s="459"/>
      <c r="CJ47" s="459"/>
      <c r="CK47" s="459"/>
      <c r="CL47" s="459"/>
      <c r="CM47" s="459"/>
      <c r="CN47" s="459"/>
      <c r="CO47" s="459"/>
      <c r="CP47" s="459"/>
      <c r="CQ47" s="571"/>
      <c r="CR47" s="565">
        <v>41328</v>
      </c>
      <c r="CS47" s="596"/>
      <c r="CT47" s="596"/>
      <c r="CU47" s="596"/>
      <c r="CV47" s="596"/>
      <c r="CW47" s="596"/>
      <c r="CX47" s="596"/>
      <c r="CY47" s="597"/>
      <c r="CZ47" s="572">
        <v>1.4</v>
      </c>
      <c r="DA47" s="598"/>
      <c r="DB47" s="598"/>
      <c r="DC47" s="599"/>
      <c r="DD47" s="575" t="s">
        <v>203</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B48" s="41"/>
      <c r="CD48" s="547"/>
      <c r="CE48" s="549"/>
      <c r="CF48" s="570" t="s">
        <v>437</v>
      </c>
      <c r="CG48" s="459"/>
      <c r="CH48" s="459"/>
      <c r="CI48" s="459"/>
      <c r="CJ48" s="459"/>
      <c r="CK48" s="459"/>
      <c r="CL48" s="459"/>
      <c r="CM48" s="459"/>
      <c r="CN48" s="459"/>
      <c r="CO48" s="459"/>
      <c r="CP48" s="459"/>
      <c r="CQ48" s="571"/>
      <c r="CR48" s="565" t="s">
        <v>203</v>
      </c>
      <c r="CS48" s="344"/>
      <c r="CT48" s="344"/>
      <c r="CU48" s="344"/>
      <c r="CV48" s="344"/>
      <c r="CW48" s="344"/>
      <c r="CX48" s="344"/>
      <c r="CY48" s="566"/>
      <c r="CZ48" s="572" t="s">
        <v>203</v>
      </c>
      <c r="DA48" s="350"/>
      <c r="DB48" s="350"/>
      <c r="DC48" s="577"/>
      <c r="DD48" s="575" t="s">
        <v>203</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196</v>
      </c>
      <c r="CE49" s="584"/>
      <c r="CF49" s="584"/>
      <c r="CG49" s="584"/>
      <c r="CH49" s="584"/>
      <c r="CI49" s="584"/>
      <c r="CJ49" s="584"/>
      <c r="CK49" s="584"/>
      <c r="CL49" s="584"/>
      <c r="CM49" s="584"/>
      <c r="CN49" s="584"/>
      <c r="CO49" s="584"/>
      <c r="CP49" s="584"/>
      <c r="CQ49" s="585"/>
      <c r="CR49" s="618">
        <v>3009972</v>
      </c>
      <c r="CS49" s="609"/>
      <c r="CT49" s="609"/>
      <c r="CU49" s="609"/>
      <c r="CV49" s="609"/>
      <c r="CW49" s="609"/>
      <c r="CX49" s="609"/>
      <c r="CY49" s="637"/>
      <c r="CZ49" s="623">
        <v>100</v>
      </c>
      <c r="DA49" s="638"/>
      <c r="DB49" s="638"/>
      <c r="DC49" s="639"/>
      <c r="DD49" s="640">
        <v>2202142</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XGRqhZrYJ+67O4prnOzVdmonqojq+eNVcqJ2WjjpFL2EOiOJ4KqYODY7BNKyh4PmGYFf8VvAv4KI65zS5/PqhA==" saltValue="qXh476c5mxJ9aWTZsDAzp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301</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132</v>
      </c>
      <c r="DK2" s="653"/>
      <c r="DL2" s="653"/>
      <c r="DM2" s="653"/>
      <c r="DN2" s="653"/>
      <c r="DO2" s="654"/>
      <c r="DP2" s="50"/>
      <c r="DQ2" s="652" t="s">
        <v>305</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439</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440</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10" t="s">
        <v>441</v>
      </c>
      <c r="B5" s="911"/>
      <c r="C5" s="911"/>
      <c r="D5" s="911"/>
      <c r="E5" s="911"/>
      <c r="F5" s="911"/>
      <c r="G5" s="911"/>
      <c r="H5" s="911"/>
      <c r="I5" s="911"/>
      <c r="J5" s="911"/>
      <c r="K5" s="911"/>
      <c r="L5" s="911"/>
      <c r="M5" s="911"/>
      <c r="N5" s="911"/>
      <c r="O5" s="911"/>
      <c r="P5" s="912"/>
      <c r="Q5" s="916" t="s">
        <v>182</v>
      </c>
      <c r="R5" s="917"/>
      <c r="S5" s="917"/>
      <c r="T5" s="917"/>
      <c r="U5" s="918"/>
      <c r="V5" s="916" t="s">
        <v>442</v>
      </c>
      <c r="W5" s="917"/>
      <c r="X5" s="917"/>
      <c r="Y5" s="917"/>
      <c r="Z5" s="918"/>
      <c r="AA5" s="916" t="s">
        <v>443</v>
      </c>
      <c r="AB5" s="917"/>
      <c r="AC5" s="917"/>
      <c r="AD5" s="917"/>
      <c r="AE5" s="917"/>
      <c r="AF5" s="922" t="s">
        <v>180</v>
      </c>
      <c r="AG5" s="917"/>
      <c r="AH5" s="917"/>
      <c r="AI5" s="917"/>
      <c r="AJ5" s="923"/>
      <c r="AK5" s="917" t="s">
        <v>444</v>
      </c>
      <c r="AL5" s="917"/>
      <c r="AM5" s="917"/>
      <c r="AN5" s="917"/>
      <c r="AO5" s="918"/>
      <c r="AP5" s="916" t="s">
        <v>445</v>
      </c>
      <c r="AQ5" s="917"/>
      <c r="AR5" s="917"/>
      <c r="AS5" s="917"/>
      <c r="AT5" s="918"/>
      <c r="AU5" s="916" t="s">
        <v>447</v>
      </c>
      <c r="AV5" s="917"/>
      <c r="AW5" s="917"/>
      <c r="AX5" s="917"/>
      <c r="AY5" s="923"/>
      <c r="AZ5" s="56"/>
      <c r="BA5" s="56"/>
      <c r="BB5" s="56"/>
      <c r="BC5" s="56"/>
      <c r="BD5" s="56"/>
      <c r="BE5" s="67"/>
      <c r="BF5" s="67"/>
      <c r="BG5" s="67"/>
      <c r="BH5" s="67"/>
      <c r="BI5" s="67"/>
      <c r="BJ5" s="67"/>
      <c r="BK5" s="67"/>
      <c r="BL5" s="67"/>
      <c r="BM5" s="67"/>
      <c r="BN5" s="67"/>
      <c r="BO5" s="67"/>
      <c r="BP5" s="67"/>
      <c r="BQ5" s="910" t="s">
        <v>448</v>
      </c>
      <c r="BR5" s="911"/>
      <c r="BS5" s="911"/>
      <c r="BT5" s="911"/>
      <c r="BU5" s="911"/>
      <c r="BV5" s="911"/>
      <c r="BW5" s="911"/>
      <c r="BX5" s="911"/>
      <c r="BY5" s="911"/>
      <c r="BZ5" s="911"/>
      <c r="CA5" s="911"/>
      <c r="CB5" s="911"/>
      <c r="CC5" s="911"/>
      <c r="CD5" s="911"/>
      <c r="CE5" s="911"/>
      <c r="CF5" s="911"/>
      <c r="CG5" s="912"/>
      <c r="CH5" s="916" t="s">
        <v>368</v>
      </c>
      <c r="CI5" s="917"/>
      <c r="CJ5" s="917"/>
      <c r="CK5" s="917"/>
      <c r="CL5" s="918"/>
      <c r="CM5" s="916" t="s">
        <v>323</v>
      </c>
      <c r="CN5" s="917"/>
      <c r="CO5" s="917"/>
      <c r="CP5" s="917"/>
      <c r="CQ5" s="918"/>
      <c r="CR5" s="916" t="s">
        <v>245</v>
      </c>
      <c r="CS5" s="917"/>
      <c r="CT5" s="917"/>
      <c r="CU5" s="917"/>
      <c r="CV5" s="918"/>
      <c r="CW5" s="916" t="s">
        <v>52</v>
      </c>
      <c r="CX5" s="917"/>
      <c r="CY5" s="917"/>
      <c r="CZ5" s="917"/>
      <c r="DA5" s="918"/>
      <c r="DB5" s="916" t="s">
        <v>418</v>
      </c>
      <c r="DC5" s="917"/>
      <c r="DD5" s="917"/>
      <c r="DE5" s="917"/>
      <c r="DF5" s="918"/>
      <c r="DG5" s="926" t="s">
        <v>243</v>
      </c>
      <c r="DH5" s="927"/>
      <c r="DI5" s="927"/>
      <c r="DJ5" s="927"/>
      <c r="DK5" s="928"/>
      <c r="DL5" s="926" t="s">
        <v>449</v>
      </c>
      <c r="DM5" s="927"/>
      <c r="DN5" s="927"/>
      <c r="DO5" s="927"/>
      <c r="DP5" s="928"/>
      <c r="DQ5" s="916" t="s">
        <v>451</v>
      </c>
      <c r="DR5" s="917"/>
      <c r="DS5" s="917"/>
      <c r="DT5" s="917"/>
      <c r="DU5" s="918"/>
      <c r="DV5" s="916" t="s">
        <v>447</v>
      </c>
      <c r="DW5" s="917"/>
      <c r="DX5" s="917"/>
      <c r="DY5" s="917"/>
      <c r="DZ5" s="923"/>
      <c r="EA5" s="67"/>
    </row>
    <row r="6" spans="1:131" s="47" customFormat="1" ht="26.25" customHeigh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2">
      <c r="A7" s="51">
        <v>1</v>
      </c>
      <c r="B7" s="657" t="s">
        <v>452</v>
      </c>
      <c r="C7" s="658"/>
      <c r="D7" s="658"/>
      <c r="E7" s="658"/>
      <c r="F7" s="658"/>
      <c r="G7" s="658"/>
      <c r="H7" s="658"/>
      <c r="I7" s="658"/>
      <c r="J7" s="658"/>
      <c r="K7" s="658"/>
      <c r="L7" s="658"/>
      <c r="M7" s="658"/>
      <c r="N7" s="658"/>
      <c r="O7" s="658"/>
      <c r="P7" s="659"/>
      <c r="Q7" s="660">
        <v>3003</v>
      </c>
      <c r="R7" s="661"/>
      <c r="S7" s="661"/>
      <c r="T7" s="661"/>
      <c r="U7" s="661"/>
      <c r="V7" s="661">
        <v>2863</v>
      </c>
      <c r="W7" s="661"/>
      <c r="X7" s="661"/>
      <c r="Y7" s="661"/>
      <c r="Z7" s="661"/>
      <c r="AA7" s="661">
        <v>140</v>
      </c>
      <c r="AB7" s="661"/>
      <c r="AC7" s="661"/>
      <c r="AD7" s="661"/>
      <c r="AE7" s="662"/>
      <c r="AF7" s="663">
        <v>104</v>
      </c>
      <c r="AG7" s="664"/>
      <c r="AH7" s="664"/>
      <c r="AI7" s="664"/>
      <c r="AJ7" s="665"/>
      <c r="AK7" s="666">
        <v>10</v>
      </c>
      <c r="AL7" s="661"/>
      <c r="AM7" s="661"/>
      <c r="AN7" s="661"/>
      <c r="AO7" s="661"/>
      <c r="AP7" s="661">
        <v>2198</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266</v>
      </c>
      <c r="BT7" s="658"/>
      <c r="BU7" s="658"/>
      <c r="BV7" s="658"/>
      <c r="BW7" s="658"/>
      <c r="BX7" s="658"/>
      <c r="BY7" s="658"/>
      <c r="BZ7" s="658"/>
      <c r="CA7" s="658"/>
      <c r="CB7" s="658"/>
      <c r="CC7" s="658"/>
      <c r="CD7" s="658"/>
      <c r="CE7" s="658"/>
      <c r="CF7" s="658"/>
      <c r="CG7" s="659"/>
      <c r="CH7" s="669">
        <v>1</v>
      </c>
      <c r="CI7" s="670"/>
      <c r="CJ7" s="670"/>
      <c r="CK7" s="670"/>
      <c r="CL7" s="671"/>
      <c r="CM7" s="669">
        <v>17</v>
      </c>
      <c r="CN7" s="670"/>
      <c r="CO7" s="670"/>
      <c r="CP7" s="670"/>
      <c r="CQ7" s="671"/>
      <c r="CR7" s="669">
        <v>10</v>
      </c>
      <c r="CS7" s="670"/>
      <c r="CT7" s="670"/>
      <c r="CU7" s="670"/>
      <c r="CV7" s="671"/>
      <c r="CW7" s="669" t="s">
        <v>203</v>
      </c>
      <c r="CX7" s="670"/>
      <c r="CY7" s="670"/>
      <c r="CZ7" s="670"/>
      <c r="DA7" s="671"/>
      <c r="DB7" s="669" t="s">
        <v>203</v>
      </c>
      <c r="DC7" s="670"/>
      <c r="DD7" s="670"/>
      <c r="DE7" s="670"/>
      <c r="DF7" s="671"/>
      <c r="DG7" s="669" t="s">
        <v>203</v>
      </c>
      <c r="DH7" s="670"/>
      <c r="DI7" s="670"/>
      <c r="DJ7" s="670"/>
      <c r="DK7" s="671"/>
      <c r="DL7" s="669" t="s">
        <v>203</v>
      </c>
      <c r="DM7" s="670"/>
      <c r="DN7" s="670"/>
      <c r="DO7" s="670"/>
      <c r="DP7" s="671"/>
      <c r="DQ7" s="669" t="s">
        <v>203</v>
      </c>
      <c r="DR7" s="670"/>
      <c r="DS7" s="670"/>
      <c r="DT7" s="670"/>
      <c r="DU7" s="671"/>
      <c r="DV7" s="657"/>
      <c r="DW7" s="658"/>
      <c r="DX7" s="658"/>
      <c r="DY7" s="658"/>
      <c r="DZ7" s="672"/>
      <c r="EA7" s="67"/>
    </row>
    <row r="8" spans="1:131" s="47" customFormat="1" ht="26.25" customHeight="1" x14ac:dyDescent="0.2">
      <c r="A8" s="52">
        <v>2</v>
      </c>
      <c r="B8" s="673" t="s">
        <v>438</v>
      </c>
      <c r="C8" s="674"/>
      <c r="D8" s="674"/>
      <c r="E8" s="674"/>
      <c r="F8" s="674"/>
      <c r="G8" s="674"/>
      <c r="H8" s="674"/>
      <c r="I8" s="674"/>
      <c r="J8" s="674"/>
      <c r="K8" s="674"/>
      <c r="L8" s="674"/>
      <c r="M8" s="674"/>
      <c r="N8" s="674"/>
      <c r="O8" s="674"/>
      <c r="P8" s="675"/>
      <c r="Q8" s="676">
        <v>99</v>
      </c>
      <c r="R8" s="677"/>
      <c r="S8" s="677"/>
      <c r="T8" s="677"/>
      <c r="U8" s="677"/>
      <c r="V8" s="677">
        <v>95</v>
      </c>
      <c r="W8" s="677"/>
      <c r="X8" s="677"/>
      <c r="Y8" s="677"/>
      <c r="Z8" s="677"/>
      <c r="AA8" s="677">
        <v>4</v>
      </c>
      <c r="AB8" s="677"/>
      <c r="AC8" s="677"/>
      <c r="AD8" s="677"/>
      <c r="AE8" s="678"/>
      <c r="AF8" s="679">
        <v>4</v>
      </c>
      <c r="AG8" s="680"/>
      <c r="AH8" s="680"/>
      <c r="AI8" s="680"/>
      <c r="AJ8" s="681"/>
      <c r="AK8" s="682">
        <v>5</v>
      </c>
      <c r="AL8" s="677"/>
      <c r="AM8" s="677"/>
      <c r="AN8" s="677"/>
      <c r="AO8" s="677"/>
      <c r="AP8" s="677" t="s">
        <v>203</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c r="BT8" s="674"/>
      <c r="BU8" s="674"/>
      <c r="BV8" s="674"/>
      <c r="BW8" s="674"/>
      <c r="BX8" s="674"/>
      <c r="BY8" s="674"/>
      <c r="BZ8" s="674"/>
      <c r="CA8" s="674"/>
      <c r="CB8" s="674"/>
      <c r="CC8" s="674"/>
      <c r="CD8" s="674"/>
      <c r="CE8" s="674"/>
      <c r="CF8" s="674"/>
      <c r="CG8" s="675"/>
      <c r="CH8" s="685"/>
      <c r="CI8" s="680"/>
      <c r="CJ8" s="680"/>
      <c r="CK8" s="680"/>
      <c r="CL8" s="686"/>
      <c r="CM8" s="685"/>
      <c r="CN8" s="680"/>
      <c r="CO8" s="680"/>
      <c r="CP8" s="680"/>
      <c r="CQ8" s="686"/>
      <c r="CR8" s="685"/>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2">
      <c r="A9" s="52">
        <v>3</v>
      </c>
      <c r="B9" s="673" t="s">
        <v>454</v>
      </c>
      <c r="C9" s="674"/>
      <c r="D9" s="674"/>
      <c r="E9" s="674"/>
      <c r="F9" s="674"/>
      <c r="G9" s="674"/>
      <c r="H9" s="674"/>
      <c r="I9" s="674"/>
      <c r="J9" s="674"/>
      <c r="K9" s="674"/>
      <c r="L9" s="674"/>
      <c r="M9" s="674"/>
      <c r="N9" s="674"/>
      <c r="O9" s="674"/>
      <c r="P9" s="675"/>
      <c r="Q9" s="676">
        <v>82</v>
      </c>
      <c r="R9" s="677"/>
      <c r="S9" s="677"/>
      <c r="T9" s="677"/>
      <c r="U9" s="677"/>
      <c r="V9" s="677">
        <v>81</v>
      </c>
      <c r="W9" s="677"/>
      <c r="X9" s="677"/>
      <c r="Y9" s="677"/>
      <c r="Z9" s="677"/>
      <c r="AA9" s="677">
        <v>1</v>
      </c>
      <c r="AB9" s="677"/>
      <c r="AC9" s="677"/>
      <c r="AD9" s="677"/>
      <c r="AE9" s="678"/>
      <c r="AF9" s="679">
        <v>1</v>
      </c>
      <c r="AG9" s="680"/>
      <c r="AH9" s="680"/>
      <c r="AI9" s="680"/>
      <c r="AJ9" s="681"/>
      <c r="AK9" s="682">
        <v>22</v>
      </c>
      <c r="AL9" s="677"/>
      <c r="AM9" s="677"/>
      <c r="AN9" s="677"/>
      <c r="AO9" s="677"/>
      <c r="AP9" s="677">
        <v>1</v>
      </c>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2">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2">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455</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253</v>
      </c>
      <c r="B23" s="696" t="s">
        <v>306</v>
      </c>
      <c r="C23" s="697"/>
      <c r="D23" s="697"/>
      <c r="E23" s="697"/>
      <c r="F23" s="697"/>
      <c r="G23" s="697"/>
      <c r="H23" s="697"/>
      <c r="I23" s="697"/>
      <c r="J23" s="697"/>
      <c r="K23" s="697"/>
      <c r="L23" s="697"/>
      <c r="M23" s="697"/>
      <c r="N23" s="697"/>
      <c r="O23" s="697"/>
      <c r="P23" s="698"/>
      <c r="Q23" s="699">
        <v>3184</v>
      </c>
      <c r="R23" s="700"/>
      <c r="S23" s="700"/>
      <c r="T23" s="700"/>
      <c r="U23" s="700"/>
      <c r="V23" s="700">
        <v>3039</v>
      </c>
      <c r="W23" s="700"/>
      <c r="X23" s="700"/>
      <c r="Y23" s="700"/>
      <c r="Z23" s="700"/>
      <c r="AA23" s="700">
        <v>145</v>
      </c>
      <c r="AB23" s="700"/>
      <c r="AC23" s="700"/>
      <c r="AD23" s="700"/>
      <c r="AE23" s="701"/>
      <c r="AF23" s="702">
        <v>108</v>
      </c>
      <c r="AG23" s="700"/>
      <c r="AH23" s="700"/>
      <c r="AI23" s="700"/>
      <c r="AJ23" s="703"/>
      <c r="AK23" s="704"/>
      <c r="AL23" s="705"/>
      <c r="AM23" s="705"/>
      <c r="AN23" s="705"/>
      <c r="AO23" s="705"/>
      <c r="AP23" s="700">
        <v>2199</v>
      </c>
      <c r="AQ23" s="700"/>
      <c r="AR23" s="700"/>
      <c r="AS23" s="700"/>
      <c r="AT23" s="700"/>
      <c r="AU23" s="706"/>
      <c r="AV23" s="706"/>
      <c r="AW23" s="706"/>
      <c r="AX23" s="706"/>
      <c r="AY23" s="707"/>
      <c r="AZ23" s="708" t="s">
        <v>203</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383</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420</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10" t="s">
        <v>441</v>
      </c>
      <c r="B26" s="911"/>
      <c r="C26" s="911"/>
      <c r="D26" s="911"/>
      <c r="E26" s="911"/>
      <c r="F26" s="911"/>
      <c r="G26" s="911"/>
      <c r="H26" s="911"/>
      <c r="I26" s="911"/>
      <c r="J26" s="911"/>
      <c r="K26" s="911"/>
      <c r="L26" s="911"/>
      <c r="M26" s="911"/>
      <c r="N26" s="911"/>
      <c r="O26" s="911"/>
      <c r="P26" s="912"/>
      <c r="Q26" s="916" t="s">
        <v>457</v>
      </c>
      <c r="R26" s="917"/>
      <c r="S26" s="917"/>
      <c r="T26" s="917"/>
      <c r="U26" s="918"/>
      <c r="V26" s="916" t="s">
        <v>458</v>
      </c>
      <c r="W26" s="917"/>
      <c r="X26" s="917"/>
      <c r="Y26" s="917"/>
      <c r="Z26" s="918"/>
      <c r="AA26" s="916" t="s">
        <v>166</v>
      </c>
      <c r="AB26" s="917"/>
      <c r="AC26" s="917"/>
      <c r="AD26" s="917"/>
      <c r="AE26" s="917"/>
      <c r="AF26" s="932" t="s">
        <v>249</v>
      </c>
      <c r="AG26" s="933"/>
      <c r="AH26" s="933"/>
      <c r="AI26" s="933"/>
      <c r="AJ26" s="934"/>
      <c r="AK26" s="917" t="s">
        <v>387</v>
      </c>
      <c r="AL26" s="917"/>
      <c r="AM26" s="917"/>
      <c r="AN26" s="917"/>
      <c r="AO26" s="918"/>
      <c r="AP26" s="916" t="s">
        <v>360</v>
      </c>
      <c r="AQ26" s="917"/>
      <c r="AR26" s="917"/>
      <c r="AS26" s="917"/>
      <c r="AT26" s="918"/>
      <c r="AU26" s="916" t="s">
        <v>459</v>
      </c>
      <c r="AV26" s="917"/>
      <c r="AW26" s="917"/>
      <c r="AX26" s="917"/>
      <c r="AY26" s="918"/>
      <c r="AZ26" s="916" t="s">
        <v>460</v>
      </c>
      <c r="BA26" s="917"/>
      <c r="BB26" s="917"/>
      <c r="BC26" s="917"/>
      <c r="BD26" s="918"/>
      <c r="BE26" s="916" t="s">
        <v>447</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63</v>
      </c>
      <c r="C28" s="658"/>
      <c r="D28" s="658"/>
      <c r="E28" s="658"/>
      <c r="F28" s="658"/>
      <c r="G28" s="658"/>
      <c r="H28" s="658"/>
      <c r="I28" s="658"/>
      <c r="J28" s="658"/>
      <c r="K28" s="658"/>
      <c r="L28" s="658"/>
      <c r="M28" s="658"/>
      <c r="N28" s="658"/>
      <c r="O28" s="658"/>
      <c r="P28" s="659"/>
      <c r="Q28" s="712">
        <v>347</v>
      </c>
      <c r="R28" s="713"/>
      <c r="S28" s="713"/>
      <c r="T28" s="713"/>
      <c r="U28" s="713"/>
      <c r="V28" s="713">
        <v>346</v>
      </c>
      <c r="W28" s="713"/>
      <c r="X28" s="713"/>
      <c r="Y28" s="713"/>
      <c r="Z28" s="713"/>
      <c r="AA28" s="713">
        <v>2</v>
      </c>
      <c r="AB28" s="713"/>
      <c r="AC28" s="713"/>
      <c r="AD28" s="713"/>
      <c r="AE28" s="714"/>
      <c r="AF28" s="715">
        <v>2</v>
      </c>
      <c r="AG28" s="713"/>
      <c r="AH28" s="713"/>
      <c r="AI28" s="713"/>
      <c r="AJ28" s="716"/>
      <c r="AK28" s="717">
        <v>6</v>
      </c>
      <c r="AL28" s="713"/>
      <c r="AM28" s="713"/>
      <c r="AN28" s="713"/>
      <c r="AO28" s="713"/>
      <c r="AP28" s="713" t="s">
        <v>203</v>
      </c>
      <c r="AQ28" s="713"/>
      <c r="AR28" s="713"/>
      <c r="AS28" s="713"/>
      <c r="AT28" s="713"/>
      <c r="AU28" s="713" t="s">
        <v>203</v>
      </c>
      <c r="AV28" s="713"/>
      <c r="AW28" s="713"/>
      <c r="AX28" s="713"/>
      <c r="AY28" s="713"/>
      <c r="AZ28" s="718" t="s">
        <v>203</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461</v>
      </c>
      <c r="C29" s="674"/>
      <c r="D29" s="674"/>
      <c r="E29" s="674"/>
      <c r="F29" s="674"/>
      <c r="G29" s="674"/>
      <c r="H29" s="674"/>
      <c r="I29" s="674"/>
      <c r="J29" s="674"/>
      <c r="K29" s="674"/>
      <c r="L29" s="674"/>
      <c r="M29" s="674"/>
      <c r="N29" s="674"/>
      <c r="O29" s="674"/>
      <c r="P29" s="675"/>
      <c r="Q29" s="676">
        <v>73</v>
      </c>
      <c r="R29" s="677"/>
      <c r="S29" s="677"/>
      <c r="T29" s="677"/>
      <c r="U29" s="677"/>
      <c r="V29" s="677">
        <v>70</v>
      </c>
      <c r="W29" s="677"/>
      <c r="X29" s="677"/>
      <c r="Y29" s="677"/>
      <c r="Z29" s="677"/>
      <c r="AA29" s="677">
        <v>3</v>
      </c>
      <c r="AB29" s="677"/>
      <c r="AC29" s="677"/>
      <c r="AD29" s="677"/>
      <c r="AE29" s="678"/>
      <c r="AF29" s="679">
        <v>3</v>
      </c>
      <c r="AG29" s="680"/>
      <c r="AH29" s="680"/>
      <c r="AI29" s="680"/>
      <c r="AJ29" s="681"/>
      <c r="AK29" s="682">
        <v>14</v>
      </c>
      <c r="AL29" s="677"/>
      <c r="AM29" s="677"/>
      <c r="AN29" s="677"/>
      <c r="AO29" s="677"/>
      <c r="AP29" s="677" t="s">
        <v>203</v>
      </c>
      <c r="AQ29" s="677"/>
      <c r="AR29" s="677"/>
      <c r="AS29" s="677"/>
      <c r="AT29" s="677"/>
      <c r="AU29" s="677" t="s">
        <v>203</v>
      </c>
      <c r="AV29" s="677"/>
      <c r="AW29" s="677"/>
      <c r="AX29" s="677"/>
      <c r="AY29" s="677"/>
      <c r="AZ29" s="721" t="s">
        <v>203</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29</v>
      </c>
      <c r="C30" s="674"/>
      <c r="D30" s="674"/>
      <c r="E30" s="674"/>
      <c r="F30" s="674"/>
      <c r="G30" s="674"/>
      <c r="H30" s="674"/>
      <c r="I30" s="674"/>
      <c r="J30" s="674"/>
      <c r="K30" s="674"/>
      <c r="L30" s="674"/>
      <c r="M30" s="674"/>
      <c r="N30" s="674"/>
      <c r="O30" s="674"/>
      <c r="P30" s="675"/>
      <c r="Q30" s="676">
        <v>496</v>
      </c>
      <c r="R30" s="677"/>
      <c r="S30" s="677"/>
      <c r="T30" s="677"/>
      <c r="U30" s="677"/>
      <c r="V30" s="677">
        <v>480</v>
      </c>
      <c r="W30" s="677"/>
      <c r="X30" s="677"/>
      <c r="Y30" s="677"/>
      <c r="Z30" s="677"/>
      <c r="AA30" s="677">
        <v>16</v>
      </c>
      <c r="AB30" s="677"/>
      <c r="AC30" s="677"/>
      <c r="AD30" s="677"/>
      <c r="AE30" s="678"/>
      <c r="AF30" s="679">
        <v>16</v>
      </c>
      <c r="AG30" s="680"/>
      <c r="AH30" s="680"/>
      <c r="AI30" s="680"/>
      <c r="AJ30" s="681"/>
      <c r="AK30" s="682">
        <v>97</v>
      </c>
      <c r="AL30" s="677"/>
      <c r="AM30" s="677"/>
      <c r="AN30" s="677"/>
      <c r="AO30" s="677"/>
      <c r="AP30" s="677" t="s">
        <v>203</v>
      </c>
      <c r="AQ30" s="677"/>
      <c r="AR30" s="677"/>
      <c r="AS30" s="677"/>
      <c r="AT30" s="677"/>
      <c r="AU30" s="677" t="s">
        <v>203</v>
      </c>
      <c r="AV30" s="677"/>
      <c r="AW30" s="677"/>
      <c r="AX30" s="677"/>
      <c r="AY30" s="677"/>
      <c r="AZ30" s="721" t="s">
        <v>203</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226</v>
      </c>
      <c r="C31" s="674"/>
      <c r="D31" s="674"/>
      <c r="E31" s="674"/>
      <c r="F31" s="674"/>
      <c r="G31" s="674"/>
      <c r="H31" s="674"/>
      <c r="I31" s="674"/>
      <c r="J31" s="674"/>
      <c r="K31" s="674"/>
      <c r="L31" s="674"/>
      <c r="M31" s="674"/>
      <c r="N31" s="674"/>
      <c r="O31" s="674"/>
      <c r="P31" s="675"/>
      <c r="Q31" s="676">
        <v>51</v>
      </c>
      <c r="R31" s="677"/>
      <c r="S31" s="677"/>
      <c r="T31" s="677"/>
      <c r="U31" s="677"/>
      <c r="V31" s="677">
        <v>51</v>
      </c>
      <c r="W31" s="677"/>
      <c r="X31" s="677"/>
      <c r="Y31" s="677"/>
      <c r="Z31" s="677"/>
      <c r="AA31" s="677">
        <v>0</v>
      </c>
      <c r="AB31" s="677"/>
      <c r="AC31" s="677"/>
      <c r="AD31" s="677"/>
      <c r="AE31" s="678"/>
      <c r="AF31" s="679">
        <v>0</v>
      </c>
      <c r="AG31" s="680"/>
      <c r="AH31" s="680"/>
      <c r="AI31" s="680"/>
      <c r="AJ31" s="681"/>
      <c r="AK31" s="682">
        <v>22</v>
      </c>
      <c r="AL31" s="677"/>
      <c r="AM31" s="677"/>
      <c r="AN31" s="677"/>
      <c r="AO31" s="677"/>
      <c r="AP31" s="677" t="s">
        <v>203</v>
      </c>
      <c r="AQ31" s="677"/>
      <c r="AR31" s="677"/>
      <c r="AS31" s="677"/>
      <c r="AT31" s="677"/>
      <c r="AU31" s="677" t="s">
        <v>203</v>
      </c>
      <c r="AV31" s="677"/>
      <c r="AW31" s="677"/>
      <c r="AX31" s="677"/>
      <c r="AY31" s="677"/>
      <c r="AZ31" s="721" t="s">
        <v>203</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48</v>
      </c>
      <c r="C32" s="674"/>
      <c r="D32" s="674"/>
      <c r="E32" s="674"/>
      <c r="F32" s="674"/>
      <c r="G32" s="674"/>
      <c r="H32" s="674"/>
      <c r="I32" s="674"/>
      <c r="J32" s="674"/>
      <c r="K32" s="674"/>
      <c r="L32" s="674"/>
      <c r="M32" s="674"/>
      <c r="N32" s="674"/>
      <c r="O32" s="674"/>
      <c r="P32" s="675"/>
      <c r="Q32" s="676">
        <v>100</v>
      </c>
      <c r="R32" s="677"/>
      <c r="S32" s="677"/>
      <c r="T32" s="677"/>
      <c r="U32" s="677"/>
      <c r="V32" s="677">
        <v>99</v>
      </c>
      <c r="W32" s="677"/>
      <c r="X32" s="677"/>
      <c r="Y32" s="677"/>
      <c r="Z32" s="677"/>
      <c r="AA32" s="677">
        <v>1</v>
      </c>
      <c r="AB32" s="677"/>
      <c r="AC32" s="677"/>
      <c r="AD32" s="677"/>
      <c r="AE32" s="678"/>
      <c r="AF32" s="679">
        <v>1</v>
      </c>
      <c r="AG32" s="680"/>
      <c r="AH32" s="680"/>
      <c r="AI32" s="680"/>
      <c r="AJ32" s="681"/>
      <c r="AK32" s="682">
        <v>70</v>
      </c>
      <c r="AL32" s="677"/>
      <c r="AM32" s="677"/>
      <c r="AN32" s="677"/>
      <c r="AO32" s="677"/>
      <c r="AP32" s="677">
        <v>648</v>
      </c>
      <c r="AQ32" s="677"/>
      <c r="AR32" s="677"/>
      <c r="AS32" s="677"/>
      <c r="AT32" s="677"/>
      <c r="AU32" s="677">
        <v>513</v>
      </c>
      <c r="AV32" s="677"/>
      <c r="AW32" s="677"/>
      <c r="AX32" s="677"/>
      <c r="AY32" s="677"/>
      <c r="AZ32" s="721" t="s">
        <v>203</v>
      </c>
      <c r="BA32" s="721"/>
      <c r="BB32" s="721"/>
      <c r="BC32" s="721"/>
      <c r="BD32" s="721"/>
      <c r="BE32" s="683" t="s">
        <v>25</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t="s">
        <v>463</v>
      </c>
      <c r="C33" s="674"/>
      <c r="D33" s="674"/>
      <c r="E33" s="674"/>
      <c r="F33" s="674"/>
      <c r="G33" s="674"/>
      <c r="H33" s="674"/>
      <c r="I33" s="674"/>
      <c r="J33" s="674"/>
      <c r="K33" s="674"/>
      <c r="L33" s="674"/>
      <c r="M33" s="674"/>
      <c r="N33" s="674"/>
      <c r="O33" s="674"/>
      <c r="P33" s="675"/>
      <c r="Q33" s="676">
        <v>58</v>
      </c>
      <c r="R33" s="677"/>
      <c r="S33" s="677"/>
      <c r="T33" s="677"/>
      <c r="U33" s="677"/>
      <c r="V33" s="677">
        <v>56</v>
      </c>
      <c r="W33" s="677"/>
      <c r="X33" s="677"/>
      <c r="Y33" s="677"/>
      <c r="Z33" s="677"/>
      <c r="AA33" s="677">
        <v>2</v>
      </c>
      <c r="AB33" s="677"/>
      <c r="AC33" s="677"/>
      <c r="AD33" s="677"/>
      <c r="AE33" s="678"/>
      <c r="AF33" s="679">
        <v>2</v>
      </c>
      <c r="AG33" s="680"/>
      <c r="AH33" s="680"/>
      <c r="AI33" s="680"/>
      <c r="AJ33" s="681"/>
      <c r="AK33" s="682">
        <v>28</v>
      </c>
      <c r="AL33" s="677"/>
      <c r="AM33" s="677"/>
      <c r="AN33" s="677"/>
      <c r="AO33" s="677"/>
      <c r="AP33" s="677">
        <v>107</v>
      </c>
      <c r="AQ33" s="677"/>
      <c r="AR33" s="677"/>
      <c r="AS33" s="677"/>
      <c r="AT33" s="677"/>
      <c r="AU33" s="677">
        <v>107</v>
      </c>
      <c r="AV33" s="677"/>
      <c r="AW33" s="677"/>
      <c r="AX33" s="677"/>
      <c r="AY33" s="677"/>
      <c r="AZ33" s="721" t="s">
        <v>203</v>
      </c>
      <c r="BA33" s="721"/>
      <c r="BB33" s="721"/>
      <c r="BC33" s="721"/>
      <c r="BD33" s="721"/>
      <c r="BE33" s="683" t="s">
        <v>25</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464</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253</v>
      </c>
      <c r="B63" s="696" t="s">
        <v>375</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24</v>
      </c>
      <c r="AG63" s="700"/>
      <c r="AH63" s="700"/>
      <c r="AI63" s="700"/>
      <c r="AJ63" s="703"/>
      <c r="AK63" s="704"/>
      <c r="AL63" s="705"/>
      <c r="AM63" s="705"/>
      <c r="AN63" s="705"/>
      <c r="AO63" s="705"/>
      <c r="AP63" s="700">
        <v>755</v>
      </c>
      <c r="AQ63" s="700"/>
      <c r="AR63" s="700"/>
      <c r="AS63" s="700"/>
      <c r="AT63" s="700"/>
      <c r="AU63" s="700">
        <v>620</v>
      </c>
      <c r="AV63" s="700"/>
      <c r="AW63" s="700"/>
      <c r="AX63" s="700"/>
      <c r="AY63" s="700"/>
      <c r="AZ63" s="730"/>
      <c r="BA63" s="730"/>
      <c r="BB63" s="730"/>
      <c r="BC63" s="730"/>
      <c r="BD63" s="730"/>
      <c r="BE63" s="706"/>
      <c r="BF63" s="706"/>
      <c r="BG63" s="706"/>
      <c r="BH63" s="706"/>
      <c r="BI63" s="707"/>
      <c r="BJ63" s="708" t="s">
        <v>203</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453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10" t="s">
        <v>419</v>
      </c>
      <c r="B66" s="911"/>
      <c r="C66" s="911"/>
      <c r="D66" s="911"/>
      <c r="E66" s="911"/>
      <c r="F66" s="911"/>
      <c r="G66" s="911"/>
      <c r="H66" s="911"/>
      <c r="I66" s="911"/>
      <c r="J66" s="911"/>
      <c r="K66" s="911"/>
      <c r="L66" s="911"/>
      <c r="M66" s="911"/>
      <c r="N66" s="911"/>
      <c r="O66" s="911"/>
      <c r="P66" s="912"/>
      <c r="Q66" s="916" t="s">
        <v>457</v>
      </c>
      <c r="R66" s="917"/>
      <c r="S66" s="917"/>
      <c r="T66" s="917"/>
      <c r="U66" s="918"/>
      <c r="V66" s="916" t="s">
        <v>458</v>
      </c>
      <c r="W66" s="917"/>
      <c r="X66" s="917"/>
      <c r="Y66" s="917"/>
      <c r="Z66" s="918"/>
      <c r="AA66" s="916" t="s">
        <v>166</v>
      </c>
      <c r="AB66" s="917"/>
      <c r="AC66" s="917"/>
      <c r="AD66" s="917"/>
      <c r="AE66" s="918"/>
      <c r="AF66" s="938" t="s">
        <v>249</v>
      </c>
      <c r="AG66" s="933"/>
      <c r="AH66" s="933"/>
      <c r="AI66" s="933"/>
      <c r="AJ66" s="939"/>
      <c r="AK66" s="916" t="s">
        <v>387</v>
      </c>
      <c r="AL66" s="911"/>
      <c r="AM66" s="911"/>
      <c r="AN66" s="911"/>
      <c r="AO66" s="912"/>
      <c r="AP66" s="916" t="s">
        <v>360</v>
      </c>
      <c r="AQ66" s="917"/>
      <c r="AR66" s="917"/>
      <c r="AS66" s="917"/>
      <c r="AT66" s="918"/>
      <c r="AU66" s="916" t="s">
        <v>465</v>
      </c>
      <c r="AV66" s="917"/>
      <c r="AW66" s="917"/>
      <c r="AX66" s="917"/>
      <c r="AY66" s="918"/>
      <c r="AZ66" s="916" t="s">
        <v>447</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2">
      <c r="A68" s="51">
        <v>1</v>
      </c>
      <c r="B68" s="657" t="s">
        <v>521</v>
      </c>
      <c r="C68" s="658"/>
      <c r="D68" s="658"/>
      <c r="E68" s="658"/>
      <c r="F68" s="658"/>
      <c r="G68" s="658"/>
      <c r="H68" s="658"/>
      <c r="I68" s="658"/>
      <c r="J68" s="658"/>
      <c r="K68" s="658"/>
      <c r="L68" s="658"/>
      <c r="M68" s="658"/>
      <c r="N68" s="658"/>
      <c r="O68" s="658"/>
      <c r="P68" s="659"/>
      <c r="Q68" s="660">
        <v>2063</v>
      </c>
      <c r="R68" s="661"/>
      <c r="S68" s="661"/>
      <c r="T68" s="661"/>
      <c r="U68" s="661"/>
      <c r="V68" s="661">
        <v>2033</v>
      </c>
      <c r="W68" s="661"/>
      <c r="X68" s="661"/>
      <c r="Y68" s="661"/>
      <c r="Z68" s="661"/>
      <c r="AA68" s="661">
        <v>30</v>
      </c>
      <c r="AB68" s="661"/>
      <c r="AC68" s="661"/>
      <c r="AD68" s="661"/>
      <c r="AE68" s="661"/>
      <c r="AF68" s="661">
        <v>30</v>
      </c>
      <c r="AG68" s="661"/>
      <c r="AH68" s="661"/>
      <c r="AI68" s="661"/>
      <c r="AJ68" s="661"/>
      <c r="AK68" s="661">
        <v>45</v>
      </c>
      <c r="AL68" s="661"/>
      <c r="AM68" s="661"/>
      <c r="AN68" s="661"/>
      <c r="AO68" s="661"/>
      <c r="AP68" s="661">
        <v>502</v>
      </c>
      <c r="AQ68" s="661"/>
      <c r="AR68" s="661"/>
      <c r="AS68" s="661"/>
      <c r="AT68" s="661"/>
      <c r="AU68" s="661">
        <v>33</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2">
      <c r="A69" s="52">
        <v>2</v>
      </c>
      <c r="B69" s="673" t="s">
        <v>7</v>
      </c>
      <c r="C69" s="674"/>
      <c r="D69" s="674"/>
      <c r="E69" s="674"/>
      <c r="F69" s="674"/>
      <c r="G69" s="674"/>
      <c r="H69" s="674"/>
      <c r="I69" s="674"/>
      <c r="J69" s="674"/>
      <c r="K69" s="674"/>
      <c r="L69" s="674"/>
      <c r="M69" s="674"/>
      <c r="N69" s="674"/>
      <c r="O69" s="674"/>
      <c r="P69" s="675"/>
      <c r="Q69" s="676">
        <v>13812</v>
      </c>
      <c r="R69" s="677"/>
      <c r="S69" s="677"/>
      <c r="T69" s="677"/>
      <c r="U69" s="677"/>
      <c r="V69" s="677">
        <v>16236</v>
      </c>
      <c r="W69" s="677"/>
      <c r="X69" s="677"/>
      <c r="Y69" s="677"/>
      <c r="Z69" s="677"/>
      <c r="AA69" s="677">
        <v>-2423</v>
      </c>
      <c r="AB69" s="677"/>
      <c r="AC69" s="677"/>
      <c r="AD69" s="677"/>
      <c r="AE69" s="677"/>
      <c r="AF69" s="677">
        <v>5236</v>
      </c>
      <c r="AG69" s="677"/>
      <c r="AH69" s="677"/>
      <c r="AI69" s="677"/>
      <c r="AJ69" s="677"/>
      <c r="AK69" s="677" t="s">
        <v>203</v>
      </c>
      <c r="AL69" s="677"/>
      <c r="AM69" s="677"/>
      <c r="AN69" s="677"/>
      <c r="AO69" s="677"/>
      <c r="AP69" s="677">
        <v>14901</v>
      </c>
      <c r="AQ69" s="677"/>
      <c r="AR69" s="677"/>
      <c r="AS69" s="677"/>
      <c r="AT69" s="677"/>
      <c r="AU69" s="677">
        <v>142</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2">
      <c r="A70" s="52">
        <v>3</v>
      </c>
      <c r="B70" s="673" t="s">
        <v>536</v>
      </c>
      <c r="C70" s="674"/>
      <c r="D70" s="674"/>
      <c r="E70" s="674"/>
      <c r="F70" s="674"/>
      <c r="G70" s="674"/>
      <c r="H70" s="674"/>
      <c r="I70" s="674"/>
      <c r="J70" s="674"/>
      <c r="K70" s="674"/>
      <c r="L70" s="674"/>
      <c r="M70" s="674"/>
      <c r="N70" s="674"/>
      <c r="O70" s="674"/>
      <c r="P70" s="675"/>
      <c r="Q70" s="676">
        <v>439</v>
      </c>
      <c r="R70" s="677"/>
      <c r="S70" s="677"/>
      <c r="T70" s="677"/>
      <c r="U70" s="677"/>
      <c r="V70" s="677">
        <v>511</v>
      </c>
      <c r="W70" s="677"/>
      <c r="X70" s="677"/>
      <c r="Y70" s="677"/>
      <c r="Z70" s="677"/>
      <c r="AA70" s="677">
        <v>-72</v>
      </c>
      <c r="AB70" s="677"/>
      <c r="AC70" s="677"/>
      <c r="AD70" s="677"/>
      <c r="AE70" s="677"/>
      <c r="AF70" s="677">
        <v>213</v>
      </c>
      <c r="AG70" s="677"/>
      <c r="AH70" s="677"/>
      <c r="AI70" s="677"/>
      <c r="AJ70" s="677"/>
      <c r="AK70" s="677" t="s">
        <v>203</v>
      </c>
      <c r="AL70" s="677"/>
      <c r="AM70" s="677"/>
      <c r="AN70" s="677"/>
      <c r="AO70" s="677"/>
      <c r="AP70" s="677" t="s">
        <v>203</v>
      </c>
      <c r="AQ70" s="677"/>
      <c r="AR70" s="677"/>
      <c r="AS70" s="677"/>
      <c r="AT70" s="677"/>
      <c r="AU70" s="677" t="s">
        <v>203</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2">
      <c r="A71" s="52">
        <v>4</v>
      </c>
      <c r="B71" s="673" t="s">
        <v>537</v>
      </c>
      <c r="C71" s="674"/>
      <c r="D71" s="674"/>
      <c r="E71" s="674"/>
      <c r="F71" s="674"/>
      <c r="G71" s="674"/>
      <c r="H71" s="674"/>
      <c r="I71" s="674"/>
      <c r="J71" s="674"/>
      <c r="K71" s="674"/>
      <c r="L71" s="674"/>
      <c r="M71" s="674"/>
      <c r="N71" s="674"/>
      <c r="O71" s="674"/>
      <c r="P71" s="675"/>
      <c r="Q71" s="676">
        <v>159</v>
      </c>
      <c r="R71" s="677"/>
      <c r="S71" s="677"/>
      <c r="T71" s="677"/>
      <c r="U71" s="677"/>
      <c r="V71" s="677">
        <v>134</v>
      </c>
      <c r="W71" s="677"/>
      <c r="X71" s="677"/>
      <c r="Y71" s="677"/>
      <c r="Z71" s="677"/>
      <c r="AA71" s="677">
        <v>24</v>
      </c>
      <c r="AB71" s="677"/>
      <c r="AC71" s="677"/>
      <c r="AD71" s="677"/>
      <c r="AE71" s="677"/>
      <c r="AF71" s="677">
        <v>24</v>
      </c>
      <c r="AG71" s="677"/>
      <c r="AH71" s="677"/>
      <c r="AI71" s="677"/>
      <c r="AJ71" s="677"/>
      <c r="AK71" s="677">
        <v>9</v>
      </c>
      <c r="AL71" s="677"/>
      <c r="AM71" s="677"/>
      <c r="AN71" s="677"/>
      <c r="AO71" s="677"/>
      <c r="AP71" s="677" t="s">
        <v>203</v>
      </c>
      <c r="AQ71" s="677"/>
      <c r="AR71" s="677"/>
      <c r="AS71" s="677"/>
      <c r="AT71" s="677"/>
      <c r="AU71" s="677" t="s">
        <v>203</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2">
      <c r="A72" s="52">
        <v>5</v>
      </c>
      <c r="B72" s="673" t="s">
        <v>538</v>
      </c>
      <c r="C72" s="674"/>
      <c r="D72" s="674"/>
      <c r="E72" s="674"/>
      <c r="F72" s="674"/>
      <c r="G72" s="674"/>
      <c r="H72" s="674"/>
      <c r="I72" s="674"/>
      <c r="J72" s="674"/>
      <c r="K72" s="674"/>
      <c r="L72" s="674"/>
      <c r="M72" s="674"/>
      <c r="N72" s="674"/>
      <c r="O72" s="674"/>
      <c r="P72" s="675"/>
      <c r="Q72" s="676">
        <v>4300</v>
      </c>
      <c r="R72" s="677"/>
      <c r="S72" s="677"/>
      <c r="T72" s="677"/>
      <c r="U72" s="677"/>
      <c r="V72" s="677">
        <v>3691</v>
      </c>
      <c r="W72" s="677"/>
      <c r="X72" s="677"/>
      <c r="Y72" s="677"/>
      <c r="Z72" s="677"/>
      <c r="AA72" s="677">
        <v>609</v>
      </c>
      <c r="AB72" s="677"/>
      <c r="AC72" s="677"/>
      <c r="AD72" s="677"/>
      <c r="AE72" s="677"/>
      <c r="AF72" s="677">
        <v>609</v>
      </c>
      <c r="AG72" s="677"/>
      <c r="AH72" s="677"/>
      <c r="AI72" s="677"/>
      <c r="AJ72" s="677"/>
      <c r="AK72" s="677">
        <v>5</v>
      </c>
      <c r="AL72" s="677"/>
      <c r="AM72" s="677"/>
      <c r="AN72" s="677"/>
      <c r="AO72" s="677"/>
      <c r="AP72" s="677" t="s">
        <v>203</v>
      </c>
      <c r="AQ72" s="677"/>
      <c r="AR72" s="677"/>
      <c r="AS72" s="677"/>
      <c r="AT72" s="677"/>
      <c r="AU72" s="677" t="s">
        <v>203</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2">
      <c r="A73" s="52">
        <v>6</v>
      </c>
      <c r="B73" s="673" t="s">
        <v>82</v>
      </c>
      <c r="C73" s="674"/>
      <c r="D73" s="674"/>
      <c r="E73" s="674"/>
      <c r="F73" s="674"/>
      <c r="G73" s="674"/>
      <c r="H73" s="674"/>
      <c r="I73" s="674"/>
      <c r="J73" s="674"/>
      <c r="K73" s="674"/>
      <c r="L73" s="674"/>
      <c r="M73" s="674"/>
      <c r="N73" s="674"/>
      <c r="O73" s="674"/>
      <c r="P73" s="675"/>
      <c r="Q73" s="676">
        <v>91</v>
      </c>
      <c r="R73" s="677"/>
      <c r="S73" s="677"/>
      <c r="T73" s="677"/>
      <c r="U73" s="677"/>
      <c r="V73" s="677">
        <v>85</v>
      </c>
      <c r="W73" s="677"/>
      <c r="X73" s="677"/>
      <c r="Y73" s="677"/>
      <c r="Z73" s="677"/>
      <c r="AA73" s="677">
        <v>5</v>
      </c>
      <c r="AB73" s="677"/>
      <c r="AC73" s="677"/>
      <c r="AD73" s="677"/>
      <c r="AE73" s="677"/>
      <c r="AF73" s="677">
        <v>5</v>
      </c>
      <c r="AG73" s="677"/>
      <c r="AH73" s="677"/>
      <c r="AI73" s="677"/>
      <c r="AJ73" s="677"/>
      <c r="AK73" s="677">
        <v>5</v>
      </c>
      <c r="AL73" s="677"/>
      <c r="AM73" s="677"/>
      <c r="AN73" s="677"/>
      <c r="AO73" s="677"/>
      <c r="AP73" s="677" t="s">
        <v>203</v>
      </c>
      <c r="AQ73" s="677"/>
      <c r="AR73" s="677"/>
      <c r="AS73" s="677"/>
      <c r="AT73" s="677"/>
      <c r="AU73" s="677" t="s">
        <v>203</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2">
      <c r="A74" s="52">
        <v>7</v>
      </c>
      <c r="B74" s="673" t="s">
        <v>97</v>
      </c>
      <c r="C74" s="674"/>
      <c r="D74" s="674"/>
      <c r="E74" s="674"/>
      <c r="F74" s="674"/>
      <c r="G74" s="674"/>
      <c r="H74" s="674"/>
      <c r="I74" s="674"/>
      <c r="J74" s="674"/>
      <c r="K74" s="674"/>
      <c r="L74" s="674"/>
      <c r="M74" s="674"/>
      <c r="N74" s="674"/>
      <c r="O74" s="674"/>
      <c r="P74" s="675"/>
      <c r="Q74" s="676">
        <v>258426</v>
      </c>
      <c r="R74" s="677"/>
      <c r="S74" s="677"/>
      <c r="T74" s="677"/>
      <c r="U74" s="677"/>
      <c r="V74" s="677">
        <v>253861</v>
      </c>
      <c r="W74" s="677"/>
      <c r="X74" s="677"/>
      <c r="Y74" s="677"/>
      <c r="Z74" s="677"/>
      <c r="AA74" s="677">
        <v>4745</v>
      </c>
      <c r="AB74" s="677"/>
      <c r="AC74" s="677"/>
      <c r="AD74" s="677"/>
      <c r="AE74" s="677"/>
      <c r="AF74" s="677">
        <v>4745</v>
      </c>
      <c r="AG74" s="677"/>
      <c r="AH74" s="677"/>
      <c r="AI74" s="677"/>
      <c r="AJ74" s="677"/>
      <c r="AK74" s="677">
        <v>1906</v>
      </c>
      <c r="AL74" s="677"/>
      <c r="AM74" s="677"/>
      <c r="AN74" s="677"/>
      <c r="AO74" s="677"/>
      <c r="AP74" s="677" t="s">
        <v>203</v>
      </c>
      <c r="AQ74" s="677"/>
      <c r="AR74" s="677"/>
      <c r="AS74" s="677"/>
      <c r="AT74" s="677"/>
      <c r="AU74" s="677" t="s">
        <v>203</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2">
      <c r="A75" s="52">
        <v>8</v>
      </c>
      <c r="B75" s="673"/>
      <c r="C75" s="674"/>
      <c r="D75" s="674"/>
      <c r="E75" s="674"/>
      <c r="F75" s="674"/>
      <c r="G75" s="674"/>
      <c r="H75" s="674"/>
      <c r="I75" s="674"/>
      <c r="J75" s="674"/>
      <c r="K75" s="674"/>
      <c r="L75" s="674"/>
      <c r="M75" s="674"/>
      <c r="N75" s="674"/>
      <c r="O75" s="674"/>
      <c r="P75" s="675"/>
      <c r="Q75" s="685" t="s">
        <v>203</v>
      </c>
      <c r="R75" s="680"/>
      <c r="S75" s="680"/>
      <c r="T75" s="680"/>
      <c r="U75" s="682"/>
      <c r="V75" s="678" t="s">
        <v>203</v>
      </c>
      <c r="W75" s="680"/>
      <c r="X75" s="680"/>
      <c r="Y75" s="680"/>
      <c r="Z75" s="682"/>
      <c r="AA75" s="678" t="s">
        <v>203</v>
      </c>
      <c r="AB75" s="680"/>
      <c r="AC75" s="680"/>
      <c r="AD75" s="680"/>
      <c r="AE75" s="682"/>
      <c r="AF75" s="678" t="s">
        <v>203</v>
      </c>
      <c r="AG75" s="680"/>
      <c r="AH75" s="680"/>
      <c r="AI75" s="680"/>
      <c r="AJ75" s="682"/>
      <c r="AK75" s="678" t="s">
        <v>203</v>
      </c>
      <c r="AL75" s="680"/>
      <c r="AM75" s="680"/>
      <c r="AN75" s="680"/>
      <c r="AO75" s="682"/>
      <c r="AP75" s="678" t="s">
        <v>203</v>
      </c>
      <c r="AQ75" s="680"/>
      <c r="AR75" s="680"/>
      <c r="AS75" s="680"/>
      <c r="AT75" s="682"/>
      <c r="AU75" s="678" t="s">
        <v>203</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2">
      <c r="A76" s="52">
        <v>9</v>
      </c>
      <c r="B76" s="673"/>
      <c r="C76" s="674"/>
      <c r="D76" s="674"/>
      <c r="E76" s="674"/>
      <c r="F76" s="674"/>
      <c r="G76" s="674"/>
      <c r="H76" s="674"/>
      <c r="I76" s="674"/>
      <c r="J76" s="674"/>
      <c r="K76" s="674"/>
      <c r="L76" s="674"/>
      <c r="M76" s="674"/>
      <c r="N76" s="674"/>
      <c r="O76" s="674"/>
      <c r="P76" s="675"/>
      <c r="Q76" s="685" t="s">
        <v>203</v>
      </c>
      <c r="R76" s="680"/>
      <c r="S76" s="680"/>
      <c r="T76" s="680"/>
      <c r="U76" s="682"/>
      <c r="V76" s="678" t="s">
        <v>203</v>
      </c>
      <c r="W76" s="680"/>
      <c r="X76" s="680"/>
      <c r="Y76" s="680"/>
      <c r="Z76" s="682"/>
      <c r="AA76" s="678" t="s">
        <v>203</v>
      </c>
      <c r="AB76" s="680"/>
      <c r="AC76" s="680"/>
      <c r="AD76" s="680"/>
      <c r="AE76" s="682"/>
      <c r="AF76" s="678" t="s">
        <v>203</v>
      </c>
      <c r="AG76" s="680"/>
      <c r="AH76" s="680"/>
      <c r="AI76" s="680"/>
      <c r="AJ76" s="682"/>
      <c r="AK76" s="678" t="s">
        <v>203</v>
      </c>
      <c r="AL76" s="680"/>
      <c r="AM76" s="680"/>
      <c r="AN76" s="680"/>
      <c r="AO76" s="682"/>
      <c r="AP76" s="678" t="s">
        <v>203</v>
      </c>
      <c r="AQ76" s="680"/>
      <c r="AR76" s="680"/>
      <c r="AS76" s="680"/>
      <c r="AT76" s="682"/>
      <c r="AU76" s="678" t="s">
        <v>203</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2">
      <c r="A77" s="52">
        <v>10</v>
      </c>
      <c r="B77" s="673"/>
      <c r="C77" s="674"/>
      <c r="D77" s="674"/>
      <c r="E77" s="674"/>
      <c r="F77" s="674"/>
      <c r="G77" s="674"/>
      <c r="H77" s="674"/>
      <c r="I77" s="674"/>
      <c r="J77" s="674"/>
      <c r="K77" s="674"/>
      <c r="L77" s="674"/>
      <c r="M77" s="674"/>
      <c r="N77" s="674"/>
      <c r="O77" s="674"/>
      <c r="P77" s="675"/>
      <c r="Q77" s="685" t="s">
        <v>203</v>
      </c>
      <c r="R77" s="680"/>
      <c r="S77" s="680"/>
      <c r="T77" s="680"/>
      <c r="U77" s="682"/>
      <c r="V77" s="678" t="s">
        <v>203</v>
      </c>
      <c r="W77" s="680"/>
      <c r="X77" s="680"/>
      <c r="Y77" s="680"/>
      <c r="Z77" s="682"/>
      <c r="AA77" s="678" t="s">
        <v>203</v>
      </c>
      <c r="AB77" s="680"/>
      <c r="AC77" s="680"/>
      <c r="AD77" s="680"/>
      <c r="AE77" s="682"/>
      <c r="AF77" s="678" t="s">
        <v>203</v>
      </c>
      <c r="AG77" s="680"/>
      <c r="AH77" s="680"/>
      <c r="AI77" s="680"/>
      <c r="AJ77" s="682"/>
      <c r="AK77" s="678" t="s">
        <v>203</v>
      </c>
      <c r="AL77" s="680"/>
      <c r="AM77" s="680"/>
      <c r="AN77" s="680"/>
      <c r="AO77" s="682"/>
      <c r="AP77" s="678" t="s">
        <v>203</v>
      </c>
      <c r="AQ77" s="680"/>
      <c r="AR77" s="680"/>
      <c r="AS77" s="680"/>
      <c r="AT77" s="682"/>
      <c r="AU77" s="678" t="s">
        <v>203</v>
      </c>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2">
      <c r="A78" s="52">
        <v>11</v>
      </c>
      <c r="B78" s="673"/>
      <c r="C78" s="674"/>
      <c r="D78" s="674"/>
      <c r="E78" s="674"/>
      <c r="F78" s="674"/>
      <c r="G78" s="674"/>
      <c r="H78" s="674"/>
      <c r="I78" s="674"/>
      <c r="J78" s="674"/>
      <c r="K78" s="674"/>
      <c r="L78" s="674"/>
      <c r="M78" s="674"/>
      <c r="N78" s="674"/>
      <c r="O78" s="674"/>
      <c r="P78" s="675"/>
      <c r="Q78" s="676" t="s">
        <v>203</v>
      </c>
      <c r="R78" s="677"/>
      <c r="S78" s="677"/>
      <c r="T78" s="677"/>
      <c r="U78" s="677"/>
      <c r="V78" s="677" t="s">
        <v>203</v>
      </c>
      <c r="W78" s="677"/>
      <c r="X78" s="677"/>
      <c r="Y78" s="677"/>
      <c r="Z78" s="677"/>
      <c r="AA78" s="677" t="s">
        <v>203</v>
      </c>
      <c r="AB78" s="677"/>
      <c r="AC78" s="677"/>
      <c r="AD78" s="677"/>
      <c r="AE78" s="677"/>
      <c r="AF78" s="677" t="s">
        <v>203</v>
      </c>
      <c r="AG78" s="677"/>
      <c r="AH78" s="677"/>
      <c r="AI78" s="677"/>
      <c r="AJ78" s="677"/>
      <c r="AK78" s="677" t="s">
        <v>203</v>
      </c>
      <c r="AL78" s="677"/>
      <c r="AM78" s="677"/>
      <c r="AN78" s="677"/>
      <c r="AO78" s="677"/>
      <c r="AP78" s="677" t="s">
        <v>203</v>
      </c>
      <c r="AQ78" s="677"/>
      <c r="AR78" s="677"/>
      <c r="AS78" s="677"/>
      <c r="AT78" s="677"/>
      <c r="AU78" s="677" t="s">
        <v>203</v>
      </c>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2">
      <c r="A79" s="52">
        <v>12</v>
      </c>
      <c r="B79" s="673"/>
      <c r="C79" s="674"/>
      <c r="D79" s="674"/>
      <c r="E79" s="674"/>
      <c r="F79" s="674"/>
      <c r="G79" s="674"/>
      <c r="H79" s="674"/>
      <c r="I79" s="674"/>
      <c r="J79" s="674"/>
      <c r="K79" s="674"/>
      <c r="L79" s="674"/>
      <c r="M79" s="674"/>
      <c r="N79" s="674"/>
      <c r="O79" s="674"/>
      <c r="P79" s="675"/>
      <c r="Q79" s="676" t="s">
        <v>203</v>
      </c>
      <c r="R79" s="677"/>
      <c r="S79" s="677"/>
      <c r="T79" s="677"/>
      <c r="U79" s="677"/>
      <c r="V79" s="677" t="s">
        <v>203</v>
      </c>
      <c r="W79" s="677"/>
      <c r="X79" s="677"/>
      <c r="Y79" s="677"/>
      <c r="Z79" s="677"/>
      <c r="AA79" s="677" t="s">
        <v>203</v>
      </c>
      <c r="AB79" s="677"/>
      <c r="AC79" s="677"/>
      <c r="AD79" s="677"/>
      <c r="AE79" s="677"/>
      <c r="AF79" s="677" t="s">
        <v>203</v>
      </c>
      <c r="AG79" s="677"/>
      <c r="AH79" s="677"/>
      <c r="AI79" s="677"/>
      <c r="AJ79" s="677"/>
      <c r="AK79" s="677" t="s">
        <v>203</v>
      </c>
      <c r="AL79" s="677"/>
      <c r="AM79" s="677"/>
      <c r="AN79" s="677"/>
      <c r="AO79" s="677"/>
      <c r="AP79" s="677" t="s">
        <v>203</v>
      </c>
      <c r="AQ79" s="677"/>
      <c r="AR79" s="677"/>
      <c r="AS79" s="677"/>
      <c r="AT79" s="677"/>
      <c r="AU79" s="677" t="s">
        <v>203</v>
      </c>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t="s">
        <v>203</v>
      </c>
      <c r="R80" s="677"/>
      <c r="S80" s="677"/>
      <c r="T80" s="677"/>
      <c r="U80" s="677"/>
      <c r="V80" s="677" t="s">
        <v>203</v>
      </c>
      <c r="W80" s="677"/>
      <c r="X80" s="677"/>
      <c r="Y80" s="677"/>
      <c r="Z80" s="677"/>
      <c r="AA80" s="677" t="s">
        <v>203</v>
      </c>
      <c r="AB80" s="677"/>
      <c r="AC80" s="677"/>
      <c r="AD80" s="677"/>
      <c r="AE80" s="677"/>
      <c r="AF80" s="677" t="s">
        <v>203</v>
      </c>
      <c r="AG80" s="677"/>
      <c r="AH80" s="677"/>
      <c r="AI80" s="677"/>
      <c r="AJ80" s="677"/>
      <c r="AK80" s="677" t="s">
        <v>203</v>
      </c>
      <c r="AL80" s="677"/>
      <c r="AM80" s="677"/>
      <c r="AN80" s="677"/>
      <c r="AO80" s="677"/>
      <c r="AP80" s="677" t="s">
        <v>203</v>
      </c>
      <c r="AQ80" s="677"/>
      <c r="AR80" s="677"/>
      <c r="AS80" s="677"/>
      <c r="AT80" s="677"/>
      <c r="AU80" s="677" t="s">
        <v>203</v>
      </c>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t="s">
        <v>203</v>
      </c>
      <c r="R81" s="677"/>
      <c r="S81" s="677"/>
      <c r="T81" s="677"/>
      <c r="U81" s="677"/>
      <c r="V81" s="677" t="s">
        <v>203</v>
      </c>
      <c r="W81" s="677"/>
      <c r="X81" s="677"/>
      <c r="Y81" s="677"/>
      <c r="Z81" s="677"/>
      <c r="AA81" s="677" t="s">
        <v>203</v>
      </c>
      <c r="AB81" s="677"/>
      <c r="AC81" s="677"/>
      <c r="AD81" s="677"/>
      <c r="AE81" s="677"/>
      <c r="AF81" s="677" t="s">
        <v>203</v>
      </c>
      <c r="AG81" s="677"/>
      <c r="AH81" s="677"/>
      <c r="AI81" s="677"/>
      <c r="AJ81" s="677"/>
      <c r="AK81" s="677" t="s">
        <v>203</v>
      </c>
      <c r="AL81" s="677"/>
      <c r="AM81" s="677"/>
      <c r="AN81" s="677"/>
      <c r="AO81" s="677"/>
      <c r="AP81" s="677" t="s">
        <v>203</v>
      </c>
      <c r="AQ81" s="677"/>
      <c r="AR81" s="677"/>
      <c r="AS81" s="677"/>
      <c r="AT81" s="677"/>
      <c r="AU81" s="677" t="s">
        <v>203</v>
      </c>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t="s">
        <v>203</v>
      </c>
      <c r="R82" s="677"/>
      <c r="S82" s="677"/>
      <c r="T82" s="677"/>
      <c r="U82" s="677"/>
      <c r="V82" s="677" t="s">
        <v>203</v>
      </c>
      <c r="W82" s="677"/>
      <c r="X82" s="677"/>
      <c r="Y82" s="677"/>
      <c r="Z82" s="677"/>
      <c r="AA82" s="677" t="s">
        <v>203</v>
      </c>
      <c r="AB82" s="677"/>
      <c r="AC82" s="677"/>
      <c r="AD82" s="677"/>
      <c r="AE82" s="677"/>
      <c r="AF82" s="677" t="s">
        <v>203</v>
      </c>
      <c r="AG82" s="677"/>
      <c r="AH82" s="677"/>
      <c r="AI82" s="677"/>
      <c r="AJ82" s="677"/>
      <c r="AK82" s="677" t="s">
        <v>203</v>
      </c>
      <c r="AL82" s="677"/>
      <c r="AM82" s="677"/>
      <c r="AN82" s="677"/>
      <c r="AO82" s="677"/>
      <c r="AP82" s="677" t="s">
        <v>203</v>
      </c>
      <c r="AQ82" s="677"/>
      <c r="AR82" s="677"/>
      <c r="AS82" s="677"/>
      <c r="AT82" s="677"/>
      <c r="AU82" s="677" t="s">
        <v>203</v>
      </c>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t="s">
        <v>203</v>
      </c>
      <c r="R83" s="677"/>
      <c r="S83" s="677"/>
      <c r="T83" s="677"/>
      <c r="U83" s="677"/>
      <c r="V83" s="677" t="s">
        <v>203</v>
      </c>
      <c r="W83" s="677"/>
      <c r="X83" s="677"/>
      <c r="Y83" s="677"/>
      <c r="Z83" s="677"/>
      <c r="AA83" s="677" t="s">
        <v>203</v>
      </c>
      <c r="AB83" s="677"/>
      <c r="AC83" s="677"/>
      <c r="AD83" s="677"/>
      <c r="AE83" s="677"/>
      <c r="AF83" s="677" t="s">
        <v>203</v>
      </c>
      <c r="AG83" s="677"/>
      <c r="AH83" s="677"/>
      <c r="AI83" s="677"/>
      <c r="AJ83" s="677"/>
      <c r="AK83" s="677" t="s">
        <v>203</v>
      </c>
      <c r="AL83" s="677"/>
      <c r="AM83" s="677"/>
      <c r="AN83" s="677"/>
      <c r="AO83" s="677"/>
      <c r="AP83" s="677" t="s">
        <v>203</v>
      </c>
      <c r="AQ83" s="677"/>
      <c r="AR83" s="677"/>
      <c r="AS83" s="677"/>
      <c r="AT83" s="677"/>
      <c r="AU83" s="677" t="s">
        <v>203</v>
      </c>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t="s">
        <v>203</v>
      </c>
      <c r="R84" s="677"/>
      <c r="S84" s="677"/>
      <c r="T84" s="677"/>
      <c r="U84" s="677"/>
      <c r="V84" s="677" t="s">
        <v>203</v>
      </c>
      <c r="W84" s="677"/>
      <c r="X84" s="677"/>
      <c r="Y84" s="677"/>
      <c r="Z84" s="677"/>
      <c r="AA84" s="677" t="s">
        <v>203</v>
      </c>
      <c r="AB84" s="677"/>
      <c r="AC84" s="677"/>
      <c r="AD84" s="677"/>
      <c r="AE84" s="677"/>
      <c r="AF84" s="677" t="s">
        <v>203</v>
      </c>
      <c r="AG84" s="677"/>
      <c r="AH84" s="677"/>
      <c r="AI84" s="677"/>
      <c r="AJ84" s="677"/>
      <c r="AK84" s="677" t="s">
        <v>203</v>
      </c>
      <c r="AL84" s="677"/>
      <c r="AM84" s="677"/>
      <c r="AN84" s="677"/>
      <c r="AO84" s="677"/>
      <c r="AP84" s="677" t="s">
        <v>203</v>
      </c>
      <c r="AQ84" s="677"/>
      <c r="AR84" s="677"/>
      <c r="AS84" s="677"/>
      <c r="AT84" s="677"/>
      <c r="AU84" s="677" t="s">
        <v>203</v>
      </c>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t="s">
        <v>203</v>
      </c>
      <c r="R85" s="677"/>
      <c r="S85" s="677"/>
      <c r="T85" s="677"/>
      <c r="U85" s="677"/>
      <c r="V85" s="677" t="s">
        <v>203</v>
      </c>
      <c r="W85" s="677"/>
      <c r="X85" s="677"/>
      <c r="Y85" s="677"/>
      <c r="Z85" s="677"/>
      <c r="AA85" s="677" t="s">
        <v>203</v>
      </c>
      <c r="AB85" s="677"/>
      <c r="AC85" s="677"/>
      <c r="AD85" s="677"/>
      <c r="AE85" s="677"/>
      <c r="AF85" s="677" t="s">
        <v>203</v>
      </c>
      <c r="AG85" s="677"/>
      <c r="AH85" s="677"/>
      <c r="AI85" s="677"/>
      <c r="AJ85" s="677"/>
      <c r="AK85" s="677" t="s">
        <v>203</v>
      </c>
      <c r="AL85" s="677"/>
      <c r="AM85" s="677"/>
      <c r="AN85" s="677"/>
      <c r="AO85" s="677"/>
      <c r="AP85" s="677" t="s">
        <v>203</v>
      </c>
      <c r="AQ85" s="677"/>
      <c r="AR85" s="677"/>
      <c r="AS85" s="677"/>
      <c r="AT85" s="677"/>
      <c r="AU85" s="677" t="s">
        <v>203</v>
      </c>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t="s">
        <v>203</v>
      </c>
      <c r="R86" s="677"/>
      <c r="S86" s="677"/>
      <c r="T86" s="677"/>
      <c r="U86" s="677"/>
      <c r="V86" s="677" t="s">
        <v>203</v>
      </c>
      <c r="W86" s="677"/>
      <c r="X86" s="677"/>
      <c r="Y86" s="677"/>
      <c r="Z86" s="677"/>
      <c r="AA86" s="677" t="s">
        <v>203</v>
      </c>
      <c r="AB86" s="677"/>
      <c r="AC86" s="677"/>
      <c r="AD86" s="677"/>
      <c r="AE86" s="677"/>
      <c r="AF86" s="677" t="s">
        <v>203</v>
      </c>
      <c r="AG86" s="677"/>
      <c r="AH86" s="677"/>
      <c r="AI86" s="677"/>
      <c r="AJ86" s="677"/>
      <c r="AK86" s="677" t="s">
        <v>203</v>
      </c>
      <c r="AL86" s="677"/>
      <c r="AM86" s="677"/>
      <c r="AN86" s="677"/>
      <c r="AO86" s="677"/>
      <c r="AP86" s="677" t="s">
        <v>203</v>
      </c>
      <c r="AQ86" s="677"/>
      <c r="AR86" s="677"/>
      <c r="AS86" s="677"/>
      <c r="AT86" s="677"/>
      <c r="AU86" s="677" t="s">
        <v>203</v>
      </c>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2">
      <c r="A87" s="57">
        <v>20</v>
      </c>
      <c r="B87" s="738"/>
      <c r="C87" s="739"/>
      <c r="D87" s="739"/>
      <c r="E87" s="739"/>
      <c r="F87" s="739"/>
      <c r="G87" s="739"/>
      <c r="H87" s="739"/>
      <c r="I87" s="739"/>
      <c r="J87" s="739"/>
      <c r="K87" s="739"/>
      <c r="L87" s="739"/>
      <c r="M87" s="739"/>
      <c r="N87" s="739"/>
      <c r="O87" s="739"/>
      <c r="P87" s="740"/>
      <c r="Q87" s="741" t="s">
        <v>203</v>
      </c>
      <c r="R87" s="742"/>
      <c r="S87" s="742"/>
      <c r="T87" s="742"/>
      <c r="U87" s="742"/>
      <c r="V87" s="742" t="s">
        <v>203</v>
      </c>
      <c r="W87" s="742"/>
      <c r="X87" s="742"/>
      <c r="Y87" s="742"/>
      <c r="Z87" s="742"/>
      <c r="AA87" s="742" t="s">
        <v>203</v>
      </c>
      <c r="AB87" s="742"/>
      <c r="AC87" s="742"/>
      <c r="AD87" s="742"/>
      <c r="AE87" s="742"/>
      <c r="AF87" s="742" t="s">
        <v>203</v>
      </c>
      <c r="AG87" s="742"/>
      <c r="AH87" s="742"/>
      <c r="AI87" s="742"/>
      <c r="AJ87" s="742"/>
      <c r="AK87" s="742" t="s">
        <v>203</v>
      </c>
      <c r="AL87" s="742"/>
      <c r="AM87" s="742"/>
      <c r="AN87" s="742"/>
      <c r="AO87" s="742"/>
      <c r="AP87" s="742" t="s">
        <v>203</v>
      </c>
      <c r="AQ87" s="742"/>
      <c r="AR87" s="742"/>
      <c r="AS87" s="742"/>
      <c r="AT87" s="742"/>
      <c r="AU87" s="742" t="s">
        <v>203</v>
      </c>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2">
      <c r="A88" s="53" t="s">
        <v>253</v>
      </c>
      <c r="B88" s="696" t="s">
        <v>186</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10862</v>
      </c>
      <c r="AG88" s="700"/>
      <c r="AH88" s="700"/>
      <c r="AI88" s="700"/>
      <c r="AJ88" s="700"/>
      <c r="AK88" s="705"/>
      <c r="AL88" s="705"/>
      <c r="AM88" s="705"/>
      <c r="AN88" s="705"/>
      <c r="AO88" s="705"/>
      <c r="AP88" s="700">
        <v>15403</v>
      </c>
      <c r="AQ88" s="700"/>
      <c r="AR88" s="700"/>
      <c r="AS88" s="700"/>
      <c r="AT88" s="700"/>
      <c r="AU88" s="700">
        <v>175</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696" t="s">
        <v>450</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10</v>
      </c>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109</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466</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3" t="s">
        <v>468</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204</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2">
      <c r="A109" s="756" t="s">
        <v>469</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433</v>
      </c>
      <c r="AB109" s="757"/>
      <c r="AC109" s="757"/>
      <c r="AD109" s="757"/>
      <c r="AE109" s="758"/>
      <c r="AF109" s="759" t="s">
        <v>470</v>
      </c>
      <c r="AG109" s="757"/>
      <c r="AH109" s="757"/>
      <c r="AI109" s="757"/>
      <c r="AJ109" s="758"/>
      <c r="AK109" s="759" t="s">
        <v>388</v>
      </c>
      <c r="AL109" s="757"/>
      <c r="AM109" s="757"/>
      <c r="AN109" s="757"/>
      <c r="AO109" s="758"/>
      <c r="AP109" s="759" t="s">
        <v>471</v>
      </c>
      <c r="AQ109" s="757"/>
      <c r="AR109" s="757"/>
      <c r="AS109" s="757"/>
      <c r="AT109" s="760"/>
      <c r="AU109" s="756" t="s">
        <v>469</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433</v>
      </c>
      <c r="BR109" s="757"/>
      <c r="BS109" s="757"/>
      <c r="BT109" s="757"/>
      <c r="BU109" s="758"/>
      <c r="BV109" s="759" t="s">
        <v>470</v>
      </c>
      <c r="BW109" s="757"/>
      <c r="BX109" s="757"/>
      <c r="BY109" s="757"/>
      <c r="BZ109" s="758"/>
      <c r="CA109" s="759" t="s">
        <v>388</v>
      </c>
      <c r="CB109" s="757"/>
      <c r="CC109" s="757"/>
      <c r="CD109" s="757"/>
      <c r="CE109" s="758"/>
      <c r="CF109" s="761" t="s">
        <v>471</v>
      </c>
      <c r="CG109" s="761"/>
      <c r="CH109" s="761"/>
      <c r="CI109" s="761"/>
      <c r="CJ109" s="761"/>
      <c r="CK109" s="759" t="s">
        <v>96</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433</v>
      </c>
      <c r="DH109" s="757"/>
      <c r="DI109" s="757"/>
      <c r="DJ109" s="757"/>
      <c r="DK109" s="758"/>
      <c r="DL109" s="759" t="s">
        <v>470</v>
      </c>
      <c r="DM109" s="757"/>
      <c r="DN109" s="757"/>
      <c r="DO109" s="757"/>
      <c r="DP109" s="758"/>
      <c r="DQ109" s="759" t="s">
        <v>388</v>
      </c>
      <c r="DR109" s="757"/>
      <c r="DS109" s="757"/>
      <c r="DT109" s="757"/>
      <c r="DU109" s="758"/>
      <c r="DV109" s="759" t="s">
        <v>471</v>
      </c>
      <c r="DW109" s="757"/>
      <c r="DX109" s="757"/>
      <c r="DY109" s="757"/>
      <c r="DZ109" s="760"/>
    </row>
    <row r="110" spans="1:131" s="48" customFormat="1" ht="26.25" customHeight="1" x14ac:dyDescent="0.2">
      <c r="A110" s="762" t="s">
        <v>331</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269891</v>
      </c>
      <c r="AB110" s="766"/>
      <c r="AC110" s="766"/>
      <c r="AD110" s="766"/>
      <c r="AE110" s="767"/>
      <c r="AF110" s="768">
        <v>288293</v>
      </c>
      <c r="AG110" s="766"/>
      <c r="AH110" s="766"/>
      <c r="AI110" s="766"/>
      <c r="AJ110" s="767"/>
      <c r="AK110" s="768">
        <v>288568</v>
      </c>
      <c r="AL110" s="766"/>
      <c r="AM110" s="766"/>
      <c r="AN110" s="766"/>
      <c r="AO110" s="767"/>
      <c r="AP110" s="769">
        <v>18.7</v>
      </c>
      <c r="AQ110" s="770"/>
      <c r="AR110" s="770"/>
      <c r="AS110" s="770"/>
      <c r="AT110" s="771"/>
      <c r="AU110" s="974" t="s">
        <v>128</v>
      </c>
      <c r="AV110" s="975"/>
      <c r="AW110" s="975"/>
      <c r="AX110" s="975"/>
      <c r="AY110" s="975"/>
      <c r="AZ110" s="772" t="s">
        <v>231</v>
      </c>
      <c r="BA110" s="763"/>
      <c r="BB110" s="763"/>
      <c r="BC110" s="763"/>
      <c r="BD110" s="763"/>
      <c r="BE110" s="763"/>
      <c r="BF110" s="763"/>
      <c r="BG110" s="763"/>
      <c r="BH110" s="763"/>
      <c r="BI110" s="763"/>
      <c r="BJ110" s="763"/>
      <c r="BK110" s="763"/>
      <c r="BL110" s="763"/>
      <c r="BM110" s="763"/>
      <c r="BN110" s="763"/>
      <c r="BO110" s="763"/>
      <c r="BP110" s="764"/>
      <c r="BQ110" s="773">
        <v>2322196</v>
      </c>
      <c r="BR110" s="774"/>
      <c r="BS110" s="774"/>
      <c r="BT110" s="774"/>
      <c r="BU110" s="774"/>
      <c r="BV110" s="774">
        <v>2290220</v>
      </c>
      <c r="BW110" s="774"/>
      <c r="BX110" s="774"/>
      <c r="BY110" s="774"/>
      <c r="BZ110" s="774"/>
      <c r="CA110" s="774">
        <v>2199479</v>
      </c>
      <c r="CB110" s="774"/>
      <c r="CC110" s="774"/>
      <c r="CD110" s="774"/>
      <c r="CE110" s="774"/>
      <c r="CF110" s="775">
        <v>142.19999999999999</v>
      </c>
      <c r="CG110" s="776"/>
      <c r="CH110" s="776"/>
      <c r="CI110" s="776"/>
      <c r="CJ110" s="776"/>
      <c r="CK110" s="980" t="s">
        <v>384</v>
      </c>
      <c r="CL110" s="981"/>
      <c r="CM110" s="772" t="s">
        <v>66</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203</v>
      </c>
      <c r="DH110" s="774"/>
      <c r="DI110" s="774"/>
      <c r="DJ110" s="774"/>
      <c r="DK110" s="774"/>
      <c r="DL110" s="774" t="s">
        <v>203</v>
      </c>
      <c r="DM110" s="774"/>
      <c r="DN110" s="774"/>
      <c r="DO110" s="774"/>
      <c r="DP110" s="774"/>
      <c r="DQ110" s="774" t="s">
        <v>203</v>
      </c>
      <c r="DR110" s="774"/>
      <c r="DS110" s="774"/>
      <c r="DT110" s="774"/>
      <c r="DU110" s="774"/>
      <c r="DV110" s="777" t="s">
        <v>203</v>
      </c>
      <c r="DW110" s="777"/>
      <c r="DX110" s="777"/>
      <c r="DY110" s="777"/>
      <c r="DZ110" s="778"/>
    </row>
    <row r="111" spans="1:131" s="48" customFormat="1" ht="26.25" customHeight="1" x14ac:dyDescent="0.2">
      <c r="A111" s="779" t="s">
        <v>456</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203</v>
      </c>
      <c r="AB111" s="782"/>
      <c r="AC111" s="782"/>
      <c r="AD111" s="782"/>
      <c r="AE111" s="783"/>
      <c r="AF111" s="784" t="s">
        <v>203</v>
      </c>
      <c r="AG111" s="782"/>
      <c r="AH111" s="782"/>
      <c r="AI111" s="782"/>
      <c r="AJ111" s="783"/>
      <c r="AK111" s="784" t="s">
        <v>203</v>
      </c>
      <c r="AL111" s="782"/>
      <c r="AM111" s="782"/>
      <c r="AN111" s="782"/>
      <c r="AO111" s="783"/>
      <c r="AP111" s="785" t="s">
        <v>203</v>
      </c>
      <c r="AQ111" s="786"/>
      <c r="AR111" s="786"/>
      <c r="AS111" s="786"/>
      <c r="AT111" s="787"/>
      <c r="AU111" s="976"/>
      <c r="AV111" s="977"/>
      <c r="AW111" s="977"/>
      <c r="AX111" s="977"/>
      <c r="AY111" s="977"/>
      <c r="AZ111" s="788" t="s">
        <v>472</v>
      </c>
      <c r="BA111" s="789"/>
      <c r="BB111" s="789"/>
      <c r="BC111" s="789"/>
      <c r="BD111" s="789"/>
      <c r="BE111" s="789"/>
      <c r="BF111" s="789"/>
      <c r="BG111" s="789"/>
      <c r="BH111" s="789"/>
      <c r="BI111" s="789"/>
      <c r="BJ111" s="789"/>
      <c r="BK111" s="789"/>
      <c r="BL111" s="789"/>
      <c r="BM111" s="789"/>
      <c r="BN111" s="789"/>
      <c r="BO111" s="789"/>
      <c r="BP111" s="790"/>
      <c r="BQ111" s="791" t="s">
        <v>203</v>
      </c>
      <c r="BR111" s="792"/>
      <c r="BS111" s="792"/>
      <c r="BT111" s="792"/>
      <c r="BU111" s="792"/>
      <c r="BV111" s="792" t="s">
        <v>203</v>
      </c>
      <c r="BW111" s="792"/>
      <c r="BX111" s="792"/>
      <c r="BY111" s="792"/>
      <c r="BZ111" s="792"/>
      <c r="CA111" s="792" t="s">
        <v>203</v>
      </c>
      <c r="CB111" s="792"/>
      <c r="CC111" s="792"/>
      <c r="CD111" s="792"/>
      <c r="CE111" s="792"/>
      <c r="CF111" s="793" t="s">
        <v>203</v>
      </c>
      <c r="CG111" s="794"/>
      <c r="CH111" s="794"/>
      <c r="CI111" s="794"/>
      <c r="CJ111" s="794"/>
      <c r="CK111" s="982"/>
      <c r="CL111" s="983"/>
      <c r="CM111" s="788" t="s">
        <v>144</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203</v>
      </c>
      <c r="DH111" s="792"/>
      <c r="DI111" s="792"/>
      <c r="DJ111" s="792"/>
      <c r="DK111" s="792"/>
      <c r="DL111" s="792" t="s">
        <v>203</v>
      </c>
      <c r="DM111" s="792"/>
      <c r="DN111" s="792"/>
      <c r="DO111" s="792"/>
      <c r="DP111" s="792"/>
      <c r="DQ111" s="792" t="s">
        <v>203</v>
      </c>
      <c r="DR111" s="792"/>
      <c r="DS111" s="792"/>
      <c r="DT111" s="792"/>
      <c r="DU111" s="792"/>
      <c r="DV111" s="795" t="s">
        <v>203</v>
      </c>
      <c r="DW111" s="795"/>
      <c r="DX111" s="795"/>
      <c r="DY111" s="795"/>
      <c r="DZ111" s="796"/>
    </row>
    <row r="112" spans="1:131" s="48" customFormat="1" ht="26.25" customHeight="1" x14ac:dyDescent="0.2">
      <c r="A112" s="943" t="s">
        <v>156</v>
      </c>
      <c r="B112" s="944"/>
      <c r="C112" s="789" t="s">
        <v>474</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203</v>
      </c>
      <c r="AB112" s="782"/>
      <c r="AC112" s="782"/>
      <c r="AD112" s="782"/>
      <c r="AE112" s="783"/>
      <c r="AF112" s="784" t="s">
        <v>203</v>
      </c>
      <c r="AG112" s="782"/>
      <c r="AH112" s="782"/>
      <c r="AI112" s="782"/>
      <c r="AJ112" s="783"/>
      <c r="AK112" s="784" t="s">
        <v>203</v>
      </c>
      <c r="AL112" s="782"/>
      <c r="AM112" s="782"/>
      <c r="AN112" s="782"/>
      <c r="AO112" s="783"/>
      <c r="AP112" s="785" t="s">
        <v>203</v>
      </c>
      <c r="AQ112" s="786"/>
      <c r="AR112" s="786"/>
      <c r="AS112" s="786"/>
      <c r="AT112" s="787"/>
      <c r="AU112" s="976"/>
      <c r="AV112" s="977"/>
      <c r="AW112" s="977"/>
      <c r="AX112" s="977"/>
      <c r="AY112" s="977"/>
      <c r="AZ112" s="788" t="s">
        <v>271</v>
      </c>
      <c r="BA112" s="789"/>
      <c r="BB112" s="789"/>
      <c r="BC112" s="789"/>
      <c r="BD112" s="789"/>
      <c r="BE112" s="789"/>
      <c r="BF112" s="789"/>
      <c r="BG112" s="789"/>
      <c r="BH112" s="789"/>
      <c r="BI112" s="789"/>
      <c r="BJ112" s="789"/>
      <c r="BK112" s="789"/>
      <c r="BL112" s="789"/>
      <c r="BM112" s="789"/>
      <c r="BN112" s="789"/>
      <c r="BO112" s="789"/>
      <c r="BP112" s="790"/>
      <c r="BQ112" s="791">
        <v>573426</v>
      </c>
      <c r="BR112" s="792"/>
      <c r="BS112" s="792"/>
      <c r="BT112" s="792"/>
      <c r="BU112" s="792"/>
      <c r="BV112" s="792">
        <v>660297</v>
      </c>
      <c r="BW112" s="792"/>
      <c r="BX112" s="792"/>
      <c r="BY112" s="792"/>
      <c r="BZ112" s="792"/>
      <c r="CA112" s="792">
        <v>620032</v>
      </c>
      <c r="CB112" s="792"/>
      <c r="CC112" s="792"/>
      <c r="CD112" s="792"/>
      <c r="CE112" s="792"/>
      <c r="CF112" s="793">
        <v>40.1</v>
      </c>
      <c r="CG112" s="794"/>
      <c r="CH112" s="794"/>
      <c r="CI112" s="794"/>
      <c r="CJ112" s="794"/>
      <c r="CK112" s="982"/>
      <c r="CL112" s="983"/>
      <c r="CM112" s="788" t="s">
        <v>393</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203</v>
      </c>
      <c r="DH112" s="792"/>
      <c r="DI112" s="792"/>
      <c r="DJ112" s="792"/>
      <c r="DK112" s="792"/>
      <c r="DL112" s="792" t="s">
        <v>203</v>
      </c>
      <c r="DM112" s="792"/>
      <c r="DN112" s="792"/>
      <c r="DO112" s="792"/>
      <c r="DP112" s="792"/>
      <c r="DQ112" s="792" t="s">
        <v>203</v>
      </c>
      <c r="DR112" s="792"/>
      <c r="DS112" s="792"/>
      <c r="DT112" s="792"/>
      <c r="DU112" s="792"/>
      <c r="DV112" s="795" t="s">
        <v>203</v>
      </c>
      <c r="DW112" s="795"/>
      <c r="DX112" s="795"/>
      <c r="DY112" s="795"/>
      <c r="DZ112" s="796"/>
    </row>
    <row r="113" spans="1:130" s="48" customFormat="1" ht="26.25" customHeight="1" x14ac:dyDescent="0.2">
      <c r="A113" s="945"/>
      <c r="B113" s="946"/>
      <c r="C113" s="789" t="s">
        <v>476</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52734</v>
      </c>
      <c r="AB113" s="782"/>
      <c r="AC113" s="782"/>
      <c r="AD113" s="782"/>
      <c r="AE113" s="783"/>
      <c r="AF113" s="784">
        <v>40076</v>
      </c>
      <c r="AG113" s="782"/>
      <c r="AH113" s="782"/>
      <c r="AI113" s="782"/>
      <c r="AJ113" s="783"/>
      <c r="AK113" s="784">
        <v>55109</v>
      </c>
      <c r="AL113" s="782"/>
      <c r="AM113" s="782"/>
      <c r="AN113" s="782"/>
      <c r="AO113" s="783"/>
      <c r="AP113" s="785">
        <v>3.6</v>
      </c>
      <c r="AQ113" s="786"/>
      <c r="AR113" s="786"/>
      <c r="AS113" s="786"/>
      <c r="AT113" s="787"/>
      <c r="AU113" s="976"/>
      <c r="AV113" s="977"/>
      <c r="AW113" s="977"/>
      <c r="AX113" s="977"/>
      <c r="AY113" s="977"/>
      <c r="AZ113" s="788" t="s">
        <v>207</v>
      </c>
      <c r="BA113" s="789"/>
      <c r="BB113" s="789"/>
      <c r="BC113" s="789"/>
      <c r="BD113" s="789"/>
      <c r="BE113" s="789"/>
      <c r="BF113" s="789"/>
      <c r="BG113" s="789"/>
      <c r="BH113" s="789"/>
      <c r="BI113" s="789"/>
      <c r="BJ113" s="789"/>
      <c r="BK113" s="789"/>
      <c r="BL113" s="789"/>
      <c r="BM113" s="789"/>
      <c r="BN113" s="789"/>
      <c r="BO113" s="789"/>
      <c r="BP113" s="790"/>
      <c r="BQ113" s="791">
        <v>192110</v>
      </c>
      <c r="BR113" s="792"/>
      <c r="BS113" s="792"/>
      <c r="BT113" s="792"/>
      <c r="BU113" s="792"/>
      <c r="BV113" s="792">
        <v>174745</v>
      </c>
      <c r="BW113" s="792"/>
      <c r="BX113" s="792"/>
      <c r="BY113" s="792"/>
      <c r="BZ113" s="792"/>
      <c r="CA113" s="792">
        <v>175193</v>
      </c>
      <c r="CB113" s="792"/>
      <c r="CC113" s="792"/>
      <c r="CD113" s="792"/>
      <c r="CE113" s="792"/>
      <c r="CF113" s="793">
        <v>11.3</v>
      </c>
      <c r="CG113" s="794"/>
      <c r="CH113" s="794"/>
      <c r="CI113" s="794"/>
      <c r="CJ113" s="794"/>
      <c r="CK113" s="982"/>
      <c r="CL113" s="983"/>
      <c r="CM113" s="788" t="s">
        <v>403</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203</v>
      </c>
      <c r="DH113" s="782"/>
      <c r="DI113" s="782"/>
      <c r="DJ113" s="782"/>
      <c r="DK113" s="783"/>
      <c r="DL113" s="784" t="s">
        <v>203</v>
      </c>
      <c r="DM113" s="782"/>
      <c r="DN113" s="782"/>
      <c r="DO113" s="782"/>
      <c r="DP113" s="783"/>
      <c r="DQ113" s="784" t="s">
        <v>203</v>
      </c>
      <c r="DR113" s="782"/>
      <c r="DS113" s="782"/>
      <c r="DT113" s="782"/>
      <c r="DU113" s="783"/>
      <c r="DV113" s="785" t="s">
        <v>203</v>
      </c>
      <c r="DW113" s="786"/>
      <c r="DX113" s="786"/>
      <c r="DY113" s="786"/>
      <c r="DZ113" s="787"/>
    </row>
    <row r="114" spans="1:130" s="48" customFormat="1" ht="26.25" customHeight="1" x14ac:dyDescent="0.2">
      <c r="A114" s="945"/>
      <c r="B114" s="946"/>
      <c r="C114" s="789" t="s">
        <v>477</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22504</v>
      </c>
      <c r="AB114" s="782"/>
      <c r="AC114" s="782"/>
      <c r="AD114" s="782"/>
      <c r="AE114" s="783"/>
      <c r="AF114" s="784">
        <v>17646</v>
      </c>
      <c r="AG114" s="782"/>
      <c r="AH114" s="782"/>
      <c r="AI114" s="782"/>
      <c r="AJ114" s="783"/>
      <c r="AK114" s="784">
        <v>15806</v>
      </c>
      <c r="AL114" s="782"/>
      <c r="AM114" s="782"/>
      <c r="AN114" s="782"/>
      <c r="AO114" s="783"/>
      <c r="AP114" s="785">
        <v>1</v>
      </c>
      <c r="AQ114" s="786"/>
      <c r="AR114" s="786"/>
      <c r="AS114" s="786"/>
      <c r="AT114" s="787"/>
      <c r="AU114" s="976"/>
      <c r="AV114" s="977"/>
      <c r="AW114" s="977"/>
      <c r="AX114" s="977"/>
      <c r="AY114" s="977"/>
      <c r="AZ114" s="788" t="s">
        <v>478</v>
      </c>
      <c r="BA114" s="789"/>
      <c r="BB114" s="789"/>
      <c r="BC114" s="789"/>
      <c r="BD114" s="789"/>
      <c r="BE114" s="789"/>
      <c r="BF114" s="789"/>
      <c r="BG114" s="789"/>
      <c r="BH114" s="789"/>
      <c r="BI114" s="789"/>
      <c r="BJ114" s="789"/>
      <c r="BK114" s="789"/>
      <c r="BL114" s="789"/>
      <c r="BM114" s="789"/>
      <c r="BN114" s="789"/>
      <c r="BO114" s="789"/>
      <c r="BP114" s="790"/>
      <c r="BQ114" s="791">
        <v>977466</v>
      </c>
      <c r="BR114" s="792"/>
      <c r="BS114" s="792"/>
      <c r="BT114" s="792"/>
      <c r="BU114" s="792"/>
      <c r="BV114" s="792">
        <v>961331</v>
      </c>
      <c r="BW114" s="792"/>
      <c r="BX114" s="792"/>
      <c r="BY114" s="792"/>
      <c r="BZ114" s="792"/>
      <c r="CA114" s="792">
        <v>980120</v>
      </c>
      <c r="CB114" s="792"/>
      <c r="CC114" s="792"/>
      <c r="CD114" s="792"/>
      <c r="CE114" s="792"/>
      <c r="CF114" s="793">
        <v>63.4</v>
      </c>
      <c r="CG114" s="794"/>
      <c r="CH114" s="794"/>
      <c r="CI114" s="794"/>
      <c r="CJ114" s="794"/>
      <c r="CK114" s="982"/>
      <c r="CL114" s="983"/>
      <c r="CM114" s="788" t="s">
        <v>479</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203</v>
      </c>
      <c r="DH114" s="782"/>
      <c r="DI114" s="782"/>
      <c r="DJ114" s="782"/>
      <c r="DK114" s="783"/>
      <c r="DL114" s="784" t="s">
        <v>203</v>
      </c>
      <c r="DM114" s="782"/>
      <c r="DN114" s="782"/>
      <c r="DO114" s="782"/>
      <c r="DP114" s="783"/>
      <c r="DQ114" s="784" t="s">
        <v>203</v>
      </c>
      <c r="DR114" s="782"/>
      <c r="DS114" s="782"/>
      <c r="DT114" s="782"/>
      <c r="DU114" s="783"/>
      <c r="DV114" s="785" t="s">
        <v>203</v>
      </c>
      <c r="DW114" s="786"/>
      <c r="DX114" s="786"/>
      <c r="DY114" s="786"/>
      <c r="DZ114" s="787"/>
    </row>
    <row r="115" spans="1:130" s="48" customFormat="1" ht="26.25" customHeight="1" x14ac:dyDescent="0.2">
      <c r="A115" s="945"/>
      <c r="B115" s="946"/>
      <c r="C115" s="789" t="s">
        <v>373</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203</v>
      </c>
      <c r="AB115" s="782"/>
      <c r="AC115" s="782"/>
      <c r="AD115" s="782"/>
      <c r="AE115" s="783"/>
      <c r="AF115" s="784" t="s">
        <v>203</v>
      </c>
      <c r="AG115" s="782"/>
      <c r="AH115" s="782"/>
      <c r="AI115" s="782"/>
      <c r="AJ115" s="783"/>
      <c r="AK115" s="784" t="s">
        <v>203</v>
      </c>
      <c r="AL115" s="782"/>
      <c r="AM115" s="782"/>
      <c r="AN115" s="782"/>
      <c r="AO115" s="783"/>
      <c r="AP115" s="785" t="s">
        <v>203</v>
      </c>
      <c r="AQ115" s="786"/>
      <c r="AR115" s="786"/>
      <c r="AS115" s="786"/>
      <c r="AT115" s="787"/>
      <c r="AU115" s="976"/>
      <c r="AV115" s="977"/>
      <c r="AW115" s="977"/>
      <c r="AX115" s="977"/>
      <c r="AY115" s="977"/>
      <c r="AZ115" s="788" t="s">
        <v>348</v>
      </c>
      <c r="BA115" s="789"/>
      <c r="BB115" s="789"/>
      <c r="BC115" s="789"/>
      <c r="BD115" s="789"/>
      <c r="BE115" s="789"/>
      <c r="BF115" s="789"/>
      <c r="BG115" s="789"/>
      <c r="BH115" s="789"/>
      <c r="BI115" s="789"/>
      <c r="BJ115" s="789"/>
      <c r="BK115" s="789"/>
      <c r="BL115" s="789"/>
      <c r="BM115" s="789"/>
      <c r="BN115" s="789"/>
      <c r="BO115" s="789"/>
      <c r="BP115" s="790"/>
      <c r="BQ115" s="791" t="s">
        <v>203</v>
      </c>
      <c r="BR115" s="792"/>
      <c r="BS115" s="792"/>
      <c r="BT115" s="792"/>
      <c r="BU115" s="792"/>
      <c r="BV115" s="792" t="s">
        <v>203</v>
      </c>
      <c r="BW115" s="792"/>
      <c r="BX115" s="792"/>
      <c r="BY115" s="792"/>
      <c r="BZ115" s="792"/>
      <c r="CA115" s="792" t="s">
        <v>203</v>
      </c>
      <c r="CB115" s="792"/>
      <c r="CC115" s="792"/>
      <c r="CD115" s="792"/>
      <c r="CE115" s="792"/>
      <c r="CF115" s="793" t="s">
        <v>203</v>
      </c>
      <c r="CG115" s="794"/>
      <c r="CH115" s="794"/>
      <c r="CI115" s="794"/>
      <c r="CJ115" s="794"/>
      <c r="CK115" s="982"/>
      <c r="CL115" s="983"/>
      <c r="CM115" s="788" t="s">
        <v>32</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203</v>
      </c>
      <c r="DH115" s="782"/>
      <c r="DI115" s="782"/>
      <c r="DJ115" s="782"/>
      <c r="DK115" s="783"/>
      <c r="DL115" s="784" t="s">
        <v>203</v>
      </c>
      <c r="DM115" s="782"/>
      <c r="DN115" s="782"/>
      <c r="DO115" s="782"/>
      <c r="DP115" s="783"/>
      <c r="DQ115" s="784" t="s">
        <v>203</v>
      </c>
      <c r="DR115" s="782"/>
      <c r="DS115" s="782"/>
      <c r="DT115" s="782"/>
      <c r="DU115" s="783"/>
      <c r="DV115" s="785" t="s">
        <v>203</v>
      </c>
      <c r="DW115" s="786"/>
      <c r="DX115" s="786"/>
      <c r="DY115" s="786"/>
      <c r="DZ115" s="787"/>
    </row>
    <row r="116" spans="1:130" s="48" customFormat="1" ht="26.25" customHeight="1" x14ac:dyDescent="0.2">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v>145</v>
      </c>
      <c r="AB116" s="782"/>
      <c r="AC116" s="782"/>
      <c r="AD116" s="782"/>
      <c r="AE116" s="783"/>
      <c r="AF116" s="784">
        <v>22</v>
      </c>
      <c r="AG116" s="782"/>
      <c r="AH116" s="782"/>
      <c r="AI116" s="782"/>
      <c r="AJ116" s="783"/>
      <c r="AK116" s="784" t="s">
        <v>203</v>
      </c>
      <c r="AL116" s="782"/>
      <c r="AM116" s="782"/>
      <c r="AN116" s="782"/>
      <c r="AO116" s="783"/>
      <c r="AP116" s="785" t="s">
        <v>203</v>
      </c>
      <c r="AQ116" s="786"/>
      <c r="AR116" s="786"/>
      <c r="AS116" s="786"/>
      <c r="AT116" s="787"/>
      <c r="AU116" s="976"/>
      <c r="AV116" s="977"/>
      <c r="AW116" s="977"/>
      <c r="AX116" s="977"/>
      <c r="AY116" s="977"/>
      <c r="AZ116" s="799" t="s">
        <v>224</v>
      </c>
      <c r="BA116" s="800"/>
      <c r="BB116" s="800"/>
      <c r="BC116" s="800"/>
      <c r="BD116" s="800"/>
      <c r="BE116" s="800"/>
      <c r="BF116" s="800"/>
      <c r="BG116" s="800"/>
      <c r="BH116" s="800"/>
      <c r="BI116" s="800"/>
      <c r="BJ116" s="800"/>
      <c r="BK116" s="800"/>
      <c r="BL116" s="800"/>
      <c r="BM116" s="800"/>
      <c r="BN116" s="800"/>
      <c r="BO116" s="800"/>
      <c r="BP116" s="801"/>
      <c r="BQ116" s="791" t="s">
        <v>203</v>
      </c>
      <c r="BR116" s="792"/>
      <c r="BS116" s="792"/>
      <c r="BT116" s="792"/>
      <c r="BU116" s="792"/>
      <c r="BV116" s="792" t="s">
        <v>203</v>
      </c>
      <c r="BW116" s="792"/>
      <c r="BX116" s="792"/>
      <c r="BY116" s="792"/>
      <c r="BZ116" s="792"/>
      <c r="CA116" s="792" t="s">
        <v>203</v>
      </c>
      <c r="CB116" s="792"/>
      <c r="CC116" s="792"/>
      <c r="CD116" s="792"/>
      <c r="CE116" s="792"/>
      <c r="CF116" s="793" t="s">
        <v>203</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203</v>
      </c>
      <c r="DH116" s="782"/>
      <c r="DI116" s="782"/>
      <c r="DJ116" s="782"/>
      <c r="DK116" s="783"/>
      <c r="DL116" s="784" t="s">
        <v>203</v>
      </c>
      <c r="DM116" s="782"/>
      <c r="DN116" s="782"/>
      <c r="DO116" s="782"/>
      <c r="DP116" s="783"/>
      <c r="DQ116" s="784" t="s">
        <v>203</v>
      </c>
      <c r="DR116" s="782"/>
      <c r="DS116" s="782"/>
      <c r="DT116" s="782"/>
      <c r="DU116" s="783"/>
      <c r="DV116" s="785" t="s">
        <v>203</v>
      </c>
      <c r="DW116" s="786"/>
      <c r="DX116" s="786"/>
      <c r="DY116" s="786"/>
      <c r="DZ116" s="787"/>
    </row>
    <row r="117" spans="1:130" s="48" customFormat="1" ht="26.25" customHeight="1" x14ac:dyDescent="0.2">
      <c r="A117" s="756" t="s">
        <v>276</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326</v>
      </c>
      <c r="Z117" s="758"/>
      <c r="AA117" s="803">
        <v>345274</v>
      </c>
      <c r="AB117" s="804"/>
      <c r="AC117" s="804"/>
      <c r="AD117" s="804"/>
      <c r="AE117" s="805"/>
      <c r="AF117" s="806">
        <v>346037</v>
      </c>
      <c r="AG117" s="804"/>
      <c r="AH117" s="804"/>
      <c r="AI117" s="804"/>
      <c r="AJ117" s="805"/>
      <c r="AK117" s="806">
        <v>359483</v>
      </c>
      <c r="AL117" s="804"/>
      <c r="AM117" s="804"/>
      <c r="AN117" s="804"/>
      <c r="AO117" s="805"/>
      <c r="AP117" s="807"/>
      <c r="AQ117" s="808"/>
      <c r="AR117" s="808"/>
      <c r="AS117" s="808"/>
      <c r="AT117" s="809"/>
      <c r="AU117" s="976"/>
      <c r="AV117" s="977"/>
      <c r="AW117" s="977"/>
      <c r="AX117" s="977"/>
      <c r="AY117" s="977"/>
      <c r="AZ117" s="810" t="s">
        <v>480</v>
      </c>
      <c r="BA117" s="811"/>
      <c r="BB117" s="811"/>
      <c r="BC117" s="811"/>
      <c r="BD117" s="811"/>
      <c r="BE117" s="811"/>
      <c r="BF117" s="811"/>
      <c r="BG117" s="811"/>
      <c r="BH117" s="811"/>
      <c r="BI117" s="811"/>
      <c r="BJ117" s="811"/>
      <c r="BK117" s="811"/>
      <c r="BL117" s="811"/>
      <c r="BM117" s="811"/>
      <c r="BN117" s="811"/>
      <c r="BO117" s="811"/>
      <c r="BP117" s="812"/>
      <c r="BQ117" s="791" t="s">
        <v>203</v>
      </c>
      <c r="BR117" s="792"/>
      <c r="BS117" s="792"/>
      <c r="BT117" s="792"/>
      <c r="BU117" s="792"/>
      <c r="BV117" s="792" t="s">
        <v>203</v>
      </c>
      <c r="BW117" s="792"/>
      <c r="BX117" s="792"/>
      <c r="BY117" s="792"/>
      <c r="BZ117" s="792"/>
      <c r="CA117" s="792" t="s">
        <v>203</v>
      </c>
      <c r="CB117" s="792"/>
      <c r="CC117" s="792"/>
      <c r="CD117" s="792"/>
      <c r="CE117" s="792"/>
      <c r="CF117" s="793" t="s">
        <v>203</v>
      </c>
      <c r="CG117" s="794"/>
      <c r="CH117" s="794"/>
      <c r="CI117" s="794"/>
      <c r="CJ117" s="794"/>
      <c r="CK117" s="982"/>
      <c r="CL117" s="983"/>
      <c r="CM117" s="788" t="s">
        <v>341</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203</v>
      </c>
      <c r="DH117" s="782"/>
      <c r="DI117" s="782"/>
      <c r="DJ117" s="782"/>
      <c r="DK117" s="783"/>
      <c r="DL117" s="784" t="s">
        <v>203</v>
      </c>
      <c r="DM117" s="782"/>
      <c r="DN117" s="782"/>
      <c r="DO117" s="782"/>
      <c r="DP117" s="783"/>
      <c r="DQ117" s="784" t="s">
        <v>203</v>
      </c>
      <c r="DR117" s="782"/>
      <c r="DS117" s="782"/>
      <c r="DT117" s="782"/>
      <c r="DU117" s="783"/>
      <c r="DV117" s="785" t="s">
        <v>203</v>
      </c>
      <c r="DW117" s="786"/>
      <c r="DX117" s="786"/>
      <c r="DY117" s="786"/>
      <c r="DZ117" s="787"/>
    </row>
    <row r="118" spans="1:130" s="48" customFormat="1" ht="26.25" customHeight="1" x14ac:dyDescent="0.2">
      <c r="A118" s="756" t="s">
        <v>96</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433</v>
      </c>
      <c r="AB118" s="757"/>
      <c r="AC118" s="757"/>
      <c r="AD118" s="757"/>
      <c r="AE118" s="758"/>
      <c r="AF118" s="759" t="s">
        <v>470</v>
      </c>
      <c r="AG118" s="757"/>
      <c r="AH118" s="757"/>
      <c r="AI118" s="757"/>
      <c r="AJ118" s="758"/>
      <c r="AK118" s="759" t="s">
        <v>388</v>
      </c>
      <c r="AL118" s="757"/>
      <c r="AM118" s="757"/>
      <c r="AN118" s="757"/>
      <c r="AO118" s="758"/>
      <c r="AP118" s="759" t="s">
        <v>471</v>
      </c>
      <c r="AQ118" s="757"/>
      <c r="AR118" s="757"/>
      <c r="AS118" s="757"/>
      <c r="AT118" s="760"/>
      <c r="AU118" s="976"/>
      <c r="AV118" s="977"/>
      <c r="AW118" s="977"/>
      <c r="AX118" s="977"/>
      <c r="AY118" s="977"/>
      <c r="AZ118" s="813" t="s">
        <v>481</v>
      </c>
      <c r="BA118" s="797"/>
      <c r="BB118" s="797"/>
      <c r="BC118" s="797"/>
      <c r="BD118" s="797"/>
      <c r="BE118" s="797"/>
      <c r="BF118" s="797"/>
      <c r="BG118" s="797"/>
      <c r="BH118" s="797"/>
      <c r="BI118" s="797"/>
      <c r="BJ118" s="797"/>
      <c r="BK118" s="797"/>
      <c r="BL118" s="797"/>
      <c r="BM118" s="797"/>
      <c r="BN118" s="797"/>
      <c r="BO118" s="797"/>
      <c r="BP118" s="798"/>
      <c r="BQ118" s="814" t="s">
        <v>203</v>
      </c>
      <c r="BR118" s="815"/>
      <c r="BS118" s="815"/>
      <c r="BT118" s="815"/>
      <c r="BU118" s="815"/>
      <c r="BV118" s="815" t="s">
        <v>203</v>
      </c>
      <c r="BW118" s="815"/>
      <c r="BX118" s="815"/>
      <c r="BY118" s="815"/>
      <c r="BZ118" s="815"/>
      <c r="CA118" s="815" t="s">
        <v>203</v>
      </c>
      <c r="CB118" s="815"/>
      <c r="CC118" s="815"/>
      <c r="CD118" s="815"/>
      <c r="CE118" s="815"/>
      <c r="CF118" s="793" t="s">
        <v>203</v>
      </c>
      <c r="CG118" s="794"/>
      <c r="CH118" s="794"/>
      <c r="CI118" s="794"/>
      <c r="CJ118" s="794"/>
      <c r="CK118" s="982"/>
      <c r="CL118" s="983"/>
      <c r="CM118" s="788" t="s">
        <v>482</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203</v>
      </c>
      <c r="DH118" s="782"/>
      <c r="DI118" s="782"/>
      <c r="DJ118" s="782"/>
      <c r="DK118" s="783"/>
      <c r="DL118" s="784" t="s">
        <v>203</v>
      </c>
      <c r="DM118" s="782"/>
      <c r="DN118" s="782"/>
      <c r="DO118" s="782"/>
      <c r="DP118" s="783"/>
      <c r="DQ118" s="784" t="s">
        <v>203</v>
      </c>
      <c r="DR118" s="782"/>
      <c r="DS118" s="782"/>
      <c r="DT118" s="782"/>
      <c r="DU118" s="783"/>
      <c r="DV118" s="785" t="s">
        <v>203</v>
      </c>
      <c r="DW118" s="786"/>
      <c r="DX118" s="786"/>
      <c r="DY118" s="786"/>
      <c r="DZ118" s="787"/>
    </row>
    <row r="119" spans="1:130" s="48" customFormat="1" ht="26.25" customHeight="1" x14ac:dyDescent="0.2">
      <c r="A119" s="986" t="s">
        <v>384</v>
      </c>
      <c r="B119" s="981"/>
      <c r="C119" s="772" t="s">
        <v>66</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203</v>
      </c>
      <c r="AB119" s="766"/>
      <c r="AC119" s="766"/>
      <c r="AD119" s="766"/>
      <c r="AE119" s="767"/>
      <c r="AF119" s="768" t="s">
        <v>203</v>
      </c>
      <c r="AG119" s="766"/>
      <c r="AH119" s="766"/>
      <c r="AI119" s="766"/>
      <c r="AJ119" s="767"/>
      <c r="AK119" s="768" t="s">
        <v>203</v>
      </c>
      <c r="AL119" s="766"/>
      <c r="AM119" s="766"/>
      <c r="AN119" s="766"/>
      <c r="AO119" s="767"/>
      <c r="AP119" s="769" t="s">
        <v>203</v>
      </c>
      <c r="AQ119" s="770"/>
      <c r="AR119" s="770"/>
      <c r="AS119" s="770"/>
      <c r="AT119" s="771"/>
      <c r="AU119" s="978"/>
      <c r="AV119" s="979"/>
      <c r="AW119" s="979"/>
      <c r="AX119" s="979"/>
      <c r="AY119" s="979"/>
      <c r="AZ119" s="69" t="s">
        <v>276</v>
      </c>
      <c r="BA119" s="69"/>
      <c r="BB119" s="69"/>
      <c r="BC119" s="69"/>
      <c r="BD119" s="69"/>
      <c r="BE119" s="69"/>
      <c r="BF119" s="69"/>
      <c r="BG119" s="69"/>
      <c r="BH119" s="69"/>
      <c r="BI119" s="69"/>
      <c r="BJ119" s="69"/>
      <c r="BK119" s="69"/>
      <c r="BL119" s="69"/>
      <c r="BM119" s="69"/>
      <c r="BN119" s="69"/>
      <c r="BO119" s="802" t="s">
        <v>171</v>
      </c>
      <c r="BP119" s="816"/>
      <c r="BQ119" s="814">
        <v>4065198</v>
      </c>
      <c r="BR119" s="815"/>
      <c r="BS119" s="815"/>
      <c r="BT119" s="815"/>
      <c r="BU119" s="815"/>
      <c r="BV119" s="815">
        <v>4086593</v>
      </c>
      <c r="BW119" s="815"/>
      <c r="BX119" s="815"/>
      <c r="BY119" s="815"/>
      <c r="BZ119" s="815"/>
      <c r="CA119" s="815">
        <v>3974824</v>
      </c>
      <c r="CB119" s="815"/>
      <c r="CC119" s="815"/>
      <c r="CD119" s="815"/>
      <c r="CE119" s="815"/>
      <c r="CF119" s="817"/>
      <c r="CG119" s="818"/>
      <c r="CH119" s="818"/>
      <c r="CI119" s="818"/>
      <c r="CJ119" s="819"/>
      <c r="CK119" s="984"/>
      <c r="CL119" s="985"/>
      <c r="CM119" s="813" t="s">
        <v>483</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203</v>
      </c>
      <c r="DH119" s="821"/>
      <c r="DI119" s="821"/>
      <c r="DJ119" s="821"/>
      <c r="DK119" s="822"/>
      <c r="DL119" s="823" t="s">
        <v>203</v>
      </c>
      <c r="DM119" s="821"/>
      <c r="DN119" s="821"/>
      <c r="DO119" s="821"/>
      <c r="DP119" s="822"/>
      <c r="DQ119" s="823" t="s">
        <v>203</v>
      </c>
      <c r="DR119" s="821"/>
      <c r="DS119" s="821"/>
      <c r="DT119" s="821"/>
      <c r="DU119" s="822"/>
      <c r="DV119" s="824" t="s">
        <v>203</v>
      </c>
      <c r="DW119" s="825"/>
      <c r="DX119" s="825"/>
      <c r="DY119" s="825"/>
      <c r="DZ119" s="826"/>
    </row>
    <row r="120" spans="1:130" s="48" customFormat="1" ht="26.25" customHeight="1" x14ac:dyDescent="0.2">
      <c r="A120" s="987"/>
      <c r="B120" s="983"/>
      <c r="C120" s="788" t="s">
        <v>144</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203</v>
      </c>
      <c r="AB120" s="782"/>
      <c r="AC120" s="782"/>
      <c r="AD120" s="782"/>
      <c r="AE120" s="783"/>
      <c r="AF120" s="784" t="s">
        <v>203</v>
      </c>
      <c r="AG120" s="782"/>
      <c r="AH120" s="782"/>
      <c r="AI120" s="782"/>
      <c r="AJ120" s="783"/>
      <c r="AK120" s="784" t="s">
        <v>203</v>
      </c>
      <c r="AL120" s="782"/>
      <c r="AM120" s="782"/>
      <c r="AN120" s="782"/>
      <c r="AO120" s="783"/>
      <c r="AP120" s="785" t="s">
        <v>203</v>
      </c>
      <c r="AQ120" s="786"/>
      <c r="AR120" s="786"/>
      <c r="AS120" s="786"/>
      <c r="AT120" s="787"/>
      <c r="AU120" s="949" t="s">
        <v>473</v>
      </c>
      <c r="AV120" s="950"/>
      <c r="AW120" s="950"/>
      <c r="AX120" s="950"/>
      <c r="AY120" s="951"/>
      <c r="AZ120" s="772" t="s">
        <v>217</v>
      </c>
      <c r="BA120" s="763"/>
      <c r="BB120" s="763"/>
      <c r="BC120" s="763"/>
      <c r="BD120" s="763"/>
      <c r="BE120" s="763"/>
      <c r="BF120" s="763"/>
      <c r="BG120" s="763"/>
      <c r="BH120" s="763"/>
      <c r="BI120" s="763"/>
      <c r="BJ120" s="763"/>
      <c r="BK120" s="763"/>
      <c r="BL120" s="763"/>
      <c r="BM120" s="763"/>
      <c r="BN120" s="763"/>
      <c r="BO120" s="763"/>
      <c r="BP120" s="764"/>
      <c r="BQ120" s="773">
        <v>4147998</v>
      </c>
      <c r="BR120" s="774"/>
      <c r="BS120" s="774"/>
      <c r="BT120" s="774"/>
      <c r="BU120" s="774"/>
      <c r="BV120" s="774">
        <v>4304329</v>
      </c>
      <c r="BW120" s="774"/>
      <c r="BX120" s="774"/>
      <c r="BY120" s="774"/>
      <c r="BZ120" s="774"/>
      <c r="CA120" s="774">
        <v>4380697</v>
      </c>
      <c r="CB120" s="774"/>
      <c r="CC120" s="774"/>
      <c r="CD120" s="774"/>
      <c r="CE120" s="774"/>
      <c r="CF120" s="775">
        <v>283.2</v>
      </c>
      <c r="CG120" s="776"/>
      <c r="CH120" s="776"/>
      <c r="CI120" s="776"/>
      <c r="CJ120" s="776"/>
      <c r="CK120" s="957" t="s">
        <v>272</v>
      </c>
      <c r="CL120" s="958"/>
      <c r="CM120" s="958"/>
      <c r="CN120" s="958"/>
      <c r="CO120" s="959"/>
      <c r="CP120" s="827" t="s">
        <v>48</v>
      </c>
      <c r="CQ120" s="828"/>
      <c r="CR120" s="828"/>
      <c r="CS120" s="828"/>
      <c r="CT120" s="828"/>
      <c r="CU120" s="828"/>
      <c r="CV120" s="828"/>
      <c r="CW120" s="828"/>
      <c r="CX120" s="828"/>
      <c r="CY120" s="828"/>
      <c r="CZ120" s="828"/>
      <c r="DA120" s="828"/>
      <c r="DB120" s="828"/>
      <c r="DC120" s="828"/>
      <c r="DD120" s="828"/>
      <c r="DE120" s="828"/>
      <c r="DF120" s="829"/>
      <c r="DG120" s="773">
        <v>460987</v>
      </c>
      <c r="DH120" s="774"/>
      <c r="DI120" s="774"/>
      <c r="DJ120" s="774"/>
      <c r="DK120" s="774"/>
      <c r="DL120" s="774">
        <v>553739</v>
      </c>
      <c r="DM120" s="774"/>
      <c r="DN120" s="774"/>
      <c r="DO120" s="774"/>
      <c r="DP120" s="774"/>
      <c r="DQ120" s="774">
        <v>512902</v>
      </c>
      <c r="DR120" s="774"/>
      <c r="DS120" s="774"/>
      <c r="DT120" s="774"/>
      <c r="DU120" s="774"/>
      <c r="DV120" s="777">
        <v>33.200000000000003</v>
      </c>
      <c r="DW120" s="777"/>
      <c r="DX120" s="777"/>
      <c r="DY120" s="777"/>
      <c r="DZ120" s="778"/>
    </row>
    <row r="121" spans="1:130" s="48" customFormat="1" ht="26.25" customHeight="1" x14ac:dyDescent="0.2">
      <c r="A121" s="987"/>
      <c r="B121" s="983"/>
      <c r="C121" s="810" t="s">
        <v>143</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203</v>
      </c>
      <c r="AB121" s="782"/>
      <c r="AC121" s="782"/>
      <c r="AD121" s="782"/>
      <c r="AE121" s="783"/>
      <c r="AF121" s="784" t="s">
        <v>203</v>
      </c>
      <c r="AG121" s="782"/>
      <c r="AH121" s="782"/>
      <c r="AI121" s="782"/>
      <c r="AJ121" s="783"/>
      <c r="AK121" s="784" t="s">
        <v>203</v>
      </c>
      <c r="AL121" s="782"/>
      <c r="AM121" s="782"/>
      <c r="AN121" s="782"/>
      <c r="AO121" s="783"/>
      <c r="AP121" s="785" t="s">
        <v>203</v>
      </c>
      <c r="AQ121" s="786"/>
      <c r="AR121" s="786"/>
      <c r="AS121" s="786"/>
      <c r="AT121" s="787"/>
      <c r="AU121" s="952"/>
      <c r="AV121" s="953"/>
      <c r="AW121" s="953"/>
      <c r="AX121" s="953"/>
      <c r="AY121" s="954"/>
      <c r="AZ121" s="788" t="s">
        <v>484</v>
      </c>
      <c r="BA121" s="789"/>
      <c r="BB121" s="789"/>
      <c r="BC121" s="789"/>
      <c r="BD121" s="789"/>
      <c r="BE121" s="789"/>
      <c r="BF121" s="789"/>
      <c r="BG121" s="789"/>
      <c r="BH121" s="789"/>
      <c r="BI121" s="789"/>
      <c r="BJ121" s="789"/>
      <c r="BK121" s="789"/>
      <c r="BL121" s="789"/>
      <c r="BM121" s="789"/>
      <c r="BN121" s="789"/>
      <c r="BO121" s="789"/>
      <c r="BP121" s="790"/>
      <c r="BQ121" s="791">
        <v>684</v>
      </c>
      <c r="BR121" s="792"/>
      <c r="BS121" s="792"/>
      <c r="BT121" s="792"/>
      <c r="BU121" s="792"/>
      <c r="BV121" s="792" t="s">
        <v>203</v>
      </c>
      <c r="BW121" s="792"/>
      <c r="BX121" s="792"/>
      <c r="BY121" s="792"/>
      <c r="BZ121" s="792"/>
      <c r="CA121" s="792" t="s">
        <v>203</v>
      </c>
      <c r="CB121" s="792"/>
      <c r="CC121" s="792"/>
      <c r="CD121" s="792"/>
      <c r="CE121" s="792"/>
      <c r="CF121" s="793" t="s">
        <v>203</v>
      </c>
      <c r="CG121" s="794"/>
      <c r="CH121" s="794"/>
      <c r="CI121" s="794"/>
      <c r="CJ121" s="794"/>
      <c r="CK121" s="960"/>
      <c r="CL121" s="961"/>
      <c r="CM121" s="961"/>
      <c r="CN121" s="961"/>
      <c r="CO121" s="962"/>
      <c r="CP121" s="830" t="s">
        <v>463</v>
      </c>
      <c r="CQ121" s="831"/>
      <c r="CR121" s="831"/>
      <c r="CS121" s="831"/>
      <c r="CT121" s="831"/>
      <c r="CU121" s="831"/>
      <c r="CV121" s="831"/>
      <c r="CW121" s="831"/>
      <c r="CX121" s="831"/>
      <c r="CY121" s="831"/>
      <c r="CZ121" s="831"/>
      <c r="DA121" s="831"/>
      <c r="DB121" s="831"/>
      <c r="DC121" s="831"/>
      <c r="DD121" s="831"/>
      <c r="DE121" s="831"/>
      <c r="DF121" s="832"/>
      <c r="DG121" s="791">
        <v>112439</v>
      </c>
      <c r="DH121" s="792"/>
      <c r="DI121" s="792"/>
      <c r="DJ121" s="792"/>
      <c r="DK121" s="792"/>
      <c r="DL121" s="792">
        <v>106558</v>
      </c>
      <c r="DM121" s="792"/>
      <c r="DN121" s="792"/>
      <c r="DO121" s="792"/>
      <c r="DP121" s="792"/>
      <c r="DQ121" s="792">
        <v>107130</v>
      </c>
      <c r="DR121" s="792"/>
      <c r="DS121" s="792"/>
      <c r="DT121" s="792"/>
      <c r="DU121" s="792"/>
      <c r="DV121" s="795">
        <v>6.9</v>
      </c>
      <c r="DW121" s="795"/>
      <c r="DX121" s="795"/>
      <c r="DY121" s="795"/>
      <c r="DZ121" s="796"/>
    </row>
    <row r="122" spans="1:130" s="48" customFormat="1" ht="26.25" customHeight="1" x14ac:dyDescent="0.2">
      <c r="A122" s="987"/>
      <c r="B122" s="983"/>
      <c r="C122" s="788" t="s">
        <v>479</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203</v>
      </c>
      <c r="AB122" s="782"/>
      <c r="AC122" s="782"/>
      <c r="AD122" s="782"/>
      <c r="AE122" s="783"/>
      <c r="AF122" s="784" t="s">
        <v>203</v>
      </c>
      <c r="AG122" s="782"/>
      <c r="AH122" s="782"/>
      <c r="AI122" s="782"/>
      <c r="AJ122" s="783"/>
      <c r="AK122" s="784" t="s">
        <v>203</v>
      </c>
      <c r="AL122" s="782"/>
      <c r="AM122" s="782"/>
      <c r="AN122" s="782"/>
      <c r="AO122" s="783"/>
      <c r="AP122" s="785" t="s">
        <v>203</v>
      </c>
      <c r="AQ122" s="786"/>
      <c r="AR122" s="786"/>
      <c r="AS122" s="786"/>
      <c r="AT122" s="787"/>
      <c r="AU122" s="952"/>
      <c r="AV122" s="953"/>
      <c r="AW122" s="953"/>
      <c r="AX122" s="953"/>
      <c r="AY122" s="954"/>
      <c r="AZ122" s="813" t="s">
        <v>486</v>
      </c>
      <c r="BA122" s="797"/>
      <c r="BB122" s="797"/>
      <c r="BC122" s="797"/>
      <c r="BD122" s="797"/>
      <c r="BE122" s="797"/>
      <c r="BF122" s="797"/>
      <c r="BG122" s="797"/>
      <c r="BH122" s="797"/>
      <c r="BI122" s="797"/>
      <c r="BJ122" s="797"/>
      <c r="BK122" s="797"/>
      <c r="BL122" s="797"/>
      <c r="BM122" s="797"/>
      <c r="BN122" s="797"/>
      <c r="BO122" s="797"/>
      <c r="BP122" s="798"/>
      <c r="BQ122" s="814">
        <v>2225336</v>
      </c>
      <c r="BR122" s="815"/>
      <c r="BS122" s="815"/>
      <c r="BT122" s="815"/>
      <c r="BU122" s="815"/>
      <c r="BV122" s="815">
        <v>2112860</v>
      </c>
      <c r="BW122" s="815"/>
      <c r="BX122" s="815"/>
      <c r="BY122" s="815"/>
      <c r="BZ122" s="815"/>
      <c r="CA122" s="815">
        <v>1982977</v>
      </c>
      <c r="CB122" s="815"/>
      <c r="CC122" s="815"/>
      <c r="CD122" s="815"/>
      <c r="CE122" s="815"/>
      <c r="CF122" s="833">
        <v>128.19999999999999</v>
      </c>
      <c r="CG122" s="834"/>
      <c r="CH122" s="834"/>
      <c r="CI122" s="834"/>
      <c r="CJ122" s="834"/>
      <c r="CK122" s="960"/>
      <c r="CL122" s="961"/>
      <c r="CM122" s="961"/>
      <c r="CN122" s="961"/>
      <c r="CO122" s="962"/>
      <c r="CP122" s="830" t="s">
        <v>29</v>
      </c>
      <c r="CQ122" s="831"/>
      <c r="CR122" s="831"/>
      <c r="CS122" s="831"/>
      <c r="CT122" s="831"/>
      <c r="CU122" s="831"/>
      <c r="CV122" s="831"/>
      <c r="CW122" s="831"/>
      <c r="CX122" s="831"/>
      <c r="CY122" s="831"/>
      <c r="CZ122" s="831"/>
      <c r="DA122" s="831"/>
      <c r="DB122" s="831"/>
      <c r="DC122" s="831"/>
      <c r="DD122" s="831"/>
      <c r="DE122" s="831"/>
      <c r="DF122" s="832"/>
      <c r="DG122" s="791" t="s">
        <v>203</v>
      </c>
      <c r="DH122" s="792"/>
      <c r="DI122" s="792"/>
      <c r="DJ122" s="792"/>
      <c r="DK122" s="792"/>
      <c r="DL122" s="792" t="s">
        <v>203</v>
      </c>
      <c r="DM122" s="792"/>
      <c r="DN122" s="792"/>
      <c r="DO122" s="792"/>
      <c r="DP122" s="792"/>
      <c r="DQ122" s="792" t="s">
        <v>203</v>
      </c>
      <c r="DR122" s="792"/>
      <c r="DS122" s="792"/>
      <c r="DT122" s="792"/>
      <c r="DU122" s="792"/>
      <c r="DV122" s="795" t="s">
        <v>203</v>
      </c>
      <c r="DW122" s="795"/>
      <c r="DX122" s="795"/>
      <c r="DY122" s="795"/>
      <c r="DZ122" s="796"/>
    </row>
    <row r="123" spans="1:130" s="48" customFormat="1" ht="26.25" customHeight="1" x14ac:dyDescent="0.2">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203</v>
      </c>
      <c r="AB123" s="782"/>
      <c r="AC123" s="782"/>
      <c r="AD123" s="782"/>
      <c r="AE123" s="783"/>
      <c r="AF123" s="784" t="s">
        <v>203</v>
      </c>
      <c r="AG123" s="782"/>
      <c r="AH123" s="782"/>
      <c r="AI123" s="782"/>
      <c r="AJ123" s="783"/>
      <c r="AK123" s="784" t="s">
        <v>203</v>
      </c>
      <c r="AL123" s="782"/>
      <c r="AM123" s="782"/>
      <c r="AN123" s="782"/>
      <c r="AO123" s="783"/>
      <c r="AP123" s="785" t="s">
        <v>203</v>
      </c>
      <c r="AQ123" s="786"/>
      <c r="AR123" s="786"/>
      <c r="AS123" s="786"/>
      <c r="AT123" s="787"/>
      <c r="AU123" s="955"/>
      <c r="AV123" s="956"/>
      <c r="AW123" s="956"/>
      <c r="AX123" s="956"/>
      <c r="AY123" s="956"/>
      <c r="AZ123" s="69" t="s">
        <v>276</v>
      </c>
      <c r="BA123" s="69"/>
      <c r="BB123" s="69"/>
      <c r="BC123" s="69"/>
      <c r="BD123" s="69"/>
      <c r="BE123" s="69"/>
      <c r="BF123" s="69"/>
      <c r="BG123" s="69"/>
      <c r="BH123" s="69"/>
      <c r="BI123" s="69"/>
      <c r="BJ123" s="69"/>
      <c r="BK123" s="69"/>
      <c r="BL123" s="69"/>
      <c r="BM123" s="69"/>
      <c r="BN123" s="69"/>
      <c r="BO123" s="802" t="s">
        <v>487</v>
      </c>
      <c r="BP123" s="816"/>
      <c r="BQ123" s="835">
        <v>6374018</v>
      </c>
      <c r="BR123" s="836"/>
      <c r="BS123" s="836"/>
      <c r="BT123" s="836"/>
      <c r="BU123" s="836"/>
      <c r="BV123" s="836">
        <v>6417189</v>
      </c>
      <c r="BW123" s="836"/>
      <c r="BX123" s="836"/>
      <c r="BY123" s="836"/>
      <c r="BZ123" s="836"/>
      <c r="CA123" s="836">
        <v>6363674</v>
      </c>
      <c r="CB123" s="836"/>
      <c r="CC123" s="836"/>
      <c r="CD123" s="836"/>
      <c r="CE123" s="836"/>
      <c r="CF123" s="817"/>
      <c r="CG123" s="818"/>
      <c r="CH123" s="818"/>
      <c r="CI123" s="818"/>
      <c r="CJ123" s="819"/>
      <c r="CK123" s="960"/>
      <c r="CL123" s="961"/>
      <c r="CM123" s="961"/>
      <c r="CN123" s="961"/>
      <c r="CO123" s="962"/>
      <c r="CP123" s="830" t="s">
        <v>226</v>
      </c>
      <c r="CQ123" s="831"/>
      <c r="CR123" s="831"/>
      <c r="CS123" s="831"/>
      <c r="CT123" s="831"/>
      <c r="CU123" s="831"/>
      <c r="CV123" s="831"/>
      <c r="CW123" s="831"/>
      <c r="CX123" s="831"/>
      <c r="CY123" s="831"/>
      <c r="CZ123" s="831"/>
      <c r="DA123" s="831"/>
      <c r="DB123" s="831"/>
      <c r="DC123" s="831"/>
      <c r="DD123" s="831"/>
      <c r="DE123" s="831"/>
      <c r="DF123" s="832"/>
      <c r="DG123" s="781" t="s">
        <v>203</v>
      </c>
      <c r="DH123" s="782"/>
      <c r="DI123" s="782"/>
      <c r="DJ123" s="782"/>
      <c r="DK123" s="783"/>
      <c r="DL123" s="784" t="s">
        <v>203</v>
      </c>
      <c r="DM123" s="782"/>
      <c r="DN123" s="782"/>
      <c r="DO123" s="782"/>
      <c r="DP123" s="783"/>
      <c r="DQ123" s="784" t="s">
        <v>203</v>
      </c>
      <c r="DR123" s="782"/>
      <c r="DS123" s="782"/>
      <c r="DT123" s="782"/>
      <c r="DU123" s="783"/>
      <c r="DV123" s="785" t="s">
        <v>203</v>
      </c>
      <c r="DW123" s="786"/>
      <c r="DX123" s="786"/>
      <c r="DY123" s="786"/>
      <c r="DZ123" s="787"/>
    </row>
    <row r="124" spans="1:130" s="48" customFormat="1" ht="26.25" customHeight="1" x14ac:dyDescent="0.2">
      <c r="A124" s="987"/>
      <c r="B124" s="983"/>
      <c r="C124" s="788" t="s">
        <v>341</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203</v>
      </c>
      <c r="AB124" s="782"/>
      <c r="AC124" s="782"/>
      <c r="AD124" s="782"/>
      <c r="AE124" s="783"/>
      <c r="AF124" s="784" t="s">
        <v>203</v>
      </c>
      <c r="AG124" s="782"/>
      <c r="AH124" s="782"/>
      <c r="AI124" s="782"/>
      <c r="AJ124" s="783"/>
      <c r="AK124" s="784" t="s">
        <v>203</v>
      </c>
      <c r="AL124" s="782"/>
      <c r="AM124" s="782"/>
      <c r="AN124" s="782"/>
      <c r="AO124" s="783"/>
      <c r="AP124" s="785" t="s">
        <v>203</v>
      </c>
      <c r="AQ124" s="786"/>
      <c r="AR124" s="786"/>
      <c r="AS124" s="786"/>
      <c r="AT124" s="787"/>
      <c r="AU124" s="837" t="s">
        <v>488</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203</v>
      </c>
      <c r="BR124" s="841"/>
      <c r="BS124" s="841"/>
      <c r="BT124" s="841"/>
      <c r="BU124" s="841"/>
      <c r="BV124" s="841" t="s">
        <v>203</v>
      </c>
      <c r="BW124" s="841"/>
      <c r="BX124" s="841"/>
      <c r="BY124" s="841"/>
      <c r="BZ124" s="841"/>
      <c r="CA124" s="841" t="s">
        <v>203</v>
      </c>
      <c r="CB124" s="841"/>
      <c r="CC124" s="841"/>
      <c r="CD124" s="841"/>
      <c r="CE124" s="841"/>
      <c r="CF124" s="842"/>
      <c r="CG124" s="843"/>
      <c r="CH124" s="843"/>
      <c r="CI124" s="843"/>
      <c r="CJ124" s="844"/>
      <c r="CK124" s="963"/>
      <c r="CL124" s="963"/>
      <c r="CM124" s="963"/>
      <c r="CN124" s="963"/>
      <c r="CO124" s="964"/>
      <c r="CP124" s="830" t="s">
        <v>489</v>
      </c>
      <c r="CQ124" s="831"/>
      <c r="CR124" s="831"/>
      <c r="CS124" s="831"/>
      <c r="CT124" s="831"/>
      <c r="CU124" s="831"/>
      <c r="CV124" s="831"/>
      <c r="CW124" s="831"/>
      <c r="CX124" s="831"/>
      <c r="CY124" s="831"/>
      <c r="CZ124" s="831"/>
      <c r="DA124" s="831"/>
      <c r="DB124" s="831"/>
      <c r="DC124" s="831"/>
      <c r="DD124" s="831"/>
      <c r="DE124" s="831"/>
      <c r="DF124" s="832"/>
      <c r="DG124" s="820" t="s">
        <v>203</v>
      </c>
      <c r="DH124" s="821"/>
      <c r="DI124" s="821"/>
      <c r="DJ124" s="821"/>
      <c r="DK124" s="822"/>
      <c r="DL124" s="823" t="s">
        <v>203</v>
      </c>
      <c r="DM124" s="821"/>
      <c r="DN124" s="821"/>
      <c r="DO124" s="821"/>
      <c r="DP124" s="822"/>
      <c r="DQ124" s="823" t="s">
        <v>203</v>
      </c>
      <c r="DR124" s="821"/>
      <c r="DS124" s="821"/>
      <c r="DT124" s="821"/>
      <c r="DU124" s="822"/>
      <c r="DV124" s="824" t="s">
        <v>203</v>
      </c>
      <c r="DW124" s="825"/>
      <c r="DX124" s="825"/>
      <c r="DY124" s="825"/>
      <c r="DZ124" s="826"/>
    </row>
    <row r="125" spans="1:130" s="48" customFormat="1" ht="26.25" customHeight="1" x14ac:dyDescent="0.2">
      <c r="A125" s="987"/>
      <c r="B125" s="983"/>
      <c r="C125" s="788" t="s">
        <v>482</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203</v>
      </c>
      <c r="AB125" s="782"/>
      <c r="AC125" s="782"/>
      <c r="AD125" s="782"/>
      <c r="AE125" s="783"/>
      <c r="AF125" s="784" t="s">
        <v>203</v>
      </c>
      <c r="AG125" s="782"/>
      <c r="AH125" s="782"/>
      <c r="AI125" s="782"/>
      <c r="AJ125" s="783"/>
      <c r="AK125" s="784" t="s">
        <v>203</v>
      </c>
      <c r="AL125" s="782"/>
      <c r="AM125" s="782"/>
      <c r="AN125" s="782"/>
      <c r="AO125" s="783"/>
      <c r="AP125" s="785" t="s">
        <v>203</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492</v>
      </c>
      <c r="CL125" s="958"/>
      <c r="CM125" s="958"/>
      <c r="CN125" s="958"/>
      <c r="CO125" s="959"/>
      <c r="CP125" s="772" t="s">
        <v>146</v>
      </c>
      <c r="CQ125" s="763"/>
      <c r="CR125" s="763"/>
      <c r="CS125" s="763"/>
      <c r="CT125" s="763"/>
      <c r="CU125" s="763"/>
      <c r="CV125" s="763"/>
      <c r="CW125" s="763"/>
      <c r="CX125" s="763"/>
      <c r="CY125" s="763"/>
      <c r="CZ125" s="763"/>
      <c r="DA125" s="763"/>
      <c r="DB125" s="763"/>
      <c r="DC125" s="763"/>
      <c r="DD125" s="763"/>
      <c r="DE125" s="763"/>
      <c r="DF125" s="764"/>
      <c r="DG125" s="773" t="s">
        <v>203</v>
      </c>
      <c r="DH125" s="774"/>
      <c r="DI125" s="774"/>
      <c r="DJ125" s="774"/>
      <c r="DK125" s="774"/>
      <c r="DL125" s="774" t="s">
        <v>203</v>
      </c>
      <c r="DM125" s="774"/>
      <c r="DN125" s="774"/>
      <c r="DO125" s="774"/>
      <c r="DP125" s="774"/>
      <c r="DQ125" s="774" t="s">
        <v>203</v>
      </c>
      <c r="DR125" s="774"/>
      <c r="DS125" s="774"/>
      <c r="DT125" s="774"/>
      <c r="DU125" s="774"/>
      <c r="DV125" s="777" t="s">
        <v>203</v>
      </c>
      <c r="DW125" s="777"/>
      <c r="DX125" s="777"/>
      <c r="DY125" s="777"/>
      <c r="DZ125" s="778"/>
    </row>
    <row r="126" spans="1:130" s="48" customFormat="1" ht="26.25" customHeight="1" x14ac:dyDescent="0.2">
      <c r="A126" s="987"/>
      <c r="B126" s="983"/>
      <c r="C126" s="788" t="s">
        <v>483</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203</v>
      </c>
      <c r="AB126" s="782"/>
      <c r="AC126" s="782"/>
      <c r="AD126" s="782"/>
      <c r="AE126" s="783"/>
      <c r="AF126" s="784" t="s">
        <v>203</v>
      </c>
      <c r="AG126" s="782"/>
      <c r="AH126" s="782"/>
      <c r="AI126" s="782"/>
      <c r="AJ126" s="783"/>
      <c r="AK126" s="784" t="s">
        <v>203</v>
      </c>
      <c r="AL126" s="782"/>
      <c r="AM126" s="782"/>
      <c r="AN126" s="782"/>
      <c r="AO126" s="783"/>
      <c r="AP126" s="785" t="s">
        <v>203</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421</v>
      </c>
      <c r="CQ126" s="789"/>
      <c r="CR126" s="789"/>
      <c r="CS126" s="789"/>
      <c r="CT126" s="789"/>
      <c r="CU126" s="789"/>
      <c r="CV126" s="789"/>
      <c r="CW126" s="789"/>
      <c r="CX126" s="789"/>
      <c r="CY126" s="789"/>
      <c r="CZ126" s="789"/>
      <c r="DA126" s="789"/>
      <c r="DB126" s="789"/>
      <c r="DC126" s="789"/>
      <c r="DD126" s="789"/>
      <c r="DE126" s="789"/>
      <c r="DF126" s="790"/>
      <c r="DG126" s="791" t="s">
        <v>203</v>
      </c>
      <c r="DH126" s="792"/>
      <c r="DI126" s="792"/>
      <c r="DJ126" s="792"/>
      <c r="DK126" s="792"/>
      <c r="DL126" s="792" t="s">
        <v>203</v>
      </c>
      <c r="DM126" s="792"/>
      <c r="DN126" s="792"/>
      <c r="DO126" s="792"/>
      <c r="DP126" s="792"/>
      <c r="DQ126" s="792" t="s">
        <v>203</v>
      </c>
      <c r="DR126" s="792"/>
      <c r="DS126" s="792"/>
      <c r="DT126" s="792"/>
      <c r="DU126" s="792"/>
      <c r="DV126" s="795" t="s">
        <v>203</v>
      </c>
      <c r="DW126" s="795"/>
      <c r="DX126" s="795"/>
      <c r="DY126" s="795"/>
      <c r="DZ126" s="796"/>
    </row>
    <row r="127" spans="1:130" s="48" customFormat="1" ht="26.25" customHeight="1" x14ac:dyDescent="0.2">
      <c r="A127" s="988"/>
      <c r="B127" s="985"/>
      <c r="C127" s="813" t="s">
        <v>85</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203</v>
      </c>
      <c r="AB127" s="782"/>
      <c r="AC127" s="782"/>
      <c r="AD127" s="782"/>
      <c r="AE127" s="783"/>
      <c r="AF127" s="784" t="s">
        <v>203</v>
      </c>
      <c r="AG127" s="782"/>
      <c r="AH127" s="782"/>
      <c r="AI127" s="782"/>
      <c r="AJ127" s="783"/>
      <c r="AK127" s="784" t="s">
        <v>203</v>
      </c>
      <c r="AL127" s="782"/>
      <c r="AM127" s="782"/>
      <c r="AN127" s="782"/>
      <c r="AO127" s="783"/>
      <c r="AP127" s="785" t="s">
        <v>203</v>
      </c>
      <c r="AQ127" s="786"/>
      <c r="AR127" s="786"/>
      <c r="AS127" s="786"/>
      <c r="AT127" s="787"/>
      <c r="AU127" s="56"/>
      <c r="AV127" s="56"/>
      <c r="AW127" s="56"/>
      <c r="AX127" s="845" t="s">
        <v>493</v>
      </c>
      <c r="AY127" s="846"/>
      <c r="AZ127" s="846"/>
      <c r="BA127" s="846"/>
      <c r="BB127" s="846"/>
      <c r="BC127" s="846"/>
      <c r="BD127" s="846"/>
      <c r="BE127" s="847"/>
      <c r="BF127" s="848" t="s">
        <v>127</v>
      </c>
      <c r="BG127" s="846"/>
      <c r="BH127" s="846"/>
      <c r="BI127" s="846"/>
      <c r="BJ127" s="846"/>
      <c r="BK127" s="846"/>
      <c r="BL127" s="847"/>
      <c r="BM127" s="848" t="s">
        <v>422</v>
      </c>
      <c r="BN127" s="846"/>
      <c r="BO127" s="846"/>
      <c r="BP127" s="846"/>
      <c r="BQ127" s="846"/>
      <c r="BR127" s="846"/>
      <c r="BS127" s="847"/>
      <c r="BT127" s="848" t="s">
        <v>408</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417</v>
      </c>
      <c r="CQ127" s="789"/>
      <c r="CR127" s="789"/>
      <c r="CS127" s="789"/>
      <c r="CT127" s="789"/>
      <c r="CU127" s="789"/>
      <c r="CV127" s="789"/>
      <c r="CW127" s="789"/>
      <c r="CX127" s="789"/>
      <c r="CY127" s="789"/>
      <c r="CZ127" s="789"/>
      <c r="DA127" s="789"/>
      <c r="DB127" s="789"/>
      <c r="DC127" s="789"/>
      <c r="DD127" s="789"/>
      <c r="DE127" s="789"/>
      <c r="DF127" s="790"/>
      <c r="DG127" s="791" t="s">
        <v>203</v>
      </c>
      <c r="DH127" s="792"/>
      <c r="DI127" s="792"/>
      <c r="DJ127" s="792"/>
      <c r="DK127" s="792"/>
      <c r="DL127" s="792" t="s">
        <v>203</v>
      </c>
      <c r="DM127" s="792"/>
      <c r="DN127" s="792"/>
      <c r="DO127" s="792"/>
      <c r="DP127" s="792"/>
      <c r="DQ127" s="792" t="s">
        <v>203</v>
      </c>
      <c r="DR127" s="792"/>
      <c r="DS127" s="792"/>
      <c r="DT127" s="792"/>
      <c r="DU127" s="792"/>
      <c r="DV127" s="795" t="s">
        <v>203</v>
      </c>
      <c r="DW127" s="795"/>
      <c r="DX127" s="795"/>
      <c r="DY127" s="795"/>
      <c r="DZ127" s="796"/>
    </row>
    <row r="128" spans="1:130" s="48" customFormat="1" ht="26.25" customHeight="1" x14ac:dyDescent="0.2">
      <c r="A128" s="850" t="s">
        <v>494</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6</v>
      </c>
      <c r="X128" s="852"/>
      <c r="Y128" s="852"/>
      <c r="Z128" s="853"/>
      <c r="AA128" s="765">
        <v>788</v>
      </c>
      <c r="AB128" s="766"/>
      <c r="AC128" s="766"/>
      <c r="AD128" s="766"/>
      <c r="AE128" s="767"/>
      <c r="AF128" s="768">
        <v>226</v>
      </c>
      <c r="AG128" s="766"/>
      <c r="AH128" s="766"/>
      <c r="AI128" s="766"/>
      <c r="AJ128" s="767"/>
      <c r="AK128" s="768" t="s">
        <v>203</v>
      </c>
      <c r="AL128" s="766"/>
      <c r="AM128" s="766"/>
      <c r="AN128" s="766"/>
      <c r="AO128" s="767"/>
      <c r="AP128" s="854"/>
      <c r="AQ128" s="855"/>
      <c r="AR128" s="855"/>
      <c r="AS128" s="855"/>
      <c r="AT128" s="856"/>
      <c r="AU128" s="56"/>
      <c r="AV128" s="56"/>
      <c r="AW128" s="56"/>
      <c r="AX128" s="762" t="s">
        <v>311</v>
      </c>
      <c r="AY128" s="763"/>
      <c r="AZ128" s="763"/>
      <c r="BA128" s="763"/>
      <c r="BB128" s="763"/>
      <c r="BC128" s="763"/>
      <c r="BD128" s="763"/>
      <c r="BE128" s="764"/>
      <c r="BF128" s="857" t="s">
        <v>203</v>
      </c>
      <c r="BG128" s="858"/>
      <c r="BH128" s="858"/>
      <c r="BI128" s="858"/>
      <c r="BJ128" s="858"/>
      <c r="BK128" s="858"/>
      <c r="BL128" s="859"/>
      <c r="BM128" s="857">
        <v>15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399</v>
      </c>
      <c r="CQ128" s="656"/>
      <c r="CR128" s="656"/>
      <c r="CS128" s="656"/>
      <c r="CT128" s="656"/>
      <c r="CU128" s="656"/>
      <c r="CV128" s="656"/>
      <c r="CW128" s="656"/>
      <c r="CX128" s="656"/>
      <c r="CY128" s="656"/>
      <c r="CZ128" s="656"/>
      <c r="DA128" s="656"/>
      <c r="DB128" s="656"/>
      <c r="DC128" s="656"/>
      <c r="DD128" s="656"/>
      <c r="DE128" s="656"/>
      <c r="DF128" s="862"/>
      <c r="DG128" s="863" t="s">
        <v>203</v>
      </c>
      <c r="DH128" s="864"/>
      <c r="DI128" s="864"/>
      <c r="DJ128" s="864"/>
      <c r="DK128" s="864"/>
      <c r="DL128" s="864" t="s">
        <v>203</v>
      </c>
      <c r="DM128" s="864"/>
      <c r="DN128" s="864"/>
      <c r="DO128" s="864"/>
      <c r="DP128" s="864"/>
      <c r="DQ128" s="864" t="s">
        <v>203</v>
      </c>
      <c r="DR128" s="864"/>
      <c r="DS128" s="864"/>
      <c r="DT128" s="864"/>
      <c r="DU128" s="864"/>
      <c r="DV128" s="865" t="s">
        <v>203</v>
      </c>
      <c r="DW128" s="865"/>
      <c r="DX128" s="865"/>
      <c r="DY128" s="865"/>
      <c r="DZ128" s="866"/>
    </row>
    <row r="129" spans="1:131" s="48" customFormat="1" ht="26.25" customHeight="1" x14ac:dyDescent="0.2">
      <c r="A129" s="779" t="s">
        <v>176</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239</v>
      </c>
      <c r="X129" s="868"/>
      <c r="Y129" s="868"/>
      <c r="Z129" s="869"/>
      <c r="AA129" s="781">
        <v>1684739</v>
      </c>
      <c r="AB129" s="782"/>
      <c r="AC129" s="782"/>
      <c r="AD129" s="782"/>
      <c r="AE129" s="783"/>
      <c r="AF129" s="784">
        <v>1830465</v>
      </c>
      <c r="AG129" s="782"/>
      <c r="AH129" s="782"/>
      <c r="AI129" s="782"/>
      <c r="AJ129" s="783"/>
      <c r="AK129" s="784">
        <v>1783941</v>
      </c>
      <c r="AL129" s="782"/>
      <c r="AM129" s="782"/>
      <c r="AN129" s="782"/>
      <c r="AO129" s="783"/>
      <c r="AP129" s="870"/>
      <c r="AQ129" s="871"/>
      <c r="AR129" s="871"/>
      <c r="AS129" s="871"/>
      <c r="AT129" s="872"/>
      <c r="AU129" s="67"/>
      <c r="AV129" s="67"/>
      <c r="AW129" s="67"/>
      <c r="AX129" s="873" t="s">
        <v>119</v>
      </c>
      <c r="AY129" s="789"/>
      <c r="AZ129" s="789"/>
      <c r="BA129" s="789"/>
      <c r="BB129" s="789"/>
      <c r="BC129" s="789"/>
      <c r="BD129" s="789"/>
      <c r="BE129" s="790"/>
      <c r="BF129" s="874" t="s">
        <v>203</v>
      </c>
      <c r="BG129" s="875"/>
      <c r="BH129" s="875"/>
      <c r="BI129" s="875"/>
      <c r="BJ129" s="875"/>
      <c r="BK129" s="875"/>
      <c r="BL129" s="876"/>
      <c r="BM129" s="874">
        <v>20</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9" t="s">
        <v>495</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497</v>
      </c>
      <c r="X130" s="868"/>
      <c r="Y130" s="868"/>
      <c r="Z130" s="869"/>
      <c r="AA130" s="781">
        <v>241452</v>
      </c>
      <c r="AB130" s="782"/>
      <c r="AC130" s="782"/>
      <c r="AD130" s="782"/>
      <c r="AE130" s="783"/>
      <c r="AF130" s="784">
        <v>253796</v>
      </c>
      <c r="AG130" s="782"/>
      <c r="AH130" s="782"/>
      <c r="AI130" s="782"/>
      <c r="AJ130" s="783"/>
      <c r="AK130" s="784">
        <v>236950</v>
      </c>
      <c r="AL130" s="782"/>
      <c r="AM130" s="782"/>
      <c r="AN130" s="782"/>
      <c r="AO130" s="783"/>
      <c r="AP130" s="870"/>
      <c r="AQ130" s="871"/>
      <c r="AR130" s="871"/>
      <c r="AS130" s="871"/>
      <c r="AT130" s="872"/>
      <c r="AU130" s="67"/>
      <c r="AV130" s="67"/>
      <c r="AW130" s="67"/>
      <c r="AX130" s="873" t="s">
        <v>435</v>
      </c>
      <c r="AY130" s="789"/>
      <c r="AZ130" s="789"/>
      <c r="BA130" s="789"/>
      <c r="BB130" s="789"/>
      <c r="BC130" s="789"/>
      <c r="BD130" s="789"/>
      <c r="BE130" s="790"/>
      <c r="BF130" s="878">
        <v>6.9</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178</v>
      </c>
      <c r="X131" s="885"/>
      <c r="Y131" s="885"/>
      <c r="Z131" s="886"/>
      <c r="AA131" s="820">
        <v>1443287</v>
      </c>
      <c r="AB131" s="821"/>
      <c r="AC131" s="821"/>
      <c r="AD131" s="821"/>
      <c r="AE131" s="822"/>
      <c r="AF131" s="823">
        <v>1576669</v>
      </c>
      <c r="AG131" s="821"/>
      <c r="AH131" s="821"/>
      <c r="AI131" s="821"/>
      <c r="AJ131" s="822"/>
      <c r="AK131" s="823">
        <v>1546991</v>
      </c>
      <c r="AL131" s="821"/>
      <c r="AM131" s="821"/>
      <c r="AN131" s="821"/>
      <c r="AO131" s="822"/>
      <c r="AP131" s="887"/>
      <c r="AQ131" s="888"/>
      <c r="AR131" s="888"/>
      <c r="AS131" s="888"/>
      <c r="AT131" s="889"/>
      <c r="AU131" s="67"/>
      <c r="AV131" s="67"/>
      <c r="AW131" s="67"/>
      <c r="AX131" s="890" t="s">
        <v>65</v>
      </c>
      <c r="AY131" s="656"/>
      <c r="AZ131" s="656"/>
      <c r="BA131" s="656"/>
      <c r="BB131" s="656"/>
      <c r="BC131" s="656"/>
      <c r="BD131" s="656"/>
      <c r="BE131" s="862"/>
      <c r="BF131" s="891" t="s">
        <v>203</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0" t="s">
        <v>122</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498</v>
      </c>
      <c r="W132" s="897"/>
      <c r="X132" s="897"/>
      <c r="Y132" s="897"/>
      <c r="Z132" s="898"/>
      <c r="AA132" s="899">
        <v>7.1388434869999999</v>
      </c>
      <c r="AB132" s="900"/>
      <c r="AC132" s="900"/>
      <c r="AD132" s="900"/>
      <c r="AE132" s="901"/>
      <c r="AF132" s="902">
        <v>5.8360378749999997</v>
      </c>
      <c r="AG132" s="900"/>
      <c r="AH132" s="900"/>
      <c r="AI132" s="900"/>
      <c r="AJ132" s="901"/>
      <c r="AK132" s="902">
        <v>7.9207312779999999</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61</v>
      </c>
      <c r="W133" s="904"/>
      <c r="X133" s="904"/>
      <c r="Y133" s="904"/>
      <c r="Z133" s="905"/>
      <c r="AA133" s="906">
        <v>6.2</v>
      </c>
      <c r="AB133" s="907"/>
      <c r="AC133" s="907"/>
      <c r="AD133" s="907"/>
      <c r="AE133" s="908"/>
      <c r="AF133" s="906">
        <v>6.6</v>
      </c>
      <c r="AG133" s="907"/>
      <c r="AH133" s="907"/>
      <c r="AI133" s="907"/>
      <c r="AJ133" s="908"/>
      <c r="AK133" s="906">
        <v>6.9</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kzkvrFxHCu+AxhMZJqynVHna/a5crUQZpWnzyPLgtheRsxpEaV6tq+8mdTuE8YLPJuf4CIvRI3qpSQ5x2FF4vw==" saltValue="i+31z6dAkLtfTW1C0fKgG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101</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iQk+JAjdAvx+oq5HvgLD+ywqL+Lu/ZZSxCIEyG26yIj+asWccVTA667U41dxqImv77V7DKZhn/6kxGYmhJcpLg==" saltValue="uUIdm+LlabHIDPxiKBs9sQ=="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Eqeh97sFu7Q3vx7dz4O0e4dnzQU7lkBFhbZaXcc4X645y/D2WJNptEjQRFTby5TrjnhKkXFkLAayATeY6Qnrpg==" saltValue="15++ExzdJB8EDhcZjASUng=="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88</v>
      </c>
      <c r="AP7" s="127"/>
      <c r="AQ7" s="138" t="s">
        <v>500</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502</v>
      </c>
      <c r="AQ8" s="139" t="s">
        <v>503</v>
      </c>
      <c r="AR8" s="153" t="s">
        <v>462</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504</v>
      </c>
      <c r="AL9" s="990"/>
      <c r="AM9" s="990"/>
      <c r="AN9" s="991"/>
      <c r="AO9" s="117">
        <v>531052</v>
      </c>
      <c r="AP9" s="117">
        <v>323615</v>
      </c>
      <c r="AQ9" s="140">
        <v>255467</v>
      </c>
      <c r="AR9" s="154">
        <v>26.7</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210</v>
      </c>
      <c r="AL10" s="990"/>
      <c r="AM10" s="990"/>
      <c r="AN10" s="991"/>
      <c r="AO10" s="118">
        <v>79598</v>
      </c>
      <c r="AP10" s="118">
        <v>48506</v>
      </c>
      <c r="AQ10" s="141">
        <v>29275</v>
      </c>
      <c r="AR10" s="155">
        <v>65.7</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397</v>
      </c>
      <c r="AL11" s="990"/>
      <c r="AM11" s="990"/>
      <c r="AN11" s="991"/>
      <c r="AO11" s="118">
        <v>2946</v>
      </c>
      <c r="AP11" s="118">
        <v>1795</v>
      </c>
      <c r="AQ11" s="141">
        <v>3959</v>
      </c>
      <c r="AR11" s="155">
        <v>-54.7</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238</v>
      </c>
      <c r="AL12" s="990"/>
      <c r="AM12" s="990"/>
      <c r="AN12" s="991"/>
      <c r="AO12" s="118" t="s">
        <v>203</v>
      </c>
      <c r="AP12" s="118" t="s">
        <v>203</v>
      </c>
      <c r="AQ12" s="141" t="s">
        <v>203</v>
      </c>
      <c r="AR12" s="155" t="s">
        <v>203</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505</v>
      </c>
      <c r="AL13" s="990"/>
      <c r="AM13" s="990"/>
      <c r="AN13" s="991"/>
      <c r="AO13" s="118">
        <v>27749</v>
      </c>
      <c r="AP13" s="118">
        <v>16910</v>
      </c>
      <c r="AQ13" s="141">
        <v>9349</v>
      </c>
      <c r="AR13" s="155">
        <v>80.900000000000006</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506</v>
      </c>
      <c r="AL14" s="990"/>
      <c r="AM14" s="990"/>
      <c r="AN14" s="991"/>
      <c r="AO14" s="118">
        <v>4277</v>
      </c>
      <c r="AP14" s="118">
        <v>2606</v>
      </c>
      <c r="AQ14" s="141">
        <v>4659</v>
      </c>
      <c r="AR14" s="155">
        <v>-44.1</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313</v>
      </c>
      <c r="AL15" s="993"/>
      <c r="AM15" s="993"/>
      <c r="AN15" s="994"/>
      <c r="AO15" s="118">
        <v>-34264</v>
      </c>
      <c r="AP15" s="118">
        <v>-20880</v>
      </c>
      <c r="AQ15" s="141">
        <v>-18111</v>
      </c>
      <c r="AR15" s="155">
        <v>15.3</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276</v>
      </c>
      <c r="AL16" s="993"/>
      <c r="AM16" s="993"/>
      <c r="AN16" s="994"/>
      <c r="AO16" s="118">
        <v>611358</v>
      </c>
      <c r="AP16" s="118">
        <v>372552</v>
      </c>
      <c r="AQ16" s="141">
        <v>284598</v>
      </c>
      <c r="AR16" s="155">
        <v>30.9</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190</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507</v>
      </c>
      <c r="AP20" s="129" t="s">
        <v>338</v>
      </c>
      <c r="AQ20" s="142" t="s">
        <v>42</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508</v>
      </c>
      <c r="AL21" s="996"/>
      <c r="AM21" s="996"/>
      <c r="AN21" s="997"/>
      <c r="AO21" s="120">
        <v>34.130000000000003</v>
      </c>
      <c r="AP21" s="130">
        <v>25.07</v>
      </c>
      <c r="AQ21" s="143">
        <v>9.06</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509</v>
      </c>
      <c r="AL22" s="996"/>
      <c r="AM22" s="996"/>
      <c r="AN22" s="997"/>
      <c r="AO22" s="121">
        <v>90.3</v>
      </c>
      <c r="AP22" s="131">
        <v>94.5</v>
      </c>
      <c r="AQ22" s="144">
        <v>-4.2</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998" t="s">
        <v>510</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ht="13" x14ac:dyDescent="0.2">
      <c r="A27" s="85"/>
      <c r="AO27" s="90"/>
      <c r="AP27" s="90"/>
      <c r="AQ27" s="90"/>
      <c r="AR27" s="90"/>
      <c r="AS27" s="90"/>
      <c r="AT27" s="90"/>
    </row>
    <row r="28" spans="1:46" ht="16.5" x14ac:dyDescent="0.2">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125</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88</v>
      </c>
      <c r="AP30" s="127"/>
      <c r="AQ30" s="138" t="s">
        <v>500</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502</v>
      </c>
      <c r="AQ31" s="139" t="s">
        <v>503</v>
      </c>
      <c r="AR31" s="153" t="s">
        <v>462</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511</v>
      </c>
      <c r="AL32" s="1000"/>
      <c r="AM32" s="1000"/>
      <c r="AN32" s="1001"/>
      <c r="AO32" s="118">
        <v>288568</v>
      </c>
      <c r="AP32" s="118">
        <v>175849</v>
      </c>
      <c r="AQ32" s="145">
        <v>156764</v>
      </c>
      <c r="AR32" s="155">
        <v>12.2</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512</v>
      </c>
      <c r="AL33" s="1000"/>
      <c r="AM33" s="1000"/>
      <c r="AN33" s="1001"/>
      <c r="AO33" s="118" t="s">
        <v>203</v>
      </c>
      <c r="AP33" s="118" t="s">
        <v>203</v>
      </c>
      <c r="AQ33" s="145" t="s">
        <v>203</v>
      </c>
      <c r="AR33" s="155" t="s">
        <v>203</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513</v>
      </c>
      <c r="AL34" s="1000"/>
      <c r="AM34" s="1000"/>
      <c r="AN34" s="1001"/>
      <c r="AO34" s="118" t="s">
        <v>203</v>
      </c>
      <c r="AP34" s="118" t="s">
        <v>203</v>
      </c>
      <c r="AQ34" s="145" t="s">
        <v>203</v>
      </c>
      <c r="AR34" s="155" t="s">
        <v>203</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514</v>
      </c>
      <c r="AL35" s="1000"/>
      <c r="AM35" s="1000"/>
      <c r="AN35" s="1001"/>
      <c r="AO35" s="118">
        <v>55109</v>
      </c>
      <c r="AP35" s="118">
        <v>33583</v>
      </c>
      <c r="AQ35" s="145">
        <v>30923</v>
      </c>
      <c r="AR35" s="155">
        <v>8.6</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38</v>
      </c>
      <c r="AL36" s="1000"/>
      <c r="AM36" s="1000"/>
      <c r="AN36" s="1001"/>
      <c r="AO36" s="118">
        <v>15806</v>
      </c>
      <c r="AP36" s="118">
        <v>9632</v>
      </c>
      <c r="AQ36" s="145">
        <v>4657</v>
      </c>
      <c r="AR36" s="155">
        <v>106.8</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351</v>
      </c>
      <c r="AL37" s="1000"/>
      <c r="AM37" s="1000"/>
      <c r="AN37" s="1001"/>
      <c r="AO37" s="118" t="s">
        <v>203</v>
      </c>
      <c r="AP37" s="118" t="s">
        <v>203</v>
      </c>
      <c r="AQ37" s="145">
        <v>888</v>
      </c>
      <c r="AR37" s="155" t="s">
        <v>203</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515</v>
      </c>
      <c r="AL38" s="1003"/>
      <c r="AM38" s="1003"/>
      <c r="AN38" s="1004"/>
      <c r="AO38" s="122" t="s">
        <v>203</v>
      </c>
      <c r="AP38" s="122" t="s">
        <v>203</v>
      </c>
      <c r="AQ38" s="146">
        <v>21</v>
      </c>
      <c r="AR38" s="144" t="s">
        <v>203</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59</v>
      </c>
      <c r="AL39" s="1003"/>
      <c r="AM39" s="1003"/>
      <c r="AN39" s="1004"/>
      <c r="AO39" s="118" t="s">
        <v>203</v>
      </c>
      <c r="AP39" s="118" t="s">
        <v>203</v>
      </c>
      <c r="AQ39" s="145">
        <v>-6724</v>
      </c>
      <c r="AR39" s="155" t="s">
        <v>203</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516</v>
      </c>
      <c r="AL40" s="1000"/>
      <c r="AM40" s="1000"/>
      <c r="AN40" s="1001"/>
      <c r="AO40" s="118">
        <v>-236950</v>
      </c>
      <c r="AP40" s="118">
        <v>-144394</v>
      </c>
      <c r="AQ40" s="145">
        <v>-136123</v>
      </c>
      <c r="AR40" s="155">
        <v>6.1</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386</v>
      </c>
      <c r="AL41" s="1006"/>
      <c r="AM41" s="1006"/>
      <c r="AN41" s="1007"/>
      <c r="AO41" s="118">
        <v>122533</v>
      </c>
      <c r="AP41" s="118">
        <v>74670</v>
      </c>
      <c r="AQ41" s="145">
        <v>50405</v>
      </c>
      <c r="AR41" s="155">
        <v>48.1</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88</v>
      </c>
      <c r="AN49" s="1008" t="s">
        <v>446</v>
      </c>
      <c r="AO49" s="1009"/>
      <c r="AP49" s="1009"/>
      <c r="AQ49" s="1009"/>
      <c r="AR49" s="1010"/>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490</v>
      </c>
      <c r="AO50" s="124" t="s">
        <v>491</v>
      </c>
      <c r="AP50" s="135" t="s">
        <v>520</v>
      </c>
      <c r="AQ50" s="148" t="s">
        <v>381</v>
      </c>
      <c r="AR50" s="158" t="s">
        <v>522</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501</v>
      </c>
      <c r="AL51" s="103"/>
      <c r="AM51" s="108">
        <v>701490</v>
      </c>
      <c r="AN51" s="115">
        <v>378774</v>
      </c>
      <c r="AO51" s="125">
        <v>-28.8</v>
      </c>
      <c r="AP51" s="136">
        <v>228215</v>
      </c>
      <c r="AQ51" s="149">
        <v>-14.8</v>
      </c>
      <c r="AR51" s="159">
        <v>-14</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278</v>
      </c>
      <c r="AM52" s="109">
        <v>294705</v>
      </c>
      <c r="AN52" s="116">
        <v>159128</v>
      </c>
      <c r="AO52" s="126">
        <v>-45.9</v>
      </c>
      <c r="AP52" s="137">
        <v>117571</v>
      </c>
      <c r="AQ52" s="150">
        <v>10.5</v>
      </c>
      <c r="AR52" s="160">
        <v>-56.4</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523</v>
      </c>
      <c r="AL53" s="103"/>
      <c r="AM53" s="108">
        <v>1106973</v>
      </c>
      <c r="AN53" s="115">
        <v>615327</v>
      </c>
      <c r="AO53" s="125">
        <v>62.5</v>
      </c>
      <c r="AP53" s="136">
        <v>264232</v>
      </c>
      <c r="AQ53" s="149">
        <v>15.8</v>
      </c>
      <c r="AR53" s="159">
        <v>46.7</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278</v>
      </c>
      <c r="AM54" s="109">
        <v>374635</v>
      </c>
      <c r="AN54" s="116">
        <v>208246</v>
      </c>
      <c r="AO54" s="126">
        <v>30.9</v>
      </c>
      <c r="AP54" s="137">
        <v>133959</v>
      </c>
      <c r="AQ54" s="150">
        <v>13.9</v>
      </c>
      <c r="AR54" s="160">
        <v>17</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782140</v>
      </c>
      <c r="AN55" s="115">
        <v>450801</v>
      </c>
      <c r="AO55" s="125">
        <v>-26.7</v>
      </c>
      <c r="AP55" s="136">
        <v>263613</v>
      </c>
      <c r="AQ55" s="149">
        <v>-0.2</v>
      </c>
      <c r="AR55" s="159">
        <v>-26.5</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278</v>
      </c>
      <c r="AM56" s="109">
        <v>461494</v>
      </c>
      <c r="AN56" s="116">
        <v>265991</v>
      </c>
      <c r="AO56" s="126">
        <v>27.7</v>
      </c>
      <c r="AP56" s="137">
        <v>128823</v>
      </c>
      <c r="AQ56" s="150">
        <v>-3.8</v>
      </c>
      <c r="AR56" s="160">
        <v>31.5</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524</v>
      </c>
      <c r="AL57" s="103"/>
      <c r="AM57" s="108">
        <v>683519</v>
      </c>
      <c r="AN57" s="115">
        <v>402307</v>
      </c>
      <c r="AO57" s="125">
        <v>-10.8</v>
      </c>
      <c r="AP57" s="136">
        <v>362690</v>
      </c>
      <c r="AQ57" s="149">
        <v>37.6</v>
      </c>
      <c r="AR57" s="159">
        <v>-48.4</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278</v>
      </c>
      <c r="AM58" s="109">
        <v>416952</v>
      </c>
      <c r="AN58" s="116">
        <v>245410</v>
      </c>
      <c r="AO58" s="126">
        <v>-7.7</v>
      </c>
      <c r="AP58" s="137">
        <v>172580</v>
      </c>
      <c r="AQ58" s="150">
        <v>34</v>
      </c>
      <c r="AR58" s="160">
        <v>-41.7</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141</v>
      </c>
      <c r="AL59" s="103"/>
      <c r="AM59" s="108">
        <v>498798</v>
      </c>
      <c r="AN59" s="115">
        <v>303960</v>
      </c>
      <c r="AO59" s="125">
        <v>-24.4</v>
      </c>
      <c r="AP59" s="136">
        <v>296093</v>
      </c>
      <c r="AQ59" s="149">
        <v>-18.399999999999999</v>
      </c>
      <c r="AR59" s="159">
        <v>-6</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278</v>
      </c>
      <c r="AM60" s="109">
        <v>295077</v>
      </c>
      <c r="AN60" s="116">
        <v>179815</v>
      </c>
      <c r="AO60" s="126">
        <v>-26.7</v>
      </c>
      <c r="AP60" s="137">
        <v>140545</v>
      </c>
      <c r="AQ60" s="150">
        <v>-18.600000000000001</v>
      </c>
      <c r="AR60" s="160">
        <v>-8.1</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406</v>
      </c>
      <c r="AL61" s="106"/>
      <c r="AM61" s="108">
        <v>754584</v>
      </c>
      <c r="AN61" s="115">
        <v>430234</v>
      </c>
      <c r="AO61" s="125">
        <v>-5.6</v>
      </c>
      <c r="AP61" s="136">
        <v>282969</v>
      </c>
      <c r="AQ61" s="151">
        <v>4</v>
      </c>
      <c r="AR61" s="159">
        <v>-9.6</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278</v>
      </c>
      <c r="AM62" s="109">
        <v>368573</v>
      </c>
      <c r="AN62" s="116">
        <v>211718</v>
      </c>
      <c r="AO62" s="126">
        <v>-4.3</v>
      </c>
      <c r="AP62" s="137">
        <v>138696</v>
      </c>
      <c r="AQ62" s="150">
        <v>7.2</v>
      </c>
      <c r="AR62" s="160">
        <v>-11.5</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bpQgzcd6++bnsyol7a+Efo2TKuyX7mP/lSMvLS5GZLFqP8Cj6kEGdkRv+P2LcuOesASIv7NEefgeA1rAZp8qnQ==" saltValue="wcs5fpfOlnLi3Kdq70pWW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101</v>
      </c>
    </row>
    <row r="121" spans="125:125" ht="13.5" hidden="1" customHeight="1" x14ac:dyDescent="0.2">
      <c r="DU121" s="78"/>
    </row>
  </sheetData>
  <sheetProtection algorithmName="SHA-512" hashValue="VmoAnZOazCnYnjjhbSE2JoFEDT1640vRdgnRAqPYu6tIfH0mnxJ2vdbXW8P9vjgjrE5UUBxtp16HPJouXTnFyQ==" saltValue="+Cdc2X6WgwH5wr2MFq3THQ=="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101</v>
      </c>
    </row>
  </sheetData>
  <sheetProtection algorithmName="SHA-512" hashValue="hHPPqf32smpSmVdgmFJxC/lCq9nZ5YUeQY/MLe/nZC3PMfodLeUnETt4wY3mx0GLS2h1gFekyRMwmeLyzwSiRg==" saltValue="BpQgAAkvqGfhZA+ihIvvMw=="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9</v>
      </c>
      <c r="C46" s="171"/>
      <c r="D46" s="171"/>
      <c r="E46" s="172" t="s">
        <v>17</v>
      </c>
      <c r="F46" s="173" t="s">
        <v>526</v>
      </c>
      <c r="G46" s="177" t="s">
        <v>527</v>
      </c>
      <c r="H46" s="177" t="s">
        <v>528</v>
      </c>
      <c r="I46" s="177" t="s">
        <v>529</v>
      </c>
      <c r="J46" s="182" t="s">
        <v>530</v>
      </c>
    </row>
    <row r="47" spans="2:10" ht="57.75" customHeight="1" x14ac:dyDescent="0.2">
      <c r="B47" s="168"/>
      <c r="C47" s="1015" t="s">
        <v>3</v>
      </c>
      <c r="D47" s="1015"/>
      <c r="E47" s="1016"/>
      <c r="F47" s="174">
        <v>110.01</v>
      </c>
      <c r="G47" s="178">
        <v>93.27</v>
      </c>
      <c r="H47" s="178">
        <v>83.15</v>
      </c>
      <c r="I47" s="178">
        <v>63.59</v>
      </c>
      <c r="J47" s="183">
        <v>66.599999999999994</v>
      </c>
    </row>
    <row r="48" spans="2:10" ht="57.75" customHeight="1" x14ac:dyDescent="0.2">
      <c r="B48" s="169"/>
      <c r="C48" s="1017" t="s">
        <v>10</v>
      </c>
      <c r="D48" s="1017"/>
      <c r="E48" s="1018"/>
      <c r="F48" s="175">
        <v>2.44</v>
      </c>
      <c r="G48" s="179">
        <v>7.84</v>
      </c>
      <c r="H48" s="179">
        <v>1.5699999999999998</v>
      </c>
      <c r="I48" s="179">
        <v>2.8</v>
      </c>
      <c r="J48" s="184">
        <v>6.06</v>
      </c>
    </row>
    <row r="49" spans="2:10" ht="57.75" customHeight="1" x14ac:dyDescent="0.2">
      <c r="B49" s="170"/>
      <c r="C49" s="1019" t="s">
        <v>16</v>
      </c>
      <c r="D49" s="1019"/>
      <c r="E49" s="1020"/>
      <c r="F49" s="176" t="s">
        <v>531</v>
      </c>
      <c r="G49" s="180" t="s">
        <v>532</v>
      </c>
      <c r="H49" s="180" t="s">
        <v>533</v>
      </c>
      <c r="I49" s="180" t="s">
        <v>67</v>
      </c>
      <c r="J49" s="185">
        <v>3.19</v>
      </c>
    </row>
    <row r="50" spans="2:10" ht="13" x14ac:dyDescent="0.2"/>
  </sheetData>
  <sheetProtection algorithmName="SHA-512" hashValue="YSUjzlD2NoQGtxKQyOmQqhAYqs0l/MJ3zNmF4bxqiDWuWZhcZLrAL9umsQAZwnEflsCN0YkaEiQ6rdmE7FKGHw==" saltValue="W+9s3Bh1hQ5Pe5OP6h5OI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
  </dc:creator>
  <cp:lastPrinted>2024-03-19T00:33:07Z</cp:lastPrinted>
  <dcterms:created xsi:type="dcterms:W3CDTF">2024-02-05T00:29:50Z</dcterms:created>
  <dcterms:modified xsi:type="dcterms:W3CDTF">2024-03-19T00:33:26Z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2024-03-18T12:04:22Z</vt:filetime>
  </property>
</Properties>
</file>