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4（R3決算）\04 各団体回答\○02 高崎市\"/>
    </mc:Choice>
  </mc:AlternateContent>
  <xr:revisionPtr revIDLastSave="0" documentId="13_ncr:1_{73AA27EE-8B08-4150-BFCB-A4FD1AAB7B9C}" xr6:coauthVersionLast="36" xr6:coauthVersionMax="36" xr10:uidLastSave="{00000000-0000-0000-0000-000000000000}"/>
  <workbookProtection workbookAlgorithmName="SHA-512" workbookHashValue="PCweA6XeU/7Yk20ynd9wfoJUtE4bJc6hUIvc6VKtxQIso4aNhdPE/428fgrVvs3paLWTPSA4+dung0gicn4gTQ==" workbookSaltValue="mlhu6NKI2TwiViW198T+Qw==" workbookSpinCount="100000" lockStructure="1"/>
  <bookViews>
    <workbookView xWindow="0" yWindow="0" windowWidth="15360" windowHeight="76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F85" i="4"/>
  <c r="E85" i="4"/>
  <c r="BB10" i="4"/>
  <c r="AT10" i="4"/>
  <c r="AL10" i="4"/>
  <c r="I10" i="4"/>
  <c r="B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<sst xmlns="http://schemas.openxmlformats.org/spreadsheetml/2006/main" count="228" uniqueCount="113">
  <si>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</si>
  <si>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</si>
  <si>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</si>
  <si>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</si>
  <si>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</si>
  <si>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</si>
  <si>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</si>
  <si>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</si>
  <si>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</si>
  <si>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</si>
  <si>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</si>
  <si>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</si>
  <si>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</si>
  <si>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</si>
  <si>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</si>
  <si>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</si>
  <si>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</si>
  <si>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</si>
  <si>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</si>
  <si>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</si>
  <si>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</si>
  <si>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</si>
  <si>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</si>
  <si>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</si>
  <si>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</si>
  <si>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</si>
  <si>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</si>
  <si>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</si>
  <si>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</si>
  <si>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</si>
  <si>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</si>
  <si>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</si>
  <si>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</si>
  <si>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</si>
  <si>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</si>
  <si>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</si>
  <si>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</si>
  <si>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</si>
  <si>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</si>
  <si>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</si>
  <si>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</si>
  <si>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</si>
  <si>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</si>
  <si>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</si>
  <si>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</si>
  <si>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</si>
  <si>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</si>
  <si>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</si>
  <si>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</si>
  <si>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</si>
  <si>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</si>
  <si>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</si>
  <si>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</si>
  <si>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</si>
  <si>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</si>
  <si>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</si>
  <si>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</si>
  <si>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</si>
  <si>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</si>
  <si>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</si>
  <si>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</si>
  <si>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</si>
  <si>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</si>
  <si>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</si>
  <si>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</si>
  <si>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</si>
  <si>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</si>
  <si>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</si>
  <si>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</si>
  <si>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</si>
  <si>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</si>
  <si>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</si>
  <si>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</si>
  <si>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</si>
  <si>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</si>
  <si>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</si>
  <si>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</si>
  <si>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</si>
  <si>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</si>
  <si>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</si>
  <si>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</si>
  <si>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</si>
  <si>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</si>
  <si>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</si>
  <si>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</si>
  <si>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</si>
  <si>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</si>
  <si>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</si>
  <si>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</si>
  <si>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</si>
  <si>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</si>
  <si>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</si>
  <si>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</si>
  <si>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</si>
  <si>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</si>
  <si>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</si>
  <si>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</si>
  <si>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</si>
  <si>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</si>
  <si>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</si>
  <si>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</si>
  <si>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</si>
  <si>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</si>
  <si>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</si>
  <si>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</si>
  <si>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</si>
  <si>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</si>
  <si>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</si>
  <si>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</si>
  <si>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</si>
  <si>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全国平均値及び類似団体平均値と比して、「①有形固定資産減価償却率」が高く「②管路経年化率」が低い水準となっているが、両指標ともに数値が年々増加している。そのため、「③管路更新率」の向上と併せて、老朽化した施設の更新を今以上に進めていく必要がある。</t>
    <phoneticPr fontId="4"/>
  </si>
  <si>
    <t xml:space="preserve">「1.経営の健全性・効率性」については、概ね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しかしながら、依然として「④企業債残高対給水収益比率」は類似団体平均を大幅に上回っており、計画的な投資と財政状況のバランスも考慮しなければならない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
</t>
    <phoneticPr fontId="4"/>
  </si>
  <si>
    <t xml:space="preserve">「①経常収支比率」及び「③流動比率」は、共に類似団体平均値を超えており、望まれる水準を上回っていることから、現時点で経営の健全性は保たれている。
「④企業債残高対給水収益比率」は、企業債残高の減少に伴い継続して減少しているが、類似団体平均と比較すると大幅に上回っているため、計画的な投資と財政状況のバランスに考慮して、企業債残高の更なる低減に努めていく。
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
</t>
    <rPh sb="26" eb="29">
      <t>ヘイキンチ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</si>
</sst>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0.48</c:v>
                </c:pt>
                <c:pt idx="2">
                  <c:v>0.59</c:v>
                </c:pt>
                <c:pt idx="3">
                  <c:v>0.56999999999999995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3-4803-AD72-806A9BA9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0.73</c:v>
                </c:pt>
                <c:pt idx="3">
                  <c:v>0.79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3-4803-AD72-806A9BA9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70.25</c:v>
                </c:pt>
                <c:pt idx="1">
                  <c:v>72.930000000000007</c:v>
                </c:pt>
                <c:pt idx="2">
                  <c:v>71.11</c:v>
                </c:pt>
                <c:pt idx="3">
                  <c:v>71.36</c:v>
                </c:pt>
                <c:pt idx="4">
                  <c:v>71.150000000000006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F-44F0-B00A-F4417731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63.54</c:v>
                </c:pt>
                <c:pt idx="1">
                  <c:v>63.53</c:v>
                </c:pt>
                <c:pt idx="2">
                  <c:v>63.16</c:v>
                </c:pt>
                <c:pt idx="3">
                  <c:v>64.41</c:v>
                </c:pt>
                <c:pt idx="4">
                  <c:v>64.11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F-44F0-B00A-F4417731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88.52</c:v>
                </c:pt>
                <c:pt idx="1">
                  <c:v>87.21</c:v>
                </c:pt>
                <c:pt idx="2">
                  <c:v>87.35</c:v>
                </c:pt>
                <c:pt idx="3">
                  <c:v>87.71</c:v>
                </c:pt>
                <c:pt idx="4">
                  <c:v>87.84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B-434A-A3AC-EAC1B73C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91.58</c:v>
                </c:pt>
                <c:pt idx="2">
                  <c:v>91.48</c:v>
                </c:pt>
                <c:pt idx="3">
                  <c:v>91.64</c:v>
                </c:pt>
                <c:pt idx="4">
                  <c:v>92.09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B-434A-A3AC-EAC1B73C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116.47</c:v>
                </c:pt>
                <c:pt idx="1">
                  <c:v>113.19</c:v>
                </c:pt>
                <c:pt idx="2">
                  <c:v>112.22</c:v>
                </c:pt>
                <c:pt idx="3">
                  <c:v>113.51</c:v>
                </c:pt>
                <c:pt idx="4">
                  <c:v>114.88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C-4F98-A7DD-17B07664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116.77</c:v>
                </c:pt>
                <c:pt idx="1">
                  <c:v>115.41</c:v>
                </c:pt>
                <c:pt idx="2">
                  <c:v>113.57</c:v>
                </c:pt>
                <c:pt idx="3">
                  <c:v>112.59</c:v>
                </c:pt>
                <c:pt idx="4">
                  <c:v>113.87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C-4F98-A7DD-17B07664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50.88</c:v>
                </c:pt>
                <c:pt idx="1">
                  <c:v>51.35</c:v>
                </c:pt>
                <c:pt idx="2">
                  <c:v>52.38</c:v>
                </c:pt>
                <c:pt idx="3">
                  <c:v>53.48</c:v>
                </c:pt>
                <c:pt idx="4">
                  <c:v>54.69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B-4496-812D-5FCC3277A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49.66</c:v>
                </c:pt>
                <c:pt idx="1">
                  <c:v>50.41</c:v>
                </c:pt>
                <c:pt idx="2">
                  <c:v>51.13</c:v>
                </c:pt>
                <c:pt idx="3">
                  <c:v>51.62</c:v>
                </c:pt>
                <c:pt idx="4">
                  <c:v>52.16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B-4496-812D-5FCC3277A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12.54</c:v>
                </c:pt>
                <c:pt idx="1">
                  <c:v>15.93</c:v>
                </c:pt>
                <c:pt idx="2">
                  <c:v>18.510000000000002</c:v>
                </c:pt>
                <c:pt idx="3">
                  <c:v>20.54</c:v>
                </c:pt>
                <c:pt idx="4">
                  <c:v>22.43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0-4D84-AE79-2DD47891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18.940000000000001</c:v>
                </c:pt>
                <c:pt idx="1">
                  <c:v>20.36</c:v>
                </c:pt>
                <c:pt idx="2">
                  <c:v>22.41</c:v>
                </c:pt>
                <c:pt idx="3">
                  <c:v>23.68</c:v>
                </c:pt>
                <c:pt idx="4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0-4D84-AE79-2DD47891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7-4118-9BC0-38A5FE6B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7-4118-9BC0-38A5FE6B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247.74</c:v>
                </c:pt>
                <c:pt idx="1">
                  <c:v>255.23</c:v>
                </c:pt>
                <c:pt idx="2">
                  <c:v>283.91000000000003</c:v>
                </c:pt>
                <c:pt idx="3">
                  <c:v>298.45</c:v>
                </c:pt>
                <c:pt idx="4">
                  <c:v>311.29000000000002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A-4B10-A416-7729A68E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254.05</c:v>
                </c:pt>
                <c:pt idx="1">
                  <c:v>258.22000000000003</c:v>
                </c:pt>
                <c:pt idx="2">
                  <c:v>250.03</c:v>
                </c:pt>
                <c:pt idx="3">
                  <c:v>239.45</c:v>
                </c:pt>
                <c:pt idx="4">
                  <c:v>246.01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A-4B10-A416-7729A68E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393.59</c:v>
                </c:pt>
                <c:pt idx="1">
                  <c:v>384.09</c:v>
                </c:pt>
                <c:pt idx="2">
                  <c:v>380.7</c:v>
                </c:pt>
                <c:pt idx="3">
                  <c:v>366.27</c:v>
                </c:pt>
                <c:pt idx="4">
                  <c:v>346.77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8-43EA-93CD-D74423A8E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258.63</c:v>
                </c:pt>
                <c:pt idx="1">
                  <c:v>255.12</c:v>
                </c:pt>
                <c:pt idx="2">
                  <c:v>254.19</c:v>
                </c:pt>
                <c:pt idx="3">
                  <c:v>259.56</c:v>
                </c:pt>
                <c:pt idx="4">
                  <c:v>248.92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8-43EA-93CD-D74423A8E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106</c:v>
                </c:pt>
                <c:pt idx="2">
                  <c:v>104.49</c:v>
                </c:pt>
                <c:pt idx="3">
                  <c:v>106.22</c:v>
                </c:pt>
                <c:pt idx="4">
                  <c:v>107.4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E-4B80-ACAB-2D29AAFF4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110.3</c:v>
                </c:pt>
                <c:pt idx="1">
                  <c:v>109.12</c:v>
                </c:pt>
                <c:pt idx="2">
                  <c:v>107.42</c:v>
                </c:pt>
                <c:pt idx="3">
                  <c:v>105.07</c:v>
                </c:pt>
                <c:pt idx="4">
                  <c:v>107.54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E-4B80-ACAB-2D29AAFF4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120.23</c:v>
                </c:pt>
                <c:pt idx="1">
                  <c:v>124.1</c:v>
                </c:pt>
                <c:pt idx="2">
                  <c:v>125.5</c:v>
                </c:pt>
                <c:pt idx="3">
                  <c:v>122.37</c:v>
                </c:pt>
                <c:pt idx="4">
                  <c:v>121.44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C-4DD7-8A2B-79945112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151.85</c:v>
                </c:pt>
                <c:pt idx="1">
                  <c:v>153.88</c:v>
                </c:pt>
                <c:pt idx="2">
                  <c:v>157.19</c:v>
                </c:pt>
                <c:pt idx="3">
                  <c:v>153.71</c:v>
                </c:pt>
                <c:pt idx="4">
                  <c:v>155.9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C-4DD7-8A2B-79945112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群馬県　高崎市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4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6" t="s">
        <v>9</v>
      </c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8"/>
    </row>
    <row r="8" spans="1:78" ht="18.75" customHeight="1" x14ac:dyDescent="0.2">
      <c r="A8" s="2"/>
      <c r="B8" s="69" t="str">
        <f>データ!$I$6</f>
        <v>法適用</v>
      </c>
      <c r="C8" s="70"/>
      <c r="D8" s="70"/>
      <c r="E8" s="70"/>
      <c r="F8" s="70"/>
      <c r="G8" s="70"/>
      <c r="H8" s="70"/>
      <c r="I8" s="69" t="str">
        <f>データ!$J$6</f>
        <v>水道事業</v>
      </c>
      <c r="J8" s="70"/>
      <c r="K8" s="70"/>
      <c r="L8" s="70"/>
      <c r="M8" s="70"/>
      <c r="N8" s="70"/>
      <c r="O8" s="71"/>
      <c r="P8" s="72" t="str">
        <f>データ!$K$6</f>
        <v>末端給水事業</v>
      </c>
      <c r="Q8" s="72"/>
      <c r="R8" s="72"/>
      <c r="S8" s="72"/>
      <c r="T8" s="72"/>
      <c r="U8" s="72"/>
      <c r="V8" s="72"/>
      <c r="W8" s="72" t="str">
        <f>データ!$L$6</f>
        <v>A1</v>
      </c>
      <c r="X8" s="72"/>
      <c r="Y8" s="72"/>
      <c r="Z8" s="72"/>
      <c r="AA8" s="72"/>
      <c r="AB8" s="72"/>
      <c r="AC8" s="72"/>
      <c r="AD8" s="72" t="str">
        <f>データ!$M$6</f>
        <v>自治体職員</v>
      </c>
      <c r="AE8" s="72"/>
      <c r="AF8" s="72"/>
      <c r="AG8" s="72"/>
      <c r="AH8" s="72"/>
      <c r="AI8" s="72"/>
      <c r="AJ8" s="72"/>
      <c r="AK8" s="2"/>
      <c r="AL8" s="63">
        <f>データ!$R$6</f>
        <v>370806</v>
      </c>
      <c r="AM8" s="63"/>
      <c r="AN8" s="63"/>
      <c r="AO8" s="63"/>
      <c r="AP8" s="63"/>
      <c r="AQ8" s="63"/>
      <c r="AR8" s="63"/>
      <c r="AS8" s="63"/>
      <c r="AT8" s="37">
        <f>データ!$S$6</f>
        <v>459.16</v>
      </c>
      <c r="AU8" s="38"/>
      <c r="AV8" s="38"/>
      <c r="AW8" s="38"/>
      <c r="AX8" s="38"/>
      <c r="AY8" s="38"/>
      <c r="AZ8" s="38"/>
      <c r="BA8" s="38"/>
      <c r="BB8" s="52">
        <f>データ!$T$6</f>
        <v>807.57</v>
      </c>
      <c r="BC8" s="52"/>
      <c r="BD8" s="52"/>
      <c r="BE8" s="52"/>
      <c r="BF8" s="52"/>
      <c r="BG8" s="52"/>
      <c r="BH8" s="52"/>
      <c r="BI8" s="52"/>
      <c r="BJ8" s="3"/>
      <c r="BK8" s="3"/>
      <c r="BL8" s="65" t="s">
        <v>10</v>
      </c>
      <c r="BM8" s="66"/>
      <c r="BN8" s="67" t="s">
        <v>11</v>
      </c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8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4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67.91</v>
      </c>
      <c r="J10" s="38"/>
      <c r="K10" s="38"/>
      <c r="L10" s="38"/>
      <c r="M10" s="38"/>
      <c r="N10" s="38"/>
      <c r="O10" s="62"/>
      <c r="P10" s="52">
        <f>データ!$P$6</f>
        <v>99.65</v>
      </c>
      <c r="Q10" s="52"/>
      <c r="R10" s="52"/>
      <c r="S10" s="52"/>
      <c r="T10" s="52"/>
      <c r="U10" s="52"/>
      <c r="V10" s="52"/>
      <c r="W10" s="63">
        <f>データ!$Q$6</f>
        <v>2330</v>
      </c>
      <c r="X10" s="63"/>
      <c r="Y10" s="63"/>
      <c r="Z10" s="63"/>
      <c r="AA10" s="63"/>
      <c r="AB10" s="63"/>
      <c r="AC10" s="63"/>
      <c r="AD10" s="2"/>
      <c r="AE10" s="2"/>
      <c r="AF10" s="2"/>
      <c r="AG10" s="2"/>
      <c r="AH10" s="2"/>
      <c r="AI10" s="2"/>
      <c r="AJ10" s="2"/>
      <c r="AK10" s="2"/>
      <c r="AL10" s="63">
        <f>データ!$U$6</f>
        <v>368382</v>
      </c>
      <c r="AM10" s="63"/>
      <c r="AN10" s="63"/>
      <c r="AO10" s="63"/>
      <c r="AP10" s="63"/>
      <c r="AQ10" s="63"/>
      <c r="AR10" s="63"/>
      <c r="AS10" s="63"/>
      <c r="AT10" s="37">
        <f>データ!$V$6</f>
        <v>248.82</v>
      </c>
      <c r="AU10" s="38"/>
      <c r="AV10" s="38"/>
      <c r="AW10" s="38"/>
      <c r="AX10" s="38"/>
      <c r="AY10" s="38"/>
      <c r="AZ10" s="38"/>
      <c r="BA10" s="38"/>
      <c r="BB10" s="52">
        <f>データ!$W$6</f>
        <v>1480.52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7" t="s">
        <v>111</v>
      </c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7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7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7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7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7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7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7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7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7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7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7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7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7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7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7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90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PsXShl2rlBCzdaZ/QTqF743KvX7O+xsv6yJnJZRw3pi+DFjdp8u8d0SL6De+1Gx3ULGqU1tm7fxAiqLw/HQA0w==" saltValue="GPrq2nBa8a0RJmwU7S7hd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0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51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52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54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55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56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57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58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59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60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61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62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63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64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102024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高崎市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67.91</v>
      </c>
      <c r="P6" s="21">
        <f t="shared" si="3"/>
        <v>99.65</v>
      </c>
      <c r="Q6" s="21">
        <f t="shared" si="3"/>
        <v>2330</v>
      </c>
      <c r="R6" s="21">
        <f t="shared" si="3"/>
        <v>370806</v>
      </c>
      <c r="S6" s="21">
        <f t="shared" si="3"/>
        <v>459.16</v>
      </c>
      <c r="T6" s="21">
        <f t="shared" si="3"/>
        <v>807.57</v>
      </c>
      <c r="U6" s="21">
        <f t="shared" si="3"/>
        <v>368382</v>
      </c>
      <c r="V6" s="21">
        <f t="shared" si="3"/>
        <v>248.82</v>
      </c>
      <c r="W6" s="21">
        <f t="shared" si="3"/>
        <v>1480.52</v>
      </c>
      <c r="X6" s="22">
        <f>IF(X7="",NA(),X7)</f>
        <v>116.47</v>
      </c>
      <c r="Y6" s="22">
        <f t="shared" ref="Y6:AG6" si="4">IF(Y7="",NA(),Y7)</f>
        <v>113.19</v>
      </c>
      <c r="Z6" s="22">
        <f t="shared" si="4"/>
        <v>112.22</v>
      </c>
      <c r="AA6" s="22">
        <f t="shared" si="4"/>
        <v>113.51</v>
      </c>
      <c r="AB6" s="22">
        <f t="shared" si="4"/>
        <v>114.88</v>
      </c>
      <c r="AC6" s="22">
        <f t="shared" si="4"/>
        <v>116.77</v>
      </c>
      <c r="AD6" s="22">
        <f t="shared" si="4"/>
        <v>115.41</v>
      </c>
      <c r="AE6" s="22">
        <f t="shared" si="4"/>
        <v>113.57</v>
      </c>
      <c r="AF6" s="22">
        <f t="shared" si="4"/>
        <v>112.59</v>
      </c>
      <c r="AG6" s="22">
        <f t="shared" si="4"/>
        <v>113.87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【1.30】</v>
      </c>
      <c r="AT6" s="22">
        <f>IF(AT7="",NA(),AT7)</f>
        <v>247.74</v>
      </c>
      <c r="AU6" s="22">
        <f t="shared" ref="AU6:BC6" si="6">IF(AU7="",NA(),AU7)</f>
        <v>255.23</v>
      </c>
      <c r="AV6" s="22">
        <f t="shared" si="6"/>
        <v>283.91000000000003</v>
      </c>
      <c r="AW6" s="22">
        <f t="shared" si="6"/>
        <v>298.45</v>
      </c>
      <c r="AX6" s="22">
        <f t="shared" si="6"/>
        <v>311.29000000000002</v>
      </c>
      <c r="AY6" s="22">
        <f t="shared" si="6"/>
        <v>254.05</v>
      </c>
      <c r="AZ6" s="22">
        <f t="shared" si="6"/>
        <v>258.22000000000003</v>
      </c>
      <c r="BA6" s="22">
        <f t="shared" si="6"/>
        <v>250.03</v>
      </c>
      <c r="BB6" s="22">
        <f t="shared" si="6"/>
        <v>239.45</v>
      </c>
      <c r="BC6" s="22">
        <f t="shared" si="6"/>
        <v>246.01</v>
      </c>
      <c r="BD6" s="21" t="str">
        <f>IF(BD7="","",IF(BD7="-","【-】","【"&amp;SUBSTITUTE(TEXT(BD7,"#,##0.00"),"-","△")&amp;"】"))</f>
        <v>【261.51】</v>
      </c>
      <c r="BE6" s="22">
        <f>IF(BE7="",NA(),BE7)</f>
        <v>393.59</v>
      </c>
      <c r="BF6" s="22">
        <f t="shared" ref="BF6:BN6" si="7">IF(BF7="",NA(),BF7)</f>
        <v>384.09</v>
      </c>
      <c r="BG6" s="22">
        <f t="shared" si="7"/>
        <v>380.7</v>
      </c>
      <c r="BH6" s="22">
        <f t="shared" si="7"/>
        <v>366.27</v>
      </c>
      <c r="BI6" s="22">
        <f t="shared" si="7"/>
        <v>346.77</v>
      </c>
      <c r="BJ6" s="22">
        <f t="shared" si="7"/>
        <v>258.63</v>
      </c>
      <c r="BK6" s="22">
        <f t="shared" si="7"/>
        <v>255.12</v>
      </c>
      <c r="BL6" s="22">
        <f t="shared" si="7"/>
        <v>254.19</v>
      </c>
      <c r="BM6" s="22">
        <f t="shared" si="7"/>
        <v>259.56</v>
      </c>
      <c r="BN6" s="22">
        <f t="shared" si="7"/>
        <v>248.92</v>
      </c>
      <c r="BO6" s="21" t="str">
        <f>IF(BO7="","",IF(BO7="-","【-】","【"&amp;SUBSTITUTE(TEXT(BO7,"#,##0.00"),"-","△")&amp;"】"))</f>
        <v>【265.16】</v>
      </c>
      <c r="BP6" s="22">
        <f>IF(BP7="",NA(),BP7)</f>
        <v>110.02</v>
      </c>
      <c r="BQ6" s="22">
        <f t="shared" ref="BQ6:BY6" si="8">IF(BQ7="",NA(),BQ7)</f>
        <v>106</v>
      </c>
      <c r="BR6" s="22">
        <f t="shared" si="8"/>
        <v>104.49</v>
      </c>
      <c r="BS6" s="22">
        <f t="shared" si="8"/>
        <v>106.22</v>
      </c>
      <c r="BT6" s="22">
        <f t="shared" si="8"/>
        <v>107.4</v>
      </c>
      <c r="BU6" s="22">
        <f t="shared" si="8"/>
        <v>110.3</v>
      </c>
      <c r="BV6" s="22">
        <f t="shared" si="8"/>
        <v>109.12</v>
      </c>
      <c r="BW6" s="22">
        <f t="shared" si="8"/>
        <v>107.42</v>
      </c>
      <c r="BX6" s="22">
        <f t="shared" si="8"/>
        <v>105.07</v>
      </c>
      <c r="BY6" s="22">
        <f t="shared" si="8"/>
        <v>107.54</v>
      </c>
      <c r="BZ6" s="21" t="str">
        <f>IF(BZ7="","",IF(BZ7="-","【-】","【"&amp;SUBSTITUTE(TEXT(BZ7,"#,##0.00"),"-","△")&amp;"】"))</f>
        <v>【102.35】</v>
      </c>
      <c r="CA6" s="22">
        <f>IF(CA7="",NA(),CA7)</f>
        <v>120.23</v>
      </c>
      <c r="CB6" s="22">
        <f t="shared" ref="CB6:CJ6" si="9">IF(CB7="",NA(),CB7)</f>
        <v>124.1</v>
      </c>
      <c r="CC6" s="22">
        <f t="shared" si="9"/>
        <v>125.5</v>
      </c>
      <c r="CD6" s="22">
        <f t="shared" si="9"/>
        <v>122.37</v>
      </c>
      <c r="CE6" s="22">
        <f t="shared" si="9"/>
        <v>121.44</v>
      </c>
      <c r="CF6" s="22">
        <f t="shared" si="9"/>
        <v>151.85</v>
      </c>
      <c r="CG6" s="22">
        <f t="shared" si="9"/>
        <v>153.88</v>
      </c>
      <c r="CH6" s="22">
        <f t="shared" si="9"/>
        <v>157.19</v>
      </c>
      <c r="CI6" s="22">
        <f t="shared" si="9"/>
        <v>153.71</v>
      </c>
      <c r="CJ6" s="22">
        <f t="shared" si="9"/>
        <v>155.9</v>
      </c>
      <c r="CK6" s="21" t="str">
        <f>IF(CK7="","",IF(CK7="-","【-】","【"&amp;SUBSTITUTE(TEXT(CK7,"#,##0.00"),"-","△")&amp;"】"))</f>
        <v>【167.74】</v>
      </c>
      <c r="CL6" s="22">
        <f>IF(CL7="",NA(),CL7)</f>
        <v>70.25</v>
      </c>
      <c r="CM6" s="22">
        <f t="shared" ref="CM6:CU6" si="10">IF(CM7="",NA(),CM7)</f>
        <v>72.930000000000007</v>
      </c>
      <c r="CN6" s="22">
        <f t="shared" si="10"/>
        <v>71.11</v>
      </c>
      <c r="CO6" s="22">
        <f t="shared" si="10"/>
        <v>71.36</v>
      </c>
      <c r="CP6" s="22">
        <f t="shared" si="10"/>
        <v>71.150000000000006</v>
      </c>
      <c r="CQ6" s="22">
        <f t="shared" si="10"/>
        <v>63.54</v>
      </c>
      <c r="CR6" s="22">
        <f t="shared" si="10"/>
        <v>63.53</v>
      </c>
      <c r="CS6" s="22">
        <f t="shared" si="10"/>
        <v>63.16</v>
      </c>
      <c r="CT6" s="22">
        <f t="shared" si="10"/>
        <v>64.41</v>
      </c>
      <c r="CU6" s="22">
        <f t="shared" si="10"/>
        <v>64.11</v>
      </c>
      <c r="CV6" s="21" t="str">
        <f>IF(CV7="","",IF(CV7="-","【-】","【"&amp;SUBSTITUTE(TEXT(CV7,"#,##0.00"),"-","△")&amp;"】"))</f>
        <v>【60.29】</v>
      </c>
      <c r="CW6" s="22">
        <f>IF(CW7="",NA(),CW7)</f>
        <v>88.52</v>
      </c>
      <c r="CX6" s="22">
        <f t="shared" ref="CX6:DF6" si="11">IF(CX7="",NA(),CX7)</f>
        <v>87.21</v>
      </c>
      <c r="CY6" s="22">
        <f t="shared" si="11"/>
        <v>87.35</v>
      </c>
      <c r="CZ6" s="22">
        <f t="shared" si="11"/>
        <v>87.71</v>
      </c>
      <c r="DA6" s="22">
        <f t="shared" si="11"/>
        <v>87.84</v>
      </c>
      <c r="DB6" s="22">
        <f t="shared" si="11"/>
        <v>91.48</v>
      </c>
      <c r="DC6" s="22">
        <f t="shared" si="11"/>
        <v>91.58</v>
      </c>
      <c r="DD6" s="22">
        <f t="shared" si="11"/>
        <v>91.48</v>
      </c>
      <c r="DE6" s="22">
        <f t="shared" si="11"/>
        <v>91.64</v>
      </c>
      <c r="DF6" s="22">
        <f t="shared" si="11"/>
        <v>92.09</v>
      </c>
      <c r="DG6" s="21" t="str">
        <f>IF(DG7="","",IF(DG7="-","【-】","【"&amp;SUBSTITUTE(TEXT(DG7,"#,##0.00"),"-","△")&amp;"】"))</f>
        <v>【90.12】</v>
      </c>
      <c r="DH6" s="22">
        <f>IF(DH7="",NA(),DH7)</f>
        <v>50.88</v>
      </c>
      <c r="DI6" s="22">
        <f t="shared" ref="DI6:DQ6" si="12">IF(DI7="",NA(),DI7)</f>
        <v>51.35</v>
      </c>
      <c r="DJ6" s="22">
        <f t="shared" si="12"/>
        <v>52.38</v>
      </c>
      <c r="DK6" s="22">
        <f t="shared" si="12"/>
        <v>53.48</v>
      </c>
      <c r="DL6" s="22">
        <f t="shared" si="12"/>
        <v>54.69</v>
      </c>
      <c r="DM6" s="22">
        <f t="shared" si="12"/>
        <v>49.66</v>
      </c>
      <c r="DN6" s="22">
        <f t="shared" si="12"/>
        <v>50.41</v>
      </c>
      <c r="DO6" s="22">
        <f t="shared" si="12"/>
        <v>51.13</v>
      </c>
      <c r="DP6" s="22">
        <f t="shared" si="12"/>
        <v>51.62</v>
      </c>
      <c r="DQ6" s="22">
        <f t="shared" si="12"/>
        <v>52.16</v>
      </c>
      <c r="DR6" s="21" t="str">
        <f>IF(DR7="","",IF(DR7="-","【-】","【"&amp;SUBSTITUTE(TEXT(DR7,"#,##0.00"),"-","△")&amp;"】"))</f>
        <v>【50.88】</v>
      </c>
      <c r="DS6" s="22">
        <f>IF(DS7="",NA(),DS7)</f>
        <v>12.54</v>
      </c>
      <c r="DT6" s="22">
        <f t="shared" ref="DT6:EB6" si="13">IF(DT7="",NA(),DT7)</f>
        <v>15.93</v>
      </c>
      <c r="DU6" s="22">
        <f t="shared" si="13"/>
        <v>18.510000000000002</v>
      </c>
      <c r="DV6" s="22">
        <f t="shared" si="13"/>
        <v>20.54</v>
      </c>
      <c r="DW6" s="22">
        <f t="shared" si="13"/>
        <v>22.43</v>
      </c>
      <c r="DX6" s="22">
        <f t="shared" si="13"/>
        <v>18.940000000000001</v>
      </c>
      <c r="DY6" s="22">
        <f t="shared" si="13"/>
        <v>20.36</v>
      </c>
      <c r="DZ6" s="22">
        <f t="shared" si="13"/>
        <v>22.41</v>
      </c>
      <c r="EA6" s="22">
        <f t="shared" si="13"/>
        <v>23.68</v>
      </c>
      <c r="EB6" s="22">
        <f t="shared" si="13"/>
        <v>25.76</v>
      </c>
      <c r="EC6" s="21" t="str">
        <f>IF(EC7="","",IF(EC7="-","【-】","【"&amp;SUBSTITUTE(TEXT(EC7,"#,##0.00"),"-","△")&amp;"】"))</f>
        <v>【22.30】</v>
      </c>
      <c r="ED6" s="22">
        <f>IF(ED7="",NA(),ED7)</f>
        <v>0.57999999999999996</v>
      </c>
      <c r="EE6" s="22">
        <f t="shared" ref="EE6:EM6" si="14">IF(EE7="",NA(),EE7)</f>
        <v>0.48</v>
      </c>
      <c r="EF6" s="22">
        <f t="shared" si="14"/>
        <v>0.59</v>
      </c>
      <c r="EG6" s="22">
        <f t="shared" si="14"/>
        <v>0.56999999999999995</v>
      </c>
      <c r="EH6" s="22">
        <f t="shared" si="14"/>
        <v>0.48</v>
      </c>
      <c r="EI6" s="22">
        <f t="shared" si="14"/>
        <v>0.74</v>
      </c>
      <c r="EJ6" s="22">
        <f t="shared" si="14"/>
        <v>0.75</v>
      </c>
      <c r="EK6" s="22">
        <f t="shared" si="14"/>
        <v>0.73</v>
      </c>
      <c r="EL6" s="22">
        <f t="shared" si="14"/>
        <v>0.79</v>
      </c>
      <c r="EM6" s="22">
        <f t="shared" si="14"/>
        <v>0.75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102024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67.91</v>
      </c>
      <c r="P7" s="25">
        <v>99.65</v>
      </c>
      <c r="Q7" s="25">
        <v>2330</v>
      </c>
      <c r="R7" s="25">
        <v>370806</v>
      </c>
      <c r="S7" s="25">
        <v>459.16</v>
      </c>
      <c r="T7" s="25">
        <v>807.57</v>
      </c>
      <c r="U7" s="25">
        <v>368382</v>
      </c>
      <c r="V7" s="25">
        <v>248.82</v>
      </c>
      <c r="W7" s="25">
        <v>1480.52</v>
      </c>
      <c r="X7" s="25">
        <v>116.47</v>
      </c>
      <c r="Y7" s="25">
        <v>113.19</v>
      </c>
      <c r="Z7" s="25">
        <v>112.22</v>
      </c>
      <c r="AA7" s="25">
        <v>113.51</v>
      </c>
      <c r="AB7" s="25">
        <v>114.88</v>
      </c>
      <c r="AC7" s="25">
        <v>116.77</v>
      </c>
      <c r="AD7" s="25">
        <v>115.41</v>
      </c>
      <c r="AE7" s="25">
        <v>113.57</v>
      </c>
      <c r="AF7" s="25">
        <v>112.59</v>
      </c>
      <c r="AG7" s="25">
        <v>113.87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</v>
      </c>
      <c r="AT7" s="25">
        <v>247.74</v>
      </c>
      <c r="AU7" s="25">
        <v>255.23</v>
      </c>
      <c r="AV7" s="25">
        <v>283.91000000000003</v>
      </c>
      <c r="AW7" s="25">
        <v>298.45</v>
      </c>
      <c r="AX7" s="25">
        <v>311.29000000000002</v>
      </c>
      <c r="AY7" s="25">
        <v>254.05</v>
      </c>
      <c r="AZ7" s="25">
        <v>258.22000000000003</v>
      </c>
      <c r="BA7" s="25">
        <v>250.03</v>
      </c>
      <c r="BB7" s="25">
        <v>239.45</v>
      </c>
      <c r="BC7" s="25">
        <v>246.01</v>
      </c>
      <c r="BD7" s="25">
        <v>261.51</v>
      </c>
      <c r="BE7" s="25">
        <v>393.59</v>
      </c>
      <c r="BF7" s="25">
        <v>384.09</v>
      </c>
      <c r="BG7" s="25">
        <v>380.7</v>
      </c>
      <c r="BH7" s="25">
        <v>366.27</v>
      </c>
      <c r="BI7" s="25">
        <v>346.77</v>
      </c>
      <c r="BJ7" s="25">
        <v>258.63</v>
      </c>
      <c r="BK7" s="25">
        <v>255.12</v>
      </c>
      <c r="BL7" s="25">
        <v>254.19</v>
      </c>
      <c r="BM7" s="25">
        <v>259.56</v>
      </c>
      <c r="BN7" s="25">
        <v>248.92</v>
      </c>
      <c r="BO7" s="25">
        <v>265.16000000000003</v>
      </c>
      <c r="BP7" s="25">
        <v>110.02</v>
      </c>
      <c r="BQ7" s="25">
        <v>106</v>
      </c>
      <c r="BR7" s="25">
        <v>104.49</v>
      </c>
      <c r="BS7" s="25">
        <v>106.22</v>
      </c>
      <c r="BT7" s="25">
        <v>107.4</v>
      </c>
      <c r="BU7" s="25">
        <v>110.3</v>
      </c>
      <c r="BV7" s="25">
        <v>109.12</v>
      </c>
      <c r="BW7" s="25">
        <v>107.42</v>
      </c>
      <c r="BX7" s="25">
        <v>105.07</v>
      </c>
      <c r="BY7" s="25">
        <v>107.54</v>
      </c>
      <c r="BZ7" s="25">
        <v>102.35</v>
      </c>
      <c r="CA7" s="25">
        <v>120.23</v>
      </c>
      <c r="CB7" s="25">
        <v>124.1</v>
      </c>
      <c r="CC7" s="25">
        <v>125.5</v>
      </c>
      <c r="CD7" s="25">
        <v>122.37</v>
      </c>
      <c r="CE7" s="25">
        <v>121.44</v>
      </c>
      <c r="CF7" s="25">
        <v>151.85</v>
      </c>
      <c r="CG7" s="25">
        <v>153.88</v>
      </c>
      <c r="CH7" s="25">
        <v>157.19</v>
      </c>
      <c r="CI7" s="25">
        <v>153.71</v>
      </c>
      <c r="CJ7" s="25">
        <v>155.9</v>
      </c>
      <c r="CK7" s="25">
        <v>167.74</v>
      </c>
      <c r="CL7" s="25">
        <v>70.25</v>
      </c>
      <c r="CM7" s="25">
        <v>72.930000000000007</v>
      </c>
      <c r="CN7" s="25">
        <v>71.11</v>
      </c>
      <c r="CO7" s="25">
        <v>71.36</v>
      </c>
      <c r="CP7" s="25">
        <v>71.150000000000006</v>
      </c>
      <c r="CQ7" s="25">
        <v>63.54</v>
      </c>
      <c r="CR7" s="25">
        <v>63.53</v>
      </c>
      <c r="CS7" s="25">
        <v>63.16</v>
      </c>
      <c r="CT7" s="25">
        <v>64.41</v>
      </c>
      <c r="CU7" s="25">
        <v>64.11</v>
      </c>
      <c r="CV7" s="25">
        <v>60.29</v>
      </c>
      <c r="CW7" s="25">
        <v>88.52</v>
      </c>
      <c r="CX7" s="25">
        <v>87.21</v>
      </c>
      <c r="CY7" s="25">
        <v>87.35</v>
      </c>
      <c r="CZ7" s="25">
        <v>87.71</v>
      </c>
      <c r="DA7" s="25">
        <v>87.84</v>
      </c>
      <c r="DB7" s="25">
        <v>91.48</v>
      </c>
      <c r="DC7" s="25">
        <v>91.58</v>
      </c>
      <c r="DD7" s="25">
        <v>91.48</v>
      </c>
      <c r="DE7" s="25">
        <v>91.64</v>
      </c>
      <c r="DF7" s="25">
        <v>92.09</v>
      </c>
      <c r="DG7" s="25">
        <v>90.12</v>
      </c>
      <c r="DH7" s="25">
        <v>50.88</v>
      </c>
      <c r="DI7" s="25">
        <v>51.35</v>
      </c>
      <c r="DJ7" s="25">
        <v>52.38</v>
      </c>
      <c r="DK7" s="25">
        <v>53.48</v>
      </c>
      <c r="DL7" s="25">
        <v>54.69</v>
      </c>
      <c r="DM7" s="25">
        <v>49.66</v>
      </c>
      <c r="DN7" s="25">
        <v>50.41</v>
      </c>
      <c r="DO7" s="25">
        <v>51.13</v>
      </c>
      <c r="DP7" s="25">
        <v>51.62</v>
      </c>
      <c r="DQ7" s="25">
        <v>52.16</v>
      </c>
      <c r="DR7" s="25">
        <v>50.88</v>
      </c>
      <c r="DS7" s="25">
        <v>12.54</v>
      </c>
      <c r="DT7" s="25">
        <v>15.93</v>
      </c>
      <c r="DU7" s="25">
        <v>18.510000000000002</v>
      </c>
      <c r="DV7" s="25">
        <v>20.54</v>
      </c>
      <c r="DW7" s="25">
        <v>22.43</v>
      </c>
      <c r="DX7" s="25">
        <v>18.940000000000001</v>
      </c>
      <c r="DY7" s="25">
        <v>20.36</v>
      </c>
      <c r="DZ7" s="25">
        <v>22.41</v>
      </c>
      <c r="EA7" s="25">
        <v>23.68</v>
      </c>
      <c r="EB7" s="25">
        <v>25.76</v>
      </c>
      <c r="EC7" s="25">
        <v>22.3</v>
      </c>
      <c r="ED7" s="25">
        <v>0.57999999999999996</v>
      </c>
      <c r="EE7" s="25">
        <v>0.48</v>
      </c>
      <c r="EF7" s="25">
        <v>0.59</v>
      </c>
      <c r="EG7" s="25">
        <v>0.56999999999999995</v>
      </c>
      <c r="EH7" s="25">
        <v>0.48</v>
      </c>
      <c r="EI7" s="25">
        <v>0.74</v>
      </c>
      <c r="EJ7" s="25">
        <v>0.75</v>
      </c>
      <c r="EK7" s="25">
        <v>0.73</v>
      </c>
      <c r="EL7" s="25">
        <v>0.79</v>
      </c>
      <c r="EM7" s="25">
        <v>0.75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2023-02-03T00:40:55Z</cp:lastPrinted>
  <dcterms:created xsi:type="dcterms:W3CDTF">2022-12-01T00:55:13Z</dcterms:created>
  <dcterms:modified xsi:type="dcterms:W3CDTF">2023-02-03T00:41:01Z</dcterms:modified>
  <cp:category/>
</cp:coreProperties>
</file>