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2 嬬恋村\"/>
    </mc:Choice>
  </mc:AlternateContent>
  <xr:revisionPtr revIDLastSave="0" documentId="13_ncr:1_{306AEE87-1796-430F-81C7-B78B1F25135B}" xr6:coauthVersionLast="36" xr6:coauthVersionMax="36" xr10:uidLastSave="{00000000-0000-0000-0000-000000000000}"/>
  <workbookProtection workbookAlgorithmName="SHA-512" workbookHashValue="NcXMu3AiamzFWuXndme6b9H65kXg+GNOgf19TrNUqKUi46Lisc/o+o9OwnRdyxg/pNNlTRJNlDkjZ/j+QG2DMQ==" workbookSaltValue="fRiBRfjwkVJmXqf/lYqghg=="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BB10" i="4"/>
  <c r="AT10" i="4"/>
  <c r="AL10" i="4"/>
  <c r="I10" i="4"/>
  <c r="B10" i="4"/>
  <c r="BB8" i="4"/>
  <c r="AL8" i="4"/>
  <c r="W8" i="4"/>
  <c r="I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<sst xmlns="http://schemas.openxmlformats.org/spreadsheetml/2006/main" count="228" uniqueCount="113">
  <si>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</si>
  <si>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</si>
  <si>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</si>
  <si>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</si>
  <si>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</si>
  <si>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</si>
  <si>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</si>
  <si>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</si>
  <si>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</si>
  <si>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</si>
  <si>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</si>
  <si>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</si>
  <si>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</si>
  <si>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</si>
  <si>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</si>
  <si>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</si>
  <si>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</si>
  <si>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</si>
  <si>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</si>
  <si>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</si>
  <si>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</si>
  <si>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</si>
  <si>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</si>
  <si>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</si>
  <si>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</si>
  <si>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</si>
  <si>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</si>
  <si>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</si>
  <si>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</si>
  <si>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</si>
  <si>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</si>
  <si>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</si>
  <si>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</si>
  <si>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</si>
  <si>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</si>
  <si>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</si>
  <si>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</si>
  <si>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</si>
  <si>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</si>
  <si>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</si>
  <si>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</si>
  <si>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</si>
  <si>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</si>
  <si>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</si>
  <si>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</si>
  <si>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</si>
  <si>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</si>
  <si>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</si>
  <si>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</si>
  <si>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</si>
  <si>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</si>
  <si>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</si>
  <si>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</si>
  <si>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</si>
  <si>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</si>
  <si>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</si>
  <si>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</si>
  <si>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</si>
  <si>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</si>
  <si>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</si>
  <si>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</si>
  <si>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</si>
  <si>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</si>
  <si>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</si>
  <si>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</si>
  <si>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</si>
  <si>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</si>
  <si>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</si>
  <si>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</si>
  <si>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</si>
  <si>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</si>
  <si>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</si>
  <si>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</si>
  <si>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</si>
  <si>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</si>
  <si>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</si>
  <si>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</si>
  <si>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</si>
  <si>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</si>
  <si>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</si>
  <si>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</si>
  <si>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</si>
  <si>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</si>
  <si>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</si>
  <si>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</si>
  <si>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</si>
  <si>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</si>
  <si>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</si>
  <si>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</si>
  <si>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</si>
  <si>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</si>
  <si>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</si>
  <si>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</si>
  <si>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</si>
  <si>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</si>
  <si>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</si>
  <si>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</si>
  <si>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</si>
  <si>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</si>
  <si>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</si>
  <si>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</si>
  <si>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</si>
  <si>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</si>
  <si>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</si>
  <si>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</si>
  <si>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</si>
  <si>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</si>
  <si>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</si>
  <si>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</si>
  <si>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</si>
  <si>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①有形固定資産原価償却率　ほぼ横ばいで推移しているが、平均値との比較では高い率。今後も計画的な更新が必要である。
②管路経年化率　前年から1.56ポイントの増加。平均値を上回っていることから、管路の現状を分析し計画的な更新が必要である。
③管路更新率　令和３年度は、口径の大きな管の更新を行ったことから、延長としては延びなかったため、率が低下している。引き続き計画的な更新に取り組む必要がある。</t>
    <rPh sb="1" eb="3">
      <t>ユウケイ</t>
    </rPh>
    <rPh sb="3" eb="7">
      <t>コテイシサン</t>
    </rPh>
    <rPh sb="7" eb="9">
      <t>ゲンカ</t>
    </rPh>
    <rPh sb="9" eb="12">
      <t>ショウキャクリツ</t>
    </rPh>
    <rPh sb="15" eb="16">
      <t>ヨコ</t>
    </rPh>
    <rPh sb="19" eb="21">
      <t>スイイ</t>
    </rPh>
    <rPh sb="27" eb="30">
      <t>ヘイキンチ</t>
    </rPh>
    <rPh sb="32" eb="34">
      <t>ヒカク</t>
    </rPh>
    <rPh sb="36" eb="37">
      <t>タカ</t>
    </rPh>
    <rPh sb="38" eb="39">
      <t>リツ</t>
    </rPh>
    <rPh sb="40" eb="42">
      <t>コンゴ</t>
    </rPh>
    <rPh sb="43" eb="45">
      <t>ケイカク</t>
    </rPh>
    <rPh sb="45" eb="46">
      <t>テキ</t>
    </rPh>
    <rPh sb="47" eb="49">
      <t>コウシン</t>
    </rPh>
    <rPh sb="50" eb="52">
      <t>ヒツヨウ</t>
    </rPh>
    <rPh sb="58" eb="60">
      <t>カンロ</t>
    </rPh>
    <rPh sb="60" eb="63">
      <t>ケイネンカ</t>
    </rPh>
    <rPh sb="63" eb="64">
      <t>リツ</t>
    </rPh>
    <rPh sb="65" eb="67">
      <t>ゼンネン</t>
    </rPh>
    <rPh sb="78" eb="80">
      <t>ゾウカ</t>
    </rPh>
    <rPh sb="81" eb="84">
      <t>ヘイキンチ</t>
    </rPh>
    <rPh sb="85" eb="87">
      <t>ウワマワ</t>
    </rPh>
    <rPh sb="96" eb="98">
      <t>カンロ</t>
    </rPh>
    <rPh sb="99" eb="101">
      <t>ゲンジョウ</t>
    </rPh>
    <rPh sb="102" eb="104">
      <t>ブンセキ</t>
    </rPh>
    <rPh sb="105" eb="107">
      <t>ケイカク</t>
    </rPh>
    <rPh sb="107" eb="108">
      <t>テキ</t>
    </rPh>
    <rPh sb="109" eb="111">
      <t>コウシン</t>
    </rPh>
    <rPh sb="112" eb="114">
      <t>ヒツヨウ</t>
    </rPh>
    <rPh sb="120" eb="122">
      <t>カンロ</t>
    </rPh>
    <rPh sb="122" eb="124">
      <t>コウシン</t>
    </rPh>
    <rPh sb="124" eb="125">
      <t>リツ</t>
    </rPh>
    <rPh sb="126" eb="128">
      <t>レイワ</t>
    </rPh>
    <rPh sb="129" eb="131">
      <t>ネンド</t>
    </rPh>
    <rPh sb="133" eb="135">
      <t>コウケイ</t>
    </rPh>
    <rPh sb="136" eb="137">
      <t>オオ</t>
    </rPh>
    <rPh sb="139" eb="140">
      <t>カン</t>
    </rPh>
    <rPh sb="141" eb="143">
      <t>コウシン</t>
    </rPh>
    <rPh sb="144" eb="145">
      <t>オコナ</t>
    </rPh>
    <rPh sb="152" eb="154">
      <t>エンチョウ</t>
    </rPh>
    <rPh sb="158" eb="159">
      <t>ノ</t>
    </rPh>
    <rPh sb="167" eb="168">
      <t>リツ</t>
    </rPh>
    <rPh sb="169" eb="171">
      <t>テイカ</t>
    </rPh>
    <rPh sb="176" eb="177">
      <t>ヒ</t>
    </rPh>
    <rPh sb="178" eb="179">
      <t>ツヅ</t>
    </rPh>
    <rPh sb="180" eb="182">
      <t>ケイカク</t>
    </rPh>
    <rPh sb="182" eb="183">
      <t>テキ</t>
    </rPh>
    <rPh sb="184" eb="186">
      <t>コウシン</t>
    </rPh>
    <rPh sb="187" eb="188">
      <t>ト</t>
    </rPh>
    <rPh sb="189" eb="190">
      <t>ク</t>
    </rPh>
    <rPh sb="191" eb="193">
      <t>ヒツヨウ</t>
    </rPh>
    <phoneticPr fontId="4"/>
  </si>
  <si>
    <t>　経常収支比率、流動比率、企業債残高対給水収益比率、料金回収率、給水原価などの数値については現時点では問題ないと考えられ、今後も収益の確保と適切な経費削減に取り組み、健全性・効率性の維持に努めていきたい。その一方で｢２．老朽化の状況｣における各指標においては、類似団体平均値を大きく下回っており、管路の老朽化、更新の遅れが明確になっている。しかしながら、これらを即改善することは困難であることから、財政状況及び管路の現状を分析する中で、計画的、効率的な更新に努めていくことが必要である。
　</t>
    <rPh sb="1" eb="3">
      <t>ケイジョウ</t>
    </rPh>
    <rPh sb="3" eb="5">
      <t>シュウシ</t>
    </rPh>
    <rPh sb="5" eb="7">
      <t>ヒリツ</t>
    </rPh>
    <rPh sb="8" eb="10">
      <t>リュウドウ</t>
    </rPh>
    <rPh sb="10" eb="12">
      <t>ヒリツ</t>
    </rPh>
    <rPh sb="13" eb="16">
      <t>キギョウサイ</t>
    </rPh>
    <rPh sb="16" eb="18">
      <t>ザンダカ</t>
    </rPh>
    <rPh sb="18" eb="19">
      <t>タイ</t>
    </rPh>
    <rPh sb="19" eb="21">
      <t>キュウスイ</t>
    </rPh>
    <rPh sb="21" eb="23">
      <t>シュウエキ</t>
    </rPh>
    <rPh sb="23" eb="25">
      <t>ヒリツ</t>
    </rPh>
    <rPh sb="26" eb="28">
      <t>リョウキン</t>
    </rPh>
    <rPh sb="28" eb="31">
      <t>カイシュウリツ</t>
    </rPh>
    <rPh sb="32" eb="34">
      <t>キュウスイ</t>
    </rPh>
    <rPh sb="34" eb="36">
      <t>ゲンカ</t>
    </rPh>
    <rPh sb="39" eb="41">
      <t>スウチ</t>
    </rPh>
    <rPh sb="46" eb="49">
      <t>ゲンジテン</t>
    </rPh>
    <rPh sb="51" eb="53">
      <t>モンダイ</t>
    </rPh>
    <rPh sb="56" eb="57">
      <t>カンガ</t>
    </rPh>
    <rPh sb="61" eb="63">
      <t>コンゴ</t>
    </rPh>
    <rPh sb="64" eb="66">
      <t>シュウエキ</t>
    </rPh>
    <rPh sb="67" eb="69">
      <t>カクホ</t>
    </rPh>
    <rPh sb="70" eb="72">
      <t>テキセツ</t>
    </rPh>
    <rPh sb="73" eb="75">
      <t>ケイヒ</t>
    </rPh>
    <rPh sb="75" eb="77">
      <t>サクゲン</t>
    </rPh>
    <rPh sb="78" eb="79">
      <t>ト</t>
    </rPh>
    <rPh sb="80" eb="81">
      <t>ク</t>
    </rPh>
    <rPh sb="83" eb="85">
      <t>ケンゼン</t>
    </rPh>
    <rPh sb="85" eb="86">
      <t>セイ</t>
    </rPh>
    <rPh sb="87" eb="89">
      <t>コウリツ</t>
    </rPh>
    <rPh sb="89" eb="90">
      <t>セイ</t>
    </rPh>
    <rPh sb="91" eb="93">
      <t>イジ</t>
    </rPh>
    <rPh sb="94" eb="95">
      <t>ツト</t>
    </rPh>
    <rPh sb="110" eb="113">
      <t>ロウキュウカ</t>
    </rPh>
    <rPh sb="114" eb="116">
      <t>ジョウキョウ</t>
    </rPh>
    <rPh sb="121" eb="122">
      <t>カク</t>
    </rPh>
    <rPh sb="122" eb="124">
      <t>シヒョウ</t>
    </rPh>
    <rPh sb="130" eb="132">
      <t>ルイジ</t>
    </rPh>
    <rPh sb="132" eb="134">
      <t>ダンタイ</t>
    </rPh>
    <rPh sb="134" eb="137">
      <t>ヘイキンチ</t>
    </rPh>
    <rPh sb="138" eb="139">
      <t>オオ</t>
    </rPh>
    <rPh sb="141" eb="143">
      <t>シタマワ</t>
    </rPh>
    <rPh sb="148" eb="150">
      <t>カンロ</t>
    </rPh>
    <rPh sb="151" eb="154">
      <t>ロウキュウカ</t>
    </rPh>
    <rPh sb="155" eb="157">
      <t>コウシン</t>
    </rPh>
    <rPh sb="158" eb="159">
      <t>オク</t>
    </rPh>
    <rPh sb="161" eb="163">
      <t>メイカク</t>
    </rPh>
    <rPh sb="181" eb="182">
      <t>ソク</t>
    </rPh>
    <rPh sb="182" eb="184">
      <t>カイゼン</t>
    </rPh>
    <rPh sb="189" eb="191">
      <t>コンナン</t>
    </rPh>
    <rPh sb="199" eb="201">
      <t>ザイセイ</t>
    </rPh>
    <rPh sb="201" eb="203">
      <t>ジョウキョウ</t>
    </rPh>
    <rPh sb="203" eb="204">
      <t>オヨ</t>
    </rPh>
    <rPh sb="205" eb="207">
      <t>カンロ</t>
    </rPh>
    <rPh sb="208" eb="210">
      <t>ゲンジョウ</t>
    </rPh>
    <rPh sb="211" eb="213">
      <t>ブンセキ</t>
    </rPh>
    <rPh sb="215" eb="216">
      <t>ナカ</t>
    </rPh>
    <rPh sb="218" eb="220">
      <t>ケイカク</t>
    </rPh>
    <rPh sb="220" eb="221">
      <t>テキ</t>
    </rPh>
    <rPh sb="222" eb="224">
      <t>コウリツ</t>
    </rPh>
    <rPh sb="224" eb="225">
      <t>テキ</t>
    </rPh>
    <rPh sb="226" eb="228">
      <t>コウシン</t>
    </rPh>
    <rPh sb="229" eb="230">
      <t>ツト</t>
    </rPh>
    <phoneticPr fontId="4"/>
  </si>
  <si>
    <t>①経常収支比率　対前年比では収益が増となったがそれ以上に費用も増えている。今後も適正な水準を保てるよう取り組みたい。
②累積欠損金比率　現状を維持していきたい。
③流動比率　高い率であるが、流動資産は減少傾向にある。適切な分析で安定経営を維持していく。
④企業債残高対給水収益比率　平均値を下回っているが、適切な投資規模、企業債の借入れについて分析していく必要がある。
⑤料金回収率　率は平均値と比較し高いが、前年度から低下している。今後も適正な水準を保てるよう取り組みたい。
⑥給水原価　平均値を下回っているが、上昇傾向にある。前年度と比較し費用が増加していることから、内容を分析し、類似団体との比較なども行いながら取り組みたい。
⑦施設利用率　令和２年度に平均値を下回り、３年度は更に低下している。今後、新型コロナウイルスの状況が改善することで率の上昇も期待できるが、適切な施設規模についての分析は引き続き行っていくことが必要である。
⑧有収率　令和２年度から若干改善はみられたものの、依然として平均値と比べ大きな差がある。引き続き重要な課題として漏水の解消に取り組む。</t>
    <rPh sb="1" eb="3">
      <t>ケイジョウ</t>
    </rPh>
    <rPh sb="3" eb="5">
      <t>シュウシ</t>
    </rPh>
    <rPh sb="5" eb="7">
      <t>ヒリツ</t>
    </rPh>
    <rPh sb="8" eb="9">
      <t>タイ</t>
    </rPh>
    <rPh sb="9" eb="11">
      <t>ゼンネン</t>
    </rPh>
    <rPh sb="11" eb="12">
      <t>ヒ</t>
    </rPh>
    <rPh sb="14" eb="16">
      <t>シュウエキ</t>
    </rPh>
    <rPh sb="25" eb="27">
      <t>イジョウ</t>
    </rPh>
    <rPh sb="28" eb="30">
      <t>ヒヨウ</t>
    </rPh>
    <rPh sb="31" eb="32">
      <t>ゾウ</t>
    </rPh>
    <rPh sb="37" eb="39">
      <t>コンゴ</t>
    </rPh>
    <rPh sb="40" eb="42">
      <t>テキセイ</t>
    </rPh>
    <rPh sb="43" eb="45">
      <t>スイジュン</t>
    </rPh>
    <rPh sb="46" eb="47">
      <t>タモ</t>
    </rPh>
    <rPh sb="51" eb="52">
      <t>ト</t>
    </rPh>
    <rPh sb="53" eb="54">
      <t>ク</t>
    </rPh>
    <rPh sb="60" eb="62">
      <t>ルイセキ</t>
    </rPh>
    <rPh sb="62" eb="65">
      <t>ケッソンキン</t>
    </rPh>
    <rPh sb="65" eb="67">
      <t>ヒリツ</t>
    </rPh>
    <rPh sb="68" eb="70">
      <t>ゲンジョウ</t>
    </rPh>
    <rPh sb="71" eb="73">
      <t>イジ</t>
    </rPh>
    <rPh sb="82" eb="84">
      <t>リュウドウ</t>
    </rPh>
    <rPh sb="84" eb="86">
      <t>ヒリツ</t>
    </rPh>
    <rPh sb="87" eb="88">
      <t>タカ</t>
    </rPh>
    <rPh sb="89" eb="90">
      <t>リツ</t>
    </rPh>
    <rPh sb="95" eb="97">
      <t>リュウドウ</t>
    </rPh>
    <rPh sb="97" eb="99">
      <t>シサン</t>
    </rPh>
    <rPh sb="100" eb="102">
      <t>ゲンショウ</t>
    </rPh>
    <rPh sb="102" eb="104">
      <t>ケイコウ</t>
    </rPh>
    <rPh sb="108" eb="110">
      <t>テキセツ</t>
    </rPh>
    <rPh sb="111" eb="113">
      <t>ブンセキ</t>
    </rPh>
    <rPh sb="114" eb="116">
      <t>アンテイ</t>
    </rPh>
    <rPh sb="116" eb="118">
      <t>ケイエイ</t>
    </rPh>
    <rPh sb="119" eb="121">
      <t>イジ</t>
    </rPh>
    <rPh sb="128" eb="131">
      <t>キギョウサイ</t>
    </rPh>
    <rPh sb="131" eb="133">
      <t>ザンダカ</t>
    </rPh>
    <rPh sb="133" eb="134">
      <t>タイ</t>
    </rPh>
    <rPh sb="134" eb="136">
      <t>キュウスイ</t>
    </rPh>
    <rPh sb="136" eb="138">
      <t>シュウエキ</t>
    </rPh>
    <rPh sb="138" eb="140">
      <t>ヒリツ</t>
    </rPh>
    <rPh sb="153" eb="155">
      <t>テキセツ</t>
    </rPh>
    <rPh sb="156" eb="158">
      <t>トウシ</t>
    </rPh>
    <rPh sb="158" eb="160">
      <t>キボ</t>
    </rPh>
    <rPh sb="161" eb="164">
      <t>キギョウサイ</t>
    </rPh>
    <rPh sb="165" eb="167">
      <t>カリイ</t>
    </rPh>
    <rPh sb="172" eb="174">
      <t>ブンセキ</t>
    </rPh>
    <rPh sb="178" eb="180">
      <t>ヒツヨウ</t>
    </rPh>
    <rPh sb="186" eb="188">
      <t>リョウキン</t>
    </rPh>
    <rPh sb="188" eb="190">
      <t>カイシュウ</t>
    </rPh>
    <rPh sb="190" eb="191">
      <t>リツ</t>
    </rPh>
    <rPh sb="192" eb="193">
      <t>リツ</t>
    </rPh>
    <rPh sb="194" eb="197">
      <t>ヘイキンチ</t>
    </rPh>
    <rPh sb="198" eb="200">
      <t>ヒカク</t>
    </rPh>
    <rPh sb="201" eb="202">
      <t>タカ</t>
    </rPh>
    <rPh sb="205" eb="207">
      <t>ゼンネン</t>
    </rPh>
    <rPh sb="207" eb="208">
      <t>ド</t>
    </rPh>
    <rPh sb="210" eb="212">
      <t>テイカ</t>
    </rPh>
    <rPh sb="217" eb="219">
      <t>コンゴ</t>
    </rPh>
    <rPh sb="220" eb="222">
      <t>テキセイ</t>
    </rPh>
    <rPh sb="223" eb="225">
      <t>スイジュン</t>
    </rPh>
    <rPh sb="226" eb="227">
      <t>タモ</t>
    </rPh>
    <rPh sb="231" eb="232">
      <t>ト</t>
    </rPh>
    <rPh sb="233" eb="234">
      <t>ク</t>
    </rPh>
    <rPh sb="240" eb="242">
      <t>キュウスイ</t>
    </rPh>
    <rPh sb="242" eb="244">
      <t>ゲンカ</t>
    </rPh>
    <rPh sb="245" eb="248">
      <t>ヘイキンチ</t>
    </rPh>
    <rPh sb="249" eb="251">
      <t>シタマワ</t>
    </rPh>
    <rPh sb="257" eb="259">
      <t>ジョウショウ</t>
    </rPh>
    <rPh sb="259" eb="261">
      <t>ケイコウ</t>
    </rPh>
    <rPh sb="265" eb="268">
      <t>ゼンネンド</t>
    </rPh>
    <rPh sb="269" eb="271">
      <t>ヒカク</t>
    </rPh>
    <rPh sb="272" eb="274">
      <t>ヒヨウ</t>
    </rPh>
    <rPh sb="275" eb="277">
      <t>ゾウカ</t>
    </rPh>
    <rPh sb="286" eb="288">
      <t>ナイヨウ</t>
    </rPh>
    <rPh sb="289" eb="291">
      <t>ブンセキ</t>
    </rPh>
    <rPh sb="293" eb="295">
      <t>ルイジ</t>
    </rPh>
    <rPh sb="295" eb="297">
      <t>ダンタイ</t>
    </rPh>
    <rPh sb="299" eb="301">
      <t>ヒカク</t>
    </rPh>
    <rPh sb="304" eb="305">
      <t>オコナ</t>
    </rPh>
    <rPh sb="309" eb="310">
      <t>ト</t>
    </rPh>
    <rPh sb="311" eb="312">
      <t>ク</t>
    </rPh>
    <rPh sb="318" eb="320">
      <t>シセツ</t>
    </rPh>
    <rPh sb="320" eb="323">
      <t>リヨウリツ</t>
    </rPh>
    <rPh sb="324" eb="326">
      <t>レイワ</t>
    </rPh>
    <rPh sb="327" eb="329">
      <t>ネンド</t>
    </rPh>
    <rPh sb="330" eb="333">
      <t>ヘイキンチ</t>
    </rPh>
    <rPh sb="334" eb="336">
      <t>シタマワ</t>
    </rPh>
    <rPh sb="342" eb="343">
      <t>サラ</t>
    </rPh>
    <rPh sb="344" eb="346">
      <t>テイカ</t>
    </rPh>
    <rPh sb="351" eb="353">
      <t>コンゴ</t>
    </rPh>
    <rPh sb="354" eb="356">
      <t>シンガタ</t>
    </rPh>
    <rPh sb="364" eb="366">
      <t>ジョウキョウ</t>
    </rPh>
    <rPh sb="367" eb="369">
      <t>カイゼン</t>
    </rPh>
    <rPh sb="374" eb="375">
      <t>リツ</t>
    </rPh>
    <rPh sb="376" eb="378">
      <t>ジョウショウ</t>
    </rPh>
    <rPh sb="379" eb="381">
      <t>キタイ</t>
    </rPh>
    <rPh sb="386" eb="388">
      <t>テキセツ</t>
    </rPh>
    <rPh sb="389" eb="391">
      <t>シセツ</t>
    </rPh>
    <rPh sb="391" eb="393">
      <t>キボ</t>
    </rPh>
    <rPh sb="398" eb="400">
      <t>ブンセキ</t>
    </rPh>
    <rPh sb="401" eb="402">
      <t>ヒ</t>
    </rPh>
    <rPh sb="403" eb="404">
      <t>ツヅ</t>
    </rPh>
    <rPh sb="405" eb="406">
      <t>オコナ</t>
    </rPh>
    <rPh sb="413" eb="415">
      <t>ヒツヨウ</t>
    </rPh>
    <rPh sb="421" eb="424">
      <t>ユウシュウリツ</t>
    </rPh>
    <rPh sb="425" eb="427">
      <t>レイワ</t>
    </rPh>
    <rPh sb="428" eb="430">
      <t>ネンド</t>
    </rPh>
    <rPh sb="432" eb="434">
      <t>ジャッカン</t>
    </rPh>
    <rPh sb="434" eb="436">
      <t>カイゼン</t>
    </rPh>
    <rPh sb="445" eb="447">
      <t>イゼン</t>
    </rPh>
    <rPh sb="450" eb="452">
      <t>ヘイキン</t>
    </rPh>
    <rPh sb="452" eb="453">
      <t>チ</t>
    </rPh>
    <rPh sb="454" eb="455">
      <t>クラ</t>
    </rPh>
    <rPh sb="456" eb="457">
      <t>オオ</t>
    </rPh>
    <rPh sb="459" eb="460">
      <t>サ</t>
    </rPh>
    <rPh sb="464" eb="465">
      <t>ヒ</t>
    </rPh>
    <rPh sb="466" eb="467">
      <t>ツヅ</t>
    </rPh>
    <rPh sb="468" eb="470">
      <t>ジュウヨウ</t>
    </rPh>
    <rPh sb="471" eb="473">
      <t>カダイ</t>
    </rPh>
    <rPh sb="476" eb="478">
      <t>ロウスイ</t>
    </rPh>
    <rPh sb="479" eb="481">
      <t>カイショウ</t>
    </rPh>
    <rPh sb="482" eb="483">
      <t>ト</t>
    </rPh>
    <rPh sb="484" eb="48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</si>
</sst>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0.61</c:v>
                </c:pt>
                <c:pt idx="3" formatCode="#,##0.00;&quot;△&quot;#,##0.00;&quot;-&quot;">
                  <c:v>0.33</c:v>
                </c:pt>
                <c:pt idx="4" formatCode="#,##0.00;&quot;△&quot;#,##0.00;&quot;-&quot;">
                  <c:v>0.13</c:v>
                </c:pt>
              </c:numCache>
            </c:numRef>
          </c:val>
          <c:extLst>
            <c:ext xmlns:c16="http://schemas.microsoft.com/office/drawing/2014/chart" uri="{C3380CC4-5D6E-409C-BE32-E72D297353CC}">
              <c16:uniqueId val="{00000000-95B7-484E-8D7E-D1821A898F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0.38</c:v>
                </c:pt>
                <c:pt idx="4">
                  <c:v>0.51</c:v>
                </c:pt>
              </c:numCache>
            </c:numRef>
          </c:val>
          <c:smooth val="0"/>
          <c:extLst>
            <c:ext xmlns:c16="http://schemas.microsoft.com/office/drawing/2014/chart" uri="{C3380CC4-5D6E-409C-BE32-E72D297353CC}">
              <c16:uniqueId val="{00000001-95B7-484E-8D7E-D1821A898F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40.549999999999997</c:v>
                </c:pt>
                <c:pt idx="1">
                  <c:v>41.24</c:v>
                </c:pt>
                <c:pt idx="2">
                  <c:v>42.36</c:v>
                </c:pt>
                <c:pt idx="3">
                  <c:v>35.51</c:v>
                </c:pt>
                <c:pt idx="4">
                  <c:v>33.409999999999997</c:v>
                </c:pt>
              </c:numCache>
            </c:numRef>
          </c:val>
          <c:extLst>
            <c:ext xmlns:c16="http://schemas.microsoft.com/office/drawing/2014/chart" uri="{C3380CC4-5D6E-409C-BE32-E72D297353CC}">
              <c16:uniqueId val="{00000000-E799-4D71-AF07-CB5F536CB65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39.94</c:v>
                </c:pt>
                <c:pt idx="4">
                  <c:v>40.19</c:v>
                </c:pt>
              </c:numCache>
            </c:numRef>
          </c:val>
          <c:smooth val="0"/>
          <c:extLst>
            <c:ext xmlns:c16="http://schemas.microsoft.com/office/drawing/2014/chart" uri="{C3380CC4-5D6E-409C-BE32-E72D297353CC}">
              <c16:uniqueId val="{00000001-E799-4D71-AF07-CB5F536CB65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36.72</c:v>
                </c:pt>
                <c:pt idx="1">
                  <c:v>38.119999999999997</c:v>
                </c:pt>
                <c:pt idx="2">
                  <c:v>37.159999999999997</c:v>
                </c:pt>
                <c:pt idx="3">
                  <c:v>34.44</c:v>
                </c:pt>
                <c:pt idx="4">
                  <c:v>39.549999999999997</c:v>
                </c:pt>
              </c:numCache>
            </c:numRef>
          </c:val>
          <c:extLst>
            <c:ext xmlns:c16="http://schemas.microsoft.com/office/drawing/2014/chart" uri="{C3380CC4-5D6E-409C-BE32-E72D297353CC}">
              <c16:uniqueId val="{00000000-B9BB-4F08-84BC-A3971FAF4E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69.41</c:v>
                </c:pt>
                <c:pt idx="4">
                  <c:v>71.52</c:v>
                </c:pt>
              </c:numCache>
            </c:numRef>
          </c:val>
          <c:smooth val="0"/>
          <c:extLst>
            <c:ext xmlns:c16="http://schemas.microsoft.com/office/drawing/2014/chart" uri="{C3380CC4-5D6E-409C-BE32-E72D297353CC}">
              <c16:uniqueId val="{00000001-B9BB-4F08-84BC-A3971FAF4E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143.25</c:v>
                </c:pt>
                <c:pt idx="1">
                  <c:v>127.05</c:v>
                </c:pt>
                <c:pt idx="2">
                  <c:v>133.91999999999999</c:v>
                </c:pt>
                <c:pt idx="3">
                  <c:v>137.72</c:v>
                </c:pt>
                <c:pt idx="4">
                  <c:v>127.22</c:v>
                </c:pt>
              </c:numCache>
            </c:numRef>
          </c:val>
          <c:extLst>
            <c:ext xmlns:c16="http://schemas.microsoft.com/office/drawing/2014/chart" uri="{C3380CC4-5D6E-409C-BE32-E72D297353CC}">
              <c16:uniqueId val="{00000000-1FD2-4D96-8D0D-4417662A68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114.22</c:v>
                </c:pt>
                <c:pt idx="4">
                  <c:v>108.19</c:v>
                </c:pt>
              </c:numCache>
            </c:numRef>
          </c:val>
          <c:smooth val="0"/>
          <c:extLst>
            <c:ext xmlns:c16="http://schemas.microsoft.com/office/drawing/2014/chart" uri="{C3380CC4-5D6E-409C-BE32-E72D297353CC}">
              <c16:uniqueId val="{00000001-1FD2-4D96-8D0D-4417662A68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60.36</c:v>
                </c:pt>
                <c:pt idx="1">
                  <c:v>67.56</c:v>
                </c:pt>
                <c:pt idx="2">
                  <c:v>67.73</c:v>
                </c:pt>
                <c:pt idx="3">
                  <c:v>67.5</c:v>
                </c:pt>
                <c:pt idx="4">
                  <c:v>67.63</c:v>
                </c:pt>
              </c:numCache>
            </c:numRef>
          </c:val>
          <c:extLst>
            <c:ext xmlns:c16="http://schemas.microsoft.com/office/drawing/2014/chart" uri="{C3380CC4-5D6E-409C-BE32-E72D297353CC}">
              <c16:uniqueId val="{00000000-7774-4B63-9141-AE9BC21A25F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53.25</c:v>
                </c:pt>
                <c:pt idx="4">
                  <c:v>53.4</c:v>
                </c:pt>
              </c:numCache>
            </c:numRef>
          </c:val>
          <c:smooth val="0"/>
          <c:extLst>
            <c:ext xmlns:c16="http://schemas.microsoft.com/office/drawing/2014/chart" uri="{C3380CC4-5D6E-409C-BE32-E72D297353CC}">
              <c16:uniqueId val="{00000001-7774-4B63-9141-AE9BC21A25F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19.88</c:v>
                </c:pt>
                <c:pt idx="1">
                  <c:v>45.34</c:v>
                </c:pt>
                <c:pt idx="2">
                  <c:v>73.09</c:v>
                </c:pt>
                <c:pt idx="3">
                  <c:v>41.57</c:v>
                </c:pt>
                <c:pt idx="4">
                  <c:v>43.13</c:v>
                </c:pt>
              </c:numCache>
            </c:numRef>
          </c:val>
          <c:extLst>
            <c:ext xmlns:c16="http://schemas.microsoft.com/office/drawing/2014/chart" uri="{C3380CC4-5D6E-409C-BE32-E72D297353CC}">
              <c16:uniqueId val="{00000000-6C56-4679-A623-64B267C7B3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23.02</c:v>
                </c:pt>
                <c:pt idx="4">
                  <c:v>21.86</c:v>
                </c:pt>
              </c:numCache>
            </c:numRef>
          </c:val>
          <c:smooth val="0"/>
          <c:extLst>
            <c:ext xmlns:c16="http://schemas.microsoft.com/office/drawing/2014/chart" uri="{C3380CC4-5D6E-409C-BE32-E72D297353CC}">
              <c16:uniqueId val="{00000001-6C56-4679-A623-64B267C7B3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71-4A71-BCF9-9094235D9A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22.71</c:v>
                </c:pt>
                <c:pt idx="4">
                  <c:v>6.17</c:v>
                </c:pt>
              </c:numCache>
            </c:numRef>
          </c:val>
          <c:smooth val="0"/>
          <c:extLst>
            <c:ext xmlns:c16="http://schemas.microsoft.com/office/drawing/2014/chart" uri="{C3380CC4-5D6E-409C-BE32-E72D297353CC}">
              <c16:uniqueId val="{00000001-C571-4A71-BCF9-9094235D9A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1379.77</c:v>
                </c:pt>
                <c:pt idx="1">
                  <c:v>1489.64</c:v>
                </c:pt>
                <c:pt idx="2">
                  <c:v>1234.92</c:v>
                </c:pt>
                <c:pt idx="3">
                  <c:v>1391.12</c:v>
                </c:pt>
                <c:pt idx="4">
                  <c:v>1416.16</c:v>
                </c:pt>
              </c:numCache>
            </c:numRef>
          </c:val>
          <c:extLst>
            <c:ext xmlns:c16="http://schemas.microsoft.com/office/drawing/2014/chart" uri="{C3380CC4-5D6E-409C-BE32-E72D297353CC}">
              <c16:uniqueId val="{00000000-8386-455B-833E-B5B8629005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381.07</c:v>
                </c:pt>
                <c:pt idx="4">
                  <c:v>367.4</c:v>
                </c:pt>
              </c:numCache>
            </c:numRef>
          </c:val>
          <c:smooth val="0"/>
          <c:extLst>
            <c:ext xmlns:c16="http://schemas.microsoft.com/office/drawing/2014/chart" uri="{C3380CC4-5D6E-409C-BE32-E72D297353CC}">
              <c16:uniqueId val="{00000001-8386-455B-833E-B5B8629005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213.35</c:v>
                </c:pt>
                <c:pt idx="1">
                  <c:v>193.49</c:v>
                </c:pt>
                <c:pt idx="2">
                  <c:v>193.53</c:v>
                </c:pt>
                <c:pt idx="3">
                  <c:v>209.49</c:v>
                </c:pt>
                <c:pt idx="4">
                  <c:v>180.19</c:v>
                </c:pt>
              </c:numCache>
            </c:numRef>
          </c:val>
          <c:extLst>
            <c:ext xmlns:c16="http://schemas.microsoft.com/office/drawing/2014/chart" uri="{C3380CC4-5D6E-409C-BE32-E72D297353CC}">
              <c16:uniqueId val="{00000000-C2B5-4528-B8F3-383C6D185A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556.47</c:v>
                </c:pt>
                <c:pt idx="4">
                  <c:v>564.99</c:v>
                </c:pt>
              </c:numCache>
            </c:numRef>
          </c:val>
          <c:smooth val="0"/>
          <c:extLst>
            <c:ext xmlns:c16="http://schemas.microsoft.com/office/drawing/2014/chart" uri="{C3380CC4-5D6E-409C-BE32-E72D297353CC}">
              <c16:uniqueId val="{00000001-C2B5-4528-B8F3-383C6D185A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148.78</c:v>
                </c:pt>
                <c:pt idx="1">
                  <c:v>128.04</c:v>
                </c:pt>
                <c:pt idx="2">
                  <c:v>134.41</c:v>
                </c:pt>
                <c:pt idx="3">
                  <c:v>138.93</c:v>
                </c:pt>
                <c:pt idx="4">
                  <c:v>127.8</c:v>
                </c:pt>
              </c:numCache>
            </c:numRef>
          </c:val>
          <c:extLst>
            <c:ext xmlns:c16="http://schemas.microsoft.com/office/drawing/2014/chart" uri="{C3380CC4-5D6E-409C-BE32-E72D297353CC}">
              <c16:uniqueId val="{00000000-7CCA-419D-B70D-F3DC23E17F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78.67</c:v>
                </c:pt>
                <c:pt idx="4">
                  <c:v>80.56</c:v>
                </c:pt>
              </c:numCache>
            </c:numRef>
          </c:val>
          <c:smooth val="0"/>
          <c:extLst>
            <c:ext xmlns:c16="http://schemas.microsoft.com/office/drawing/2014/chart" uri="{C3380CC4-5D6E-409C-BE32-E72D297353CC}">
              <c16:uniqueId val="{00000001-7CCA-419D-B70D-F3DC23E17F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176.17</c:v>
                </c:pt>
                <c:pt idx="1">
                  <c:v>195.28</c:v>
                </c:pt>
                <c:pt idx="2">
                  <c:v>183.86</c:v>
                </c:pt>
                <c:pt idx="3">
                  <c:v>201.02</c:v>
                </c:pt>
                <c:pt idx="4">
                  <c:v>209.35</c:v>
                </c:pt>
              </c:numCache>
            </c:numRef>
          </c:val>
          <c:extLst>
            <c:ext xmlns:c16="http://schemas.microsoft.com/office/drawing/2014/chart" uri="{C3380CC4-5D6E-409C-BE32-E72D297353CC}">
              <c16:uniqueId val="{00000000-8B41-484D-B9EA-78F7575CD2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257.95</c:v>
                </c:pt>
                <c:pt idx="4">
                  <c:v>260.87</c:v>
                </c:pt>
              </c:numCache>
            </c:numRef>
          </c:val>
          <c:smooth val="0"/>
          <c:extLst>
            <c:ext xmlns:c16="http://schemas.microsoft.com/office/drawing/2014/chart" uri="{C3380CC4-5D6E-409C-BE32-E72D297353CC}">
              <c16:uniqueId val="{00000001-8B41-484D-B9EA-78F7575CD2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群馬県　嬬恋村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66">
        <f>データ!$R$6</f>
        <v>9287</v>
      </c>
      <c r="AM8" s="66"/>
      <c r="AN8" s="66"/>
      <c r="AO8" s="66"/>
      <c r="AP8" s="66"/>
      <c r="AQ8" s="66"/>
      <c r="AR8" s="66"/>
      <c r="AS8" s="66"/>
      <c r="AT8" s="37">
        <f>データ!$S$6</f>
        <v>337.58</v>
      </c>
      <c r="AU8" s="38"/>
      <c r="AV8" s="38"/>
      <c r="AW8" s="38"/>
      <c r="AX8" s="38"/>
      <c r="AY8" s="38"/>
      <c r="AZ8" s="38"/>
      <c r="BA8" s="38"/>
      <c r="BB8" s="55">
        <f>データ!$T$6</f>
        <v>27.51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85.51</v>
      </c>
      <c r="J10" s="38"/>
      <c r="K10" s="38"/>
      <c r="L10" s="38"/>
      <c r="M10" s="38"/>
      <c r="N10" s="38"/>
      <c r="O10" s="65"/>
      <c r="P10" s="55">
        <f>データ!$P$6</f>
        <v>31.38</v>
      </c>
      <c r="Q10" s="55"/>
      <c r="R10" s="55"/>
      <c r="S10" s="55"/>
      <c r="T10" s="55"/>
      <c r="U10" s="55"/>
      <c r="V10" s="55"/>
      <c r="W10" s="66">
        <f>データ!$Q$6</f>
        <v>1606</v>
      </c>
      <c r="X10" s="66"/>
      <c r="Y10" s="66"/>
      <c r="Z10" s="66"/>
      <c r="AA10" s="66"/>
      <c r="AB10" s="66"/>
      <c r="AC10" s="66"/>
      <c r="AD10" s="2"/>
      <c r="AE10" s="2"/>
      <c r="AF10" s="2"/>
      <c r="AG10" s="2"/>
      <c r="AH10" s="2"/>
      <c r="AI10" s="2"/>
      <c r="AJ10" s="2"/>
      <c r="AK10" s="2"/>
      <c r="AL10" s="66">
        <f>データ!$U$6</f>
        <v>2894</v>
      </c>
      <c r="AM10" s="66"/>
      <c r="AN10" s="66"/>
      <c r="AO10" s="66"/>
      <c r="AP10" s="66"/>
      <c r="AQ10" s="66"/>
      <c r="AR10" s="66"/>
      <c r="AS10" s="66"/>
      <c r="AT10" s="37">
        <f>データ!$V$6</f>
        <v>16</v>
      </c>
      <c r="AU10" s="38"/>
      <c r="AV10" s="38"/>
      <c r="AW10" s="38"/>
      <c r="AX10" s="38"/>
      <c r="AY10" s="38"/>
      <c r="AZ10" s="38"/>
      <c r="BA10" s="38"/>
      <c r="BB10" s="55">
        <f>データ!$W$6</f>
        <v>180.88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Q+a1/5yn78lgZYGF5PUm4dl/u1Axe3sY/GhTkF6Smn24oj18fS/DOpXOjtb7CfPB1CmfvM0lsOjUQMTom6GxQ==" saltValue="voImsqjPg+wE3qdP9mRa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104256</v>
      </c>
      <c r="D6" s="20">
        <f t="shared" si="3"/>
        <v>46</v>
      </c>
      <c r="E6" s="20">
        <f t="shared" si="3"/>
        <v>1</v>
      </c>
      <c r="F6" s="20">
        <f t="shared" si="3"/>
        <v>0</v>
      </c>
      <c r="G6" s="20">
        <f t="shared" si="3"/>
        <v>1</v>
      </c>
      <c r="H6" s="20" t="str">
        <f t="shared" si="3"/>
        <v>群馬県　嬬恋村</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85.51</v>
      </c>
      <c r="P6" s="21">
        <f t="shared" si="3"/>
        <v>31.38</v>
      </c>
      <c r="Q6" s="21">
        <f t="shared" si="3"/>
        <v>1606</v>
      </c>
      <c r="R6" s="21">
        <f t="shared" si="3"/>
        <v>9287</v>
      </c>
      <c r="S6" s="21">
        <f t="shared" si="3"/>
        <v>337.58</v>
      </c>
      <c r="T6" s="21">
        <f t="shared" si="3"/>
        <v>27.51</v>
      </c>
      <c r="U6" s="21">
        <f t="shared" si="3"/>
        <v>2894</v>
      </c>
      <c r="V6" s="21">
        <f t="shared" si="3"/>
        <v>16</v>
      </c>
      <c r="W6" s="21">
        <f t="shared" si="3"/>
        <v>180.88</v>
      </c>
      <c r="X6" s="22">
        <f>IF(X7="",NA(),X7)</f>
        <v>143.25</v>
      </c>
      <c r="Y6" s="22">
        <f t="shared" ref="Y6:AG6" si="4">IF(Y7="",NA(),Y7)</f>
        <v>127.05</v>
      </c>
      <c r="Z6" s="22">
        <f t="shared" si="4"/>
        <v>133.91999999999999</v>
      </c>
      <c r="AA6" s="22">
        <f t="shared" si="4"/>
        <v>137.72</v>
      </c>
      <c r="AB6" s="22">
        <f t="shared" si="4"/>
        <v>127.22</v>
      </c>
      <c r="AC6" s="22">
        <f t="shared" si="4"/>
        <v>104.85</v>
      </c>
      <c r="AD6" s="22">
        <f t="shared" si="4"/>
        <v>107.64</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27.52</v>
      </c>
      <c r="AO6" s="22">
        <f t="shared" si="5"/>
        <v>30.84</v>
      </c>
      <c r="AP6" s="22">
        <f t="shared" si="5"/>
        <v>25.29</v>
      </c>
      <c r="AQ6" s="22">
        <f t="shared" si="5"/>
        <v>22.71</v>
      </c>
      <c r="AR6" s="22">
        <f t="shared" si="5"/>
        <v>6.17</v>
      </c>
      <c r="AS6" s="21" t="str">
        <f>IF(AS7="","",IF(AS7="-","【-】","【"&amp;SUBSTITUTE(TEXT(AS7,"#,##0.00"),"-","△")&amp;"】"))</f>
        <v>【1.30】</v>
      </c>
      <c r="AT6" s="22">
        <f>IF(AT7="",NA(),AT7)</f>
        <v>1379.77</v>
      </c>
      <c r="AU6" s="22">
        <f t="shared" ref="AU6:BC6" si="6">IF(AU7="",NA(),AU7)</f>
        <v>1489.64</v>
      </c>
      <c r="AV6" s="22">
        <f t="shared" si="6"/>
        <v>1234.92</v>
      </c>
      <c r="AW6" s="22">
        <f t="shared" si="6"/>
        <v>1391.12</v>
      </c>
      <c r="AX6" s="22">
        <f t="shared" si="6"/>
        <v>1416.16</v>
      </c>
      <c r="AY6" s="22">
        <f t="shared" si="6"/>
        <v>445.85</v>
      </c>
      <c r="AZ6" s="22">
        <f t="shared" si="6"/>
        <v>450.54</v>
      </c>
      <c r="BA6" s="22">
        <f t="shared" si="6"/>
        <v>348.88</v>
      </c>
      <c r="BB6" s="22">
        <f t="shared" si="6"/>
        <v>381.07</v>
      </c>
      <c r="BC6" s="22">
        <f t="shared" si="6"/>
        <v>367.4</v>
      </c>
      <c r="BD6" s="21" t="str">
        <f>IF(BD7="","",IF(BD7="-","【-】","【"&amp;SUBSTITUTE(TEXT(BD7,"#,##0.00"),"-","△")&amp;"】"))</f>
        <v>【261.51】</v>
      </c>
      <c r="BE6" s="22">
        <f>IF(BE7="",NA(),BE7)</f>
        <v>213.35</v>
      </c>
      <c r="BF6" s="22">
        <f t="shared" ref="BF6:BN6" si="7">IF(BF7="",NA(),BF7)</f>
        <v>193.49</v>
      </c>
      <c r="BG6" s="22">
        <f t="shared" si="7"/>
        <v>193.53</v>
      </c>
      <c r="BH6" s="22">
        <f t="shared" si="7"/>
        <v>209.49</v>
      </c>
      <c r="BI6" s="22">
        <f t="shared" si="7"/>
        <v>180.19</v>
      </c>
      <c r="BJ6" s="22">
        <f t="shared" si="7"/>
        <v>516.34</v>
      </c>
      <c r="BK6" s="22">
        <f t="shared" si="7"/>
        <v>496.56</v>
      </c>
      <c r="BL6" s="22">
        <f t="shared" si="7"/>
        <v>540.38</v>
      </c>
      <c r="BM6" s="22">
        <f t="shared" si="7"/>
        <v>556.47</v>
      </c>
      <c r="BN6" s="22">
        <f t="shared" si="7"/>
        <v>564.99</v>
      </c>
      <c r="BO6" s="21" t="str">
        <f>IF(BO7="","",IF(BO7="-","【-】","【"&amp;SUBSTITUTE(TEXT(BO7,"#,##0.00"),"-","△")&amp;"】"))</f>
        <v>【265.16】</v>
      </c>
      <c r="BP6" s="22">
        <f>IF(BP7="",NA(),BP7)</f>
        <v>148.78</v>
      </c>
      <c r="BQ6" s="22">
        <f t="shared" ref="BQ6:BY6" si="8">IF(BQ7="",NA(),BQ7)</f>
        <v>128.04</v>
      </c>
      <c r="BR6" s="22">
        <f t="shared" si="8"/>
        <v>134.41</v>
      </c>
      <c r="BS6" s="22">
        <f t="shared" si="8"/>
        <v>138.93</v>
      </c>
      <c r="BT6" s="22">
        <f t="shared" si="8"/>
        <v>127.8</v>
      </c>
      <c r="BU6" s="22">
        <f t="shared" si="8"/>
        <v>83.27</v>
      </c>
      <c r="BV6" s="22">
        <f t="shared" si="8"/>
        <v>84.9</v>
      </c>
      <c r="BW6" s="22">
        <f t="shared" si="8"/>
        <v>83.22</v>
      </c>
      <c r="BX6" s="22">
        <f t="shared" si="8"/>
        <v>78.67</v>
      </c>
      <c r="BY6" s="22">
        <f t="shared" si="8"/>
        <v>80.56</v>
      </c>
      <c r="BZ6" s="21" t="str">
        <f>IF(BZ7="","",IF(BZ7="-","【-】","【"&amp;SUBSTITUTE(TEXT(BZ7,"#,##0.00"),"-","△")&amp;"】"))</f>
        <v>【102.35】</v>
      </c>
      <c r="CA6" s="22">
        <f>IF(CA7="",NA(),CA7)</f>
        <v>176.17</v>
      </c>
      <c r="CB6" s="22">
        <f t="shared" ref="CB6:CJ6" si="9">IF(CB7="",NA(),CB7)</f>
        <v>195.28</v>
      </c>
      <c r="CC6" s="22">
        <f t="shared" si="9"/>
        <v>183.86</v>
      </c>
      <c r="CD6" s="22">
        <f t="shared" si="9"/>
        <v>201.02</v>
      </c>
      <c r="CE6" s="22">
        <f t="shared" si="9"/>
        <v>209.35</v>
      </c>
      <c r="CF6" s="22">
        <f t="shared" si="9"/>
        <v>228.81</v>
      </c>
      <c r="CG6" s="22">
        <f t="shared" si="9"/>
        <v>231.9</v>
      </c>
      <c r="CH6" s="22">
        <f t="shared" si="9"/>
        <v>234.17</v>
      </c>
      <c r="CI6" s="22">
        <f t="shared" si="9"/>
        <v>257.95</v>
      </c>
      <c r="CJ6" s="22">
        <f t="shared" si="9"/>
        <v>260.87</v>
      </c>
      <c r="CK6" s="21" t="str">
        <f>IF(CK7="","",IF(CK7="-","【-】","【"&amp;SUBSTITUTE(TEXT(CK7,"#,##0.00"),"-","△")&amp;"】"))</f>
        <v>【167.74】</v>
      </c>
      <c r="CL6" s="22">
        <f>IF(CL7="",NA(),CL7)</f>
        <v>40.549999999999997</v>
      </c>
      <c r="CM6" s="22">
        <f t="shared" ref="CM6:CU6" si="10">IF(CM7="",NA(),CM7)</f>
        <v>41.24</v>
      </c>
      <c r="CN6" s="22">
        <f t="shared" si="10"/>
        <v>42.36</v>
      </c>
      <c r="CO6" s="22">
        <f t="shared" si="10"/>
        <v>35.51</v>
      </c>
      <c r="CP6" s="22">
        <f t="shared" si="10"/>
        <v>33.409999999999997</v>
      </c>
      <c r="CQ6" s="22">
        <f t="shared" si="10"/>
        <v>38.979999999999997</v>
      </c>
      <c r="CR6" s="22">
        <f t="shared" si="10"/>
        <v>39.61</v>
      </c>
      <c r="CS6" s="22">
        <f t="shared" si="10"/>
        <v>41.06</v>
      </c>
      <c r="CT6" s="22">
        <f t="shared" si="10"/>
        <v>39.94</v>
      </c>
      <c r="CU6" s="22">
        <f t="shared" si="10"/>
        <v>40.19</v>
      </c>
      <c r="CV6" s="21" t="str">
        <f>IF(CV7="","",IF(CV7="-","【-】","【"&amp;SUBSTITUTE(TEXT(CV7,"#,##0.00"),"-","△")&amp;"】"))</f>
        <v>【60.29】</v>
      </c>
      <c r="CW6" s="22">
        <f>IF(CW7="",NA(),CW7)</f>
        <v>36.72</v>
      </c>
      <c r="CX6" s="22">
        <f t="shared" ref="CX6:DF6" si="11">IF(CX7="",NA(),CX7)</f>
        <v>38.119999999999997</v>
      </c>
      <c r="CY6" s="22">
        <f t="shared" si="11"/>
        <v>37.159999999999997</v>
      </c>
      <c r="CZ6" s="22">
        <f t="shared" si="11"/>
        <v>34.44</v>
      </c>
      <c r="DA6" s="22">
        <f t="shared" si="11"/>
        <v>39.549999999999997</v>
      </c>
      <c r="DB6" s="22">
        <f t="shared" si="11"/>
        <v>75.010000000000005</v>
      </c>
      <c r="DC6" s="22">
        <f t="shared" si="11"/>
        <v>72.959999999999994</v>
      </c>
      <c r="DD6" s="22">
        <f t="shared" si="11"/>
        <v>72.42</v>
      </c>
      <c r="DE6" s="22">
        <f t="shared" si="11"/>
        <v>69.41</v>
      </c>
      <c r="DF6" s="22">
        <f t="shared" si="11"/>
        <v>71.52</v>
      </c>
      <c r="DG6" s="21" t="str">
        <f>IF(DG7="","",IF(DG7="-","【-】","【"&amp;SUBSTITUTE(TEXT(DG7,"#,##0.00"),"-","△")&amp;"】"))</f>
        <v>【90.12】</v>
      </c>
      <c r="DH6" s="22">
        <f>IF(DH7="",NA(),DH7)</f>
        <v>60.36</v>
      </c>
      <c r="DI6" s="22">
        <f t="shared" ref="DI6:DQ6" si="12">IF(DI7="",NA(),DI7)</f>
        <v>67.56</v>
      </c>
      <c r="DJ6" s="22">
        <f t="shared" si="12"/>
        <v>67.73</v>
      </c>
      <c r="DK6" s="22">
        <f t="shared" si="12"/>
        <v>67.5</v>
      </c>
      <c r="DL6" s="22">
        <f t="shared" si="12"/>
        <v>67.63</v>
      </c>
      <c r="DM6" s="22">
        <f t="shared" si="12"/>
        <v>51.89</v>
      </c>
      <c r="DN6" s="22">
        <f t="shared" si="12"/>
        <v>54.09</v>
      </c>
      <c r="DO6" s="22">
        <f t="shared" si="12"/>
        <v>52.73</v>
      </c>
      <c r="DP6" s="22">
        <f t="shared" si="12"/>
        <v>53.25</v>
      </c>
      <c r="DQ6" s="22">
        <f t="shared" si="12"/>
        <v>53.4</v>
      </c>
      <c r="DR6" s="21" t="str">
        <f>IF(DR7="","",IF(DR7="-","【-】","【"&amp;SUBSTITUTE(TEXT(DR7,"#,##0.00"),"-","△")&amp;"】"))</f>
        <v>【50.88】</v>
      </c>
      <c r="DS6" s="22">
        <f>IF(DS7="",NA(),DS7)</f>
        <v>19.88</v>
      </c>
      <c r="DT6" s="22">
        <f t="shared" ref="DT6:EB6" si="13">IF(DT7="",NA(),DT7)</f>
        <v>45.34</v>
      </c>
      <c r="DU6" s="22">
        <f t="shared" si="13"/>
        <v>73.09</v>
      </c>
      <c r="DV6" s="22">
        <f t="shared" si="13"/>
        <v>41.57</v>
      </c>
      <c r="DW6" s="22">
        <f t="shared" si="13"/>
        <v>43.13</v>
      </c>
      <c r="DX6" s="22">
        <f t="shared" si="13"/>
        <v>14.74</v>
      </c>
      <c r="DY6" s="22">
        <f t="shared" si="13"/>
        <v>18.68</v>
      </c>
      <c r="DZ6" s="22">
        <f t="shared" si="13"/>
        <v>19.91</v>
      </c>
      <c r="EA6" s="22">
        <f t="shared" si="13"/>
        <v>23.02</v>
      </c>
      <c r="EB6" s="22">
        <f t="shared" si="13"/>
        <v>21.86</v>
      </c>
      <c r="EC6" s="21" t="str">
        <f>IF(EC7="","",IF(EC7="-","【-】","【"&amp;SUBSTITUTE(TEXT(EC7,"#,##0.00"),"-","△")&amp;"】"))</f>
        <v>【22.30】</v>
      </c>
      <c r="ED6" s="21">
        <f>IF(ED7="",NA(),ED7)</f>
        <v>0</v>
      </c>
      <c r="EE6" s="21">
        <f t="shared" ref="EE6:EM6" si="14">IF(EE7="",NA(),EE7)</f>
        <v>0</v>
      </c>
      <c r="EF6" s="22">
        <f t="shared" si="14"/>
        <v>0.61</v>
      </c>
      <c r="EG6" s="22">
        <f t="shared" si="14"/>
        <v>0.33</v>
      </c>
      <c r="EH6" s="22">
        <f t="shared" si="14"/>
        <v>0.13</v>
      </c>
      <c r="EI6" s="22">
        <f t="shared" si="14"/>
        <v>0.4</v>
      </c>
      <c r="EJ6" s="22">
        <f t="shared" si="14"/>
        <v>0.32</v>
      </c>
      <c r="EK6" s="22">
        <f t="shared" si="14"/>
        <v>0.81</v>
      </c>
      <c r="EL6" s="22">
        <f t="shared" si="14"/>
        <v>0.38</v>
      </c>
      <c r="EM6" s="22">
        <f t="shared" si="14"/>
        <v>0.51</v>
      </c>
      <c r="EN6" s="21" t="str">
        <f>IF(EN7="","",IF(EN7="-","【-】","【"&amp;SUBSTITUTE(TEXT(EN7,"#,##0.00"),"-","△")&amp;"】"))</f>
        <v>【0.66】</v>
      </c>
    </row>
    <row r="7" spans="1:144" s="23" customFormat="1" x14ac:dyDescent="0.2">
      <c r="A7" s="15"/>
      <c r="B7" s="24">
        <v>2021</v>
      </c>
      <c r="C7" s="24">
        <v>104256</v>
      </c>
      <c r="D7" s="24">
        <v>46</v>
      </c>
      <c r="E7" s="24">
        <v>1</v>
      </c>
      <c r="F7" s="24">
        <v>0</v>
      </c>
      <c r="G7" s="24">
        <v>1</v>
      </c>
      <c r="H7" s="24" t="s">
        <v>93</v>
      </c>
      <c r="I7" s="24" t="s">
        <v>94</v>
      </c>
      <c r="J7" s="24" t="s">
        <v>95</v>
      </c>
      <c r="K7" s="24" t="s">
        <v>96</v>
      </c>
      <c r="L7" s="24" t="s">
        <v>97</v>
      </c>
      <c r="M7" s="24" t="s">
        <v>98</v>
      </c>
      <c r="N7" s="25" t="s">
        <v>99</v>
      </c>
      <c r="O7" s="25">
        <v>85.51</v>
      </c>
      <c r="P7" s="25">
        <v>31.38</v>
      </c>
      <c r="Q7" s="25">
        <v>1606</v>
      </c>
      <c r="R7" s="25">
        <v>9287</v>
      </c>
      <c r="S7" s="25">
        <v>337.58</v>
      </c>
      <c r="T7" s="25">
        <v>27.51</v>
      </c>
      <c r="U7" s="25">
        <v>2894</v>
      </c>
      <c r="V7" s="25">
        <v>16</v>
      </c>
      <c r="W7" s="25">
        <v>180.88</v>
      </c>
      <c r="X7" s="25">
        <v>143.25</v>
      </c>
      <c r="Y7" s="25">
        <v>127.05</v>
      </c>
      <c r="Z7" s="25">
        <v>133.91999999999999</v>
      </c>
      <c r="AA7" s="25">
        <v>137.72</v>
      </c>
      <c r="AB7" s="25">
        <v>127.22</v>
      </c>
      <c r="AC7" s="25">
        <v>104.85</v>
      </c>
      <c r="AD7" s="25">
        <v>107.64</v>
      </c>
      <c r="AE7" s="25">
        <v>108.22</v>
      </c>
      <c r="AF7" s="25">
        <v>114.22</v>
      </c>
      <c r="AG7" s="25">
        <v>108.19</v>
      </c>
      <c r="AH7" s="25">
        <v>111.39</v>
      </c>
      <c r="AI7" s="25">
        <v>0</v>
      </c>
      <c r="AJ7" s="25">
        <v>0</v>
      </c>
      <c r="AK7" s="25">
        <v>0</v>
      </c>
      <c r="AL7" s="25">
        <v>0</v>
      </c>
      <c r="AM7" s="25">
        <v>0</v>
      </c>
      <c r="AN7" s="25">
        <v>27.52</v>
      </c>
      <c r="AO7" s="25">
        <v>30.84</v>
      </c>
      <c r="AP7" s="25">
        <v>25.29</v>
      </c>
      <c r="AQ7" s="25">
        <v>22.71</v>
      </c>
      <c r="AR7" s="25">
        <v>6.17</v>
      </c>
      <c r="AS7" s="25">
        <v>1.3</v>
      </c>
      <c r="AT7" s="25">
        <v>1379.77</v>
      </c>
      <c r="AU7" s="25">
        <v>1489.64</v>
      </c>
      <c r="AV7" s="25">
        <v>1234.92</v>
      </c>
      <c r="AW7" s="25">
        <v>1391.12</v>
      </c>
      <c r="AX7" s="25">
        <v>1416.16</v>
      </c>
      <c r="AY7" s="25">
        <v>445.85</v>
      </c>
      <c r="AZ7" s="25">
        <v>450.54</v>
      </c>
      <c r="BA7" s="25">
        <v>348.88</v>
      </c>
      <c r="BB7" s="25">
        <v>381.07</v>
      </c>
      <c r="BC7" s="25">
        <v>367.4</v>
      </c>
      <c r="BD7" s="25">
        <v>261.51</v>
      </c>
      <c r="BE7" s="25">
        <v>213.35</v>
      </c>
      <c r="BF7" s="25">
        <v>193.49</v>
      </c>
      <c r="BG7" s="25">
        <v>193.53</v>
      </c>
      <c r="BH7" s="25">
        <v>209.49</v>
      </c>
      <c r="BI7" s="25">
        <v>180.19</v>
      </c>
      <c r="BJ7" s="25">
        <v>516.34</v>
      </c>
      <c r="BK7" s="25">
        <v>496.56</v>
      </c>
      <c r="BL7" s="25">
        <v>540.38</v>
      </c>
      <c r="BM7" s="25">
        <v>556.47</v>
      </c>
      <c r="BN7" s="25">
        <v>564.99</v>
      </c>
      <c r="BO7" s="25">
        <v>265.16000000000003</v>
      </c>
      <c r="BP7" s="25">
        <v>148.78</v>
      </c>
      <c r="BQ7" s="25">
        <v>128.04</v>
      </c>
      <c r="BR7" s="25">
        <v>134.41</v>
      </c>
      <c r="BS7" s="25">
        <v>138.93</v>
      </c>
      <c r="BT7" s="25">
        <v>127.8</v>
      </c>
      <c r="BU7" s="25">
        <v>83.27</v>
      </c>
      <c r="BV7" s="25">
        <v>84.9</v>
      </c>
      <c r="BW7" s="25">
        <v>83.22</v>
      </c>
      <c r="BX7" s="25">
        <v>78.67</v>
      </c>
      <c r="BY7" s="25">
        <v>80.56</v>
      </c>
      <c r="BZ7" s="25">
        <v>102.35</v>
      </c>
      <c r="CA7" s="25">
        <v>176.17</v>
      </c>
      <c r="CB7" s="25">
        <v>195.28</v>
      </c>
      <c r="CC7" s="25">
        <v>183.86</v>
      </c>
      <c r="CD7" s="25">
        <v>201.02</v>
      </c>
      <c r="CE7" s="25">
        <v>209.35</v>
      </c>
      <c r="CF7" s="25">
        <v>228.81</v>
      </c>
      <c r="CG7" s="25">
        <v>231.9</v>
      </c>
      <c r="CH7" s="25">
        <v>234.17</v>
      </c>
      <c r="CI7" s="25">
        <v>257.95</v>
      </c>
      <c r="CJ7" s="25">
        <v>260.87</v>
      </c>
      <c r="CK7" s="25">
        <v>167.74</v>
      </c>
      <c r="CL7" s="25">
        <v>40.549999999999997</v>
      </c>
      <c r="CM7" s="25">
        <v>41.24</v>
      </c>
      <c r="CN7" s="25">
        <v>42.36</v>
      </c>
      <c r="CO7" s="25">
        <v>35.51</v>
      </c>
      <c r="CP7" s="25">
        <v>33.409999999999997</v>
      </c>
      <c r="CQ7" s="25">
        <v>38.979999999999997</v>
      </c>
      <c r="CR7" s="25">
        <v>39.61</v>
      </c>
      <c r="CS7" s="25">
        <v>41.06</v>
      </c>
      <c r="CT7" s="25">
        <v>39.94</v>
      </c>
      <c r="CU7" s="25">
        <v>40.19</v>
      </c>
      <c r="CV7" s="25">
        <v>60.29</v>
      </c>
      <c r="CW7" s="25">
        <v>36.72</v>
      </c>
      <c r="CX7" s="25">
        <v>38.119999999999997</v>
      </c>
      <c r="CY7" s="25">
        <v>37.159999999999997</v>
      </c>
      <c r="CZ7" s="25">
        <v>34.44</v>
      </c>
      <c r="DA7" s="25">
        <v>39.549999999999997</v>
      </c>
      <c r="DB7" s="25">
        <v>75.010000000000005</v>
      </c>
      <c r="DC7" s="25">
        <v>72.959999999999994</v>
      </c>
      <c r="DD7" s="25">
        <v>72.42</v>
      </c>
      <c r="DE7" s="25">
        <v>69.41</v>
      </c>
      <c r="DF7" s="25">
        <v>71.52</v>
      </c>
      <c r="DG7" s="25">
        <v>90.12</v>
      </c>
      <c r="DH7" s="25">
        <v>60.36</v>
      </c>
      <c r="DI7" s="25">
        <v>67.56</v>
      </c>
      <c r="DJ7" s="25">
        <v>67.73</v>
      </c>
      <c r="DK7" s="25">
        <v>67.5</v>
      </c>
      <c r="DL7" s="25">
        <v>67.63</v>
      </c>
      <c r="DM7" s="25">
        <v>51.89</v>
      </c>
      <c r="DN7" s="25">
        <v>54.09</v>
      </c>
      <c r="DO7" s="25">
        <v>52.73</v>
      </c>
      <c r="DP7" s="25">
        <v>53.25</v>
      </c>
      <c r="DQ7" s="25">
        <v>53.4</v>
      </c>
      <c r="DR7" s="25">
        <v>50.88</v>
      </c>
      <c r="DS7" s="25">
        <v>19.88</v>
      </c>
      <c r="DT7" s="25">
        <v>45.34</v>
      </c>
      <c r="DU7" s="25">
        <v>73.09</v>
      </c>
      <c r="DV7" s="25">
        <v>41.57</v>
      </c>
      <c r="DW7" s="25">
        <v>43.13</v>
      </c>
      <c r="DX7" s="25">
        <v>14.74</v>
      </c>
      <c r="DY7" s="25">
        <v>18.68</v>
      </c>
      <c r="DZ7" s="25">
        <v>19.91</v>
      </c>
      <c r="EA7" s="25">
        <v>23.02</v>
      </c>
      <c r="EB7" s="25">
        <v>21.86</v>
      </c>
      <c r="EC7" s="25">
        <v>22.3</v>
      </c>
      <c r="ED7" s="25">
        <v>0</v>
      </c>
      <c r="EE7" s="25">
        <v>0</v>
      </c>
      <c r="EF7" s="25">
        <v>0.61</v>
      </c>
      <c r="EG7" s="25">
        <v>0.33</v>
      </c>
      <c r="EH7" s="25">
        <v>0.13</v>
      </c>
      <c r="EI7" s="25">
        <v>0.4</v>
      </c>
      <c r="EJ7" s="25">
        <v>0.32</v>
      </c>
      <c r="EK7" s="25">
        <v>0.81</v>
      </c>
      <c r="EL7" s="25">
        <v>0.38</v>
      </c>
      <c r="EM7" s="25">
        <v>0.51</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2023-01-27T04:38:42Z</cp:lastPrinted>
  <dcterms:created xsi:type="dcterms:W3CDTF">2022-12-01T00:55:25Z</dcterms:created>
  <dcterms:modified xsi:type="dcterms:W3CDTF">2023-02-03T05:57:28Z</dcterms:modified>
  <cp:category/>
</cp:coreProperties>
</file>