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64 群馬東部水道企業団\"/>
    </mc:Choice>
  </mc:AlternateContent>
  <xr:revisionPtr revIDLastSave="0" documentId="13_ncr:1_{5CAA8D47-4993-4BD6-B1D6-4B9A64548EC1}" xr6:coauthVersionLast="36" xr6:coauthVersionMax="36" xr10:uidLastSave="{00000000-0000-0000-0000-000000000000}"/>
  <workbookProtection workbookAlgorithmName="SHA-512" workbookHashValue="2Wwo5ja8ZZte2F5d5ptHPvABAmWYFWhCMb6qEEp/5K+diyzGomNlkXPlsbDrwPBgsYYzPUxeHkxaOZMSA8NU2A==" workbookSaltValue="OBkKObSgqNTmRUmFwS600Q==" workbookSpinCount="100000" lockStructure="1"/>
  <bookViews>
    <workbookView xWindow="-110" yWindow="-110" windowWidth="20720" windowHeight="13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BB10" i="4"/>
  <c r="AT10" i="4"/>
  <c r="W10" i="4"/>
  <c r="I10" i="4"/>
  <c r="B10" i="4"/>
  <c r="BB8" i="4"/>
  <c r="AT8" i="4"/>
  <c r="W8" i="4"/>
  <c r="P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<sst xmlns="http://schemas.openxmlformats.org/spreadsheetml/2006/main" count="231" uniqueCount="113">
  <si>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</si>
  <si>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</si>
  <si>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</si>
  <si>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</si>
  <si>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</si>
  <si>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</si>
  <si>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</si>
  <si>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</si>
  <si>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</si>
  <si>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</si>
  <si>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</si>
  <si>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</si>
  <si>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</si>
  <si>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</si>
  <si>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</si>
  <si>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</si>
  <si>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</si>
  <si>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</si>
  <si>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</si>
  <si>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</si>
  <si>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</si>
  <si>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</si>
  <si>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</si>
  <si>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</si>
  <si>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</si>
  <si>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</si>
  <si>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</si>
  <si>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</si>
  <si>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</si>
  <si>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</si>
  <si>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</si>
  <si>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</si>
  <si>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</si>
  <si>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</si>
  <si>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</si>
  <si>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</si>
  <si>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</si>
  <si>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</si>
  <si>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</si>
  <si>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</si>
  <si>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</si>
  <si>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</si>
  <si>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</si>
  <si>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</si>
  <si>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</si>
  <si>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</si>
  <si>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</si>
  <si>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</si>
  <si>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</si>
  <si>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</si>
  <si>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</si>
  <si>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</si>
  <si>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</si>
  <si>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</si>
  <si>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</si>
  <si>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</si>
  <si>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</si>
  <si>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</si>
  <si>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</si>
  <si>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</si>
  <si>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</si>
  <si>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</si>
  <si>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</si>
  <si>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</si>
  <si>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</si>
  <si>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</si>
  <si>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</si>
  <si>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</si>
  <si>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</si>
  <si>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</si>
  <si>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</si>
  <si>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</si>
  <si>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</si>
  <si>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</si>
  <si>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</si>
  <si>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</si>
  <si>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</si>
  <si>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</si>
  <si>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</si>
  <si>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</si>
  <si>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</si>
  <si>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</si>
  <si>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</si>
  <si>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</si>
  <si>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</si>
  <si>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</si>
  <si>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</si>
  <si>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</si>
  <si>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</si>
  <si>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</si>
  <si>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</si>
  <si>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</si>
  <si>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</si>
  <si>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群馬東部水道企業団</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</si>
  <si>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</si>
  <si>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</si>
  <si>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</si>
  <si>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</si>
  <si>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</si>
  <si>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</si>
  <si>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</si>
  <si>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</si>
  <si>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</si>
  <si>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</si>
  <si>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</si>
  <si>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</si>
  <si>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</si>
  <si>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</si>
  <si>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</si>
  <si>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</si>
  <si>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①「経常収支比率」は、給水収益等の収益減及び減価償却費等の費用増により前年度に比べ減少しているもの100%を超えており、健全経営は保たれている。
②「累積欠損金比率」は、０％であり、累積欠損金は発生していない。
③「流動比率」は、包括事業で実施している建設改良工事の竣工が年度末となり、年度内支払いを行えなかったため数値が下降した。
④「企業債残高給水収益化比率」は、企業債残高は横ばいであるが、給水収益が減少したため数値が上昇した。類似団体に比べ、比率が高い状態であるが、合併の交付金を使用し事業を実施する令和6年度までは企業債残高は減少はしない状態である。
⑤「料金回収率」は、100%を上回り給水収益で費用を賄えている状態である。今後、減価償却費等の費用増加が予想されるため、水道料金統一を実施する。
⑥「給水原価」は、類似団体に比べ、県の施設の譲与により下回っているが、今後毎年上昇していくと考える。
⑦「施設利用率」は、施設の統廃合により類似団体より高い数値ではあるが、配水管の布設替え工事や漏水調査等の影響により無収水量が減少したことにより、数値が減少した。
⑧「有収率」は、漏水調査及び、布設替工事の効果により若干であるが上昇した。今後も交付金等を使用し事業を継続して向上を目指すが、類似団体にくらべ、給水面積や管路の布設延長も長いため、実施場所の選定を注意し実施していく。</t>
    <rPh sb="2" eb="4">
      <t>ケイジョウ</t>
    </rPh>
    <rPh sb="4" eb="6">
      <t>シュウシ</t>
    </rPh>
    <rPh sb="6" eb="8">
      <t>ヒリツ</t>
    </rPh>
    <rPh sb="11" eb="13">
      <t>キュウスイ</t>
    </rPh>
    <rPh sb="13" eb="15">
      <t>シュウエキ</t>
    </rPh>
    <rPh sb="15" eb="16">
      <t>トウ</t>
    </rPh>
    <rPh sb="17" eb="19">
      <t>シュウエキ</t>
    </rPh>
    <rPh sb="19" eb="20">
      <t>ゲン</t>
    </rPh>
    <rPh sb="20" eb="21">
      <t>オヨ</t>
    </rPh>
    <rPh sb="22" eb="24">
      <t>ゲンカ</t>
    </rPh>
    <rPh sb="24" eb="26">
      <t>ショウキャク</t>
    </rPh>
    <rPh sb="26" eb="27">
      <t>ヒ</t>
    </rPh>
    <rPh sb="27" eb="28">
      <t>トウ</t>
    </rPh>
    <rPh sb="29" eb="31">
      <t>ヒヨウ</t>
    </rPh>
    <rPh sb="31" eb="32">
      <t>ゾウ</t>
    </rPh>
    <rPh sb="35" eb="38">
      <t>ゼンネンド</t>
    </rPh>
    <rPh sb="39" eb="40">
      <t>クラ</t>
    </rPh>
    <rPh sb="41" eb="43">
      <t>ゲンショウ</t>
    </rPh>
    <rPh sb="54" eb="55">
      <t>コ</t>
    </rPh>
    <rPh sb="62" eb="64">
      <t>ケイエイ</t>
    </rPh>
    <rPh sb="65" eb="66">
      <t>タモ</t>
    </rPh>
    <rPh sb="80" eb="82">
      <t>ヒリツ</t>
    </rPh>
    <rPh sb="91" eb="93">
      <t>ルイセキ</t>
    </rPh>
    <rPh sb="93" eb="95">
      <t>ケッソン</t>
    </rPh>
    <rPh sb="95" eb="96">
      <t>キン</t>
    </rPh>
    <rPh sb="108" eb="110">
      <t>リュウドウ</t>
    </rPh>
    <rPh sb="110" eb="112">
      <t>ヒリツ</t>
    </rPh>
    <rPh sb="115" eb="117">
      <t>ホウカツ</t>
    </rPh>
    <rPh sb="117" eb="119">
      <t>ジギョウ</t>
    </rPh>
    <rPh sb="120" eb="122">
      <t>ジッシ</t>
    </rPh>
    <rPh sb="126" eb="128">
      <t>ケンセツ</t>
    </rPh>
    <rPh sb="128" eb="130">
      <t>カイリョウ</t>
    </rPh>
    <rPh sb="130" eb="132">
      <t>コウジ</t>
    </rPh>
    <rPh sb="133" eb="135">
      <t>シュンコウ</t>
    </rPh>
    <rPh sb="136" eb="139">
      <t>ネンドマツ</t>
    </rPh>
    <rPh sb="150" eb="151">
      <t>オコナ</t>
    </rPh>
    <rPh sb="161" eb="163">
      <t>カコウ</t>
    </rPh>
    <rPh sb="169" eb="171">
      <t>キギョウ</t>
    </rPh>
    <rPh sb="171" eb="172">
      <t>サイ</t>
    </rPh>
    <rPh sb="172" eb="174">
      <t>ザンダカ</t>
    </rPh>
    <rPh sb="174" eb="176">
      <t>キュウスイ</t>
    </rPh>
    <rPh sb="176" eb="179">
      <t>シュウエキカ</t>
    </rPh>
    <rPh sb="179" eb="181">
      <t>ヒリツ</t>
    </rPh>
    <rPh sb="184" eb="186">
      <t>キギョウ</t>
    </rPh>
    <rPh sb="186" eb="187">
      <t>サイ</t>
    </rPh>
    <rPh sb="187" eb="189">
      <t>ザンダカ</t>
    </rPh>
    <rPh sb="190" eb="191">
      <t>ヨコ</t>
    </rPh>
    <rPh sb="198" eb="200">
      <t>キュウスイ</t>
    </rPh>
    <rPh sb="200" eb="202">
      <t>シュウエキ</t>
    </rPh>
    <rPh sb="203" eb="205">
      <t>ゲンショウ</t>
    </rPh>
    <rPh sb="209" eb="211">
      <t>スウチ</t>
    </rPh>
    <rPh sb="212" eb="214">
      <t>ジョウショウ</t>
    </rPh>
    <rPh sb="217" eb="219">
      <t>ルイジ</t>
    </rPh>
    <rPh sb="219" eb="221">
      <t>ダンタイ</t>
    </rPh>
    <rPh sb="222" eb="223">
      <t>クラ</t>
    </rPh>
    <rPh sb="225" eb="227">
      <t>ヒリツ</t>
    </rPh>
    <rPh sb="228" eb="229">
      <t>タカ</t>
    </rPh>
    <rPh sb="230" eb="232">
      <t>ジョウタイ</t>
    </rPh>
    <rPh sb="237" eb="239">
      <t>ガッペイ</t>
    </rPh>
    <rPh sb="240" eb="243">
      <t>コウフキン</t>
    </rPh>
    <rPh sb="244" eb="246">
      <t>シヨウ</t>
    </rPh>
    <rPh sb="247" eb="249">
      <t>ジギョウ</t>
    </rPh>
    <rPh sb="250" eb="252">
      <t>ジッシ</t>
    </rPh>
    <rPh sb="254" eb="256">
      <t>レイワ</t>
    </rPh>
    <rPh sb="257" eb="259">
      <t>ネンド</t>
    </rPh>
    <rPh sb="262" eb="264">
      <t>キギョウ</t>
    </rPh>
    <rPh sb="264" eb="265">
      <t>サイ</t>
    </rPh>
    <rPh sb="265" eb="267">
      <t>ザンダカ</t>
    </rPh>
    <rPh sb="268" eb="270">
      <t>ゲンショウ</t>
    </rPh>
    <rPh sb="274" eb="276">
      <t>ジョウタイ</t>
    </rPh>
    <rPh sb="283" eb="285">
      <t>リョウキン</t>
    </rPh>
    <rPh sb="285" eb="287">
      <t>カイシュウ</t>
    </rPh>
    <rPh sb="287" eb="288">
      <t>リツ</t>
    </rPh>
    <rPh sb="296" eb="298">
      <t>ウワマワ</t>
    </rPh>
    <rPh sb="299" eb="301">
      <t>キュウスイ</t>
    </rPh>
    <rPh sb="301" eb="303">
      <t>シュウエキ</t>
    </rPh>
    <rPh sb="304" eb="306">
      <t>ヒヨウ</t>
    </rPh>
    <rPh sb="307" eb="308">
      <t>マカナ</t>
    </rPh>
    <rPh sb="312" eb="314">
      <t>ジョウタイ</t>
    </rPh>
    <rPh sb="318" eb="320">
      <t>コンゴ</t>
    </rPh>
    <rPh sb="321" eb="323">
      <t>ゲンカ</t>
    </rPh>
    <rPh sb="323" eb="325">
      <t>ショウキャク</t>
    </rPh>
    <rPh sb="325" eb="326">
      <t>ヒ</t>
    </rPh>
    <rPh sb="326" eb="327">
      <t>トウ</t>
    </rPh>
    <rPh sb="328" eb="330">
      <t>ヒヨウ</t>
    </rPh>
    <rPh sb="330" eb="332">
      <t>ゾウカ</t>
    </rPh>
    <rPh sb="333" eb="335">
      <t>ヨソウ</t>
    </rPh>
    <rPh sb="341" eb="343">
      <t>スイドウ</t>
    </rPh>
    <rPh sb="343" eb="345">
      <t>リョウキン</t>
    </rPh>
    <rPh sb="345" eb="347">
      <t>トウイツ</t>
    </rPh>
    <rPh sb="348" eb="350">
      <t>ジッシ</t>
    </rPh>
    <rPh sb="356" eb="358">
      <t>キュウスイ</t>
    </rPh>
    <rPh sb="358" eb="360">
      <t>ゲンカ</t>
    </rPh>
    <rPh sb="363" eb="365">
      <t>ルイジ</t>
    </rPh>
    <rPh sb="365" eb="367">
      <t>ダンタイ</t>
    </rPh>
    <rPh sb="368" eb="369">
      <t>クラ</t>
    </rPh>
    <rPh sb="371" eb="372">
      <t>ケン</t>
    </rPh>
    <rPh sb="373" eb="375">
      <t>シセツ</t>
    </rPh>
    <rPh sb="376" eb="378">
      <t>ジョウヨ</t>
    </rPh>
    <rPh sb="381" eb="383">
      <t>シタマワ</t>
    </rPh>
    <rPh sb="389" eb="391">
      <t>コンゴ</t>
    </rPh>
    <rPh sb="391" eb="393">
      <t>マイトシ</t>
    </rPh>
    <rPh sb="393" eb="395">
      <t>ジョウショウ</t>
    </rPh>
    <rPh sb="400" eb="401">
      <t>カンガ</t>
    </rPh>
    <rPh sb="407" eb="409">
      <t>シセツ</t>
    </rPh>
    <rPh sb="409" eb="412">
      <t>リヨウリツ</t>
    </rPh>
    <rPh sb="415" eb="417">
      <t>シセツ</t>
    </rPh>
    <rPh sb="418" eb="421">
      <t>トウハイゴウ</t>
    </rPh>
    <rPh sb="424" eb="426">
      <t>ルイジ</t>
    </rPh>
    <rPh sb="426" eb="428">
      <t>ダンタイ</t>
    </rPh>
    <rPh sb="430" eb="431">
      <t>タカ</t>
    </rPh>
    <rPh sb="432" eb="434">
      <t>スウチ</t>
    </rPh>
    <rPh sb="440" eb="443">
      <t>ハイスイカン</t>
    </rPh>
    <rPh sb="444" eb="447">
      <t>フセツガ</t>
    </rPh>
    <rPh sb="448" eb="450">
      <t>コウジ</t>
    </rPh>
    <rPh sb="451" eb="453">
      <t>ロウスイ</t>
    </rPh>
    <rPh sb="453" eb="455">
      <t>チョウサ</t>
    </rPh>
    <rPh sb="455" eb="456">
      <t>トウ</t>
    </rPh>
    <rPh sb="457" eb="459">
      <t>エイキョウ</t>
    </rPh>
    <rPh sb="464" eb="466">
      <t>スイリョウ</t>
    </rPh>
    <rPh sb="467" eb="469">
      <t>ゲンショウ</t>
    </rPh>
    <rPh sb="477" eb="479">
      <t>スウチ</t>
    </rPh>
    <rPh sb="480" eb="482">
      <t>ゲンショウ</t>
    </rPh>
    <rPh sb="488" eb="491">
      <t>ユウシュウリツ</t>
    </rPh>
    <rPh sb="523" eb="525">
      <t>コンゴ</t>
    </rPh>
    <rPh sb="526" eb="529">
      <t>コウフキン</t>
    </rPh>
    <rPh sb="529" eb="530">
      <t>トウ</t>
    </rPh>
    <rPh sb="531" eb="533">
      <t>シヨウ</t>
    </rPh>
    <rPh sb="534" eb="536">
      <t>ジギョウ</t>
    </rPh>
    <rPh sb="537" eb="539">
      <t>ケイゾク</t>
    </rPh>
    <rPh sb="541" eb="543">
      <t>コウジョウ</t>
    </rPh>
    <rPh sb="544" eb="546">
      <t>メザ</t>
    </rPh>
    <rPh sb="549" eb="551">
      <t>ルイジ</t>
    </rPh>
    <rPh sb="551" eb="553">
      <t>ダンタイ</t>
    </rPh>
    <rPh sb="558" eb="560">
      <t>キュウスイ</t>
    </rPh>
    <rPh sb="560" eb="562">
      <t>メンセキ</t>
    </rPh>
    <rPh sb="563" eb="565">
      <t>カンロ</t>
    </rPh>
    <rPh sb="566" eb="568">
      <t>フセツ</t>
    </rPh>
    <rPh sb="568" eb="570">
      <t>エンチョウ</t>
    </rPh>
    <rPh sb="571" eb="572">
      <t>ナガ</t>
    </rPh>
    <rPh sb="576" eb="578">
      <t>ジッシ</t>
    </rPh>
    <rPh sb="578" eb="580">
      <t>バショ</t>
    </rPh>
    <rPh sb="581" eb="583">
      <t>センテイ</t>
    </rPh>
    <rPh sb="584" eb="586">
      <t>チュウイ</t>
    </rPh>
    <rPh sb="587" eb="589">
      <t>ジッシ</t>
    </rPh>
    <phoneticPr fontId="4"/>
  </si>
  <si>
    <t>①「有形固定資産減価償却率」は、類似団体に比べ低い比率で推移している。これは群馬県からの施設を受贈したことによる経理処理の影響を含んでおり、注意しなければならない。
②「管路経年化率」は、補助金等を多用し布設替事業を実施しているため、類似団体より数値は低いが、布設替を実施した管路より、高度成長時に布設した対応年数を超えた管路が多く、数値が上昇した。
③「管路更新率」は、補助金を活用し、管路の布設替工事を実施しているが給水面積が広いこともあり、年間1％しか実施できていない状態である。</t>
    <rPh sb="2" eb="4">
      <t>ユウケイ</t>
    </rPh>
    <rPh sb="4" eb="6">
      <t>コテイ</t>
    </rPh>
    <rPh sb="6" eb="8">
      <t>シサン</t>
    </rPh>
    <rPh sb="8" eb="10">
      <t>ゲンカ</t>
    </rPh>
    <rPh sb="10" eb="12">
      <t>ショウキャク</t>
    </rPh>
    <rPh sb="12" eb="13">
      <t>リツ</t>
    </rPh>
    <rPh sb="16" eb="18">
      <t>ルイジ</t>
    </rPh>
    <rPh sb="18" eb="20">
      <t>ダンタイ</t>
    </rPh>
    <rPh sb="21" eb="22">
      <t>クラ</t>
    </rPh>
    <rPh sb="23" eb="24">
      <t>ヒク</t>
    </rPh>
    <rPh sb="25" eb="27">
      <t>ヒリツ</t>
    </rPh>
    <rPh sb="28" eb="30">
      <t>スイイ</t>
    </rPh>
    <rPh sb="38" eb="41">
      <t>グンマケン</t>
    </rPh>
    <rPh sb="44" eb="46">
      <t>シセツ</t>
    </rPh>
    <rPh sb="47" eb="49">
      <t>ジュゾウ</t>
    </rPh>
    <rPh sb="56" eb="58">
      <t>ケイリ</t>
    </rPh>
    <rPh sb="58" eb="60">
      <t>ショリ</t>
    </rPh>
    <rPh sb="61" eb="63">
      <t>エイキョウ</t>
    </rPh>
    <rPh sb="64" eb="65">
      <t>フク</t>
    </rPh>
    <rPh sb="70" eb="72">
      <t>チュウイ</t>
    </rPh>
    <rPh sb="85" eb="87">
      <t>カンロ</t>
    </rPh>
    <rPh sb="87" eb="90">
      <t>ケイネンカ</t>
    </rPh>
    <rPh sb="90" eb="91">
      <t>リツ</t>
    </rPh>
    <rPh sb="97" eb="98">
      <t>トウ</t>
    </rPh>
    <rPh sb="99" eb="101">
      <t>タヨウ</t>
    </rPh>
    <rPh sb="102" eb="105">
      <t>フセツガ</t>
    </rPh>
    <rPh sb="105" eb="107">
      <t>ジギョウ</t>
    </rPh>
    <rPh sb="108" eb="110">
      <t>ジッシ</t>
    </rPh>
    <rPh sb="117" eb="119">
      <t>ルイジ</t>
    </rPh>
    <rPh sb="119" eb="121">
      <t>ダンタイ</t>
    </rPh>
    <rPh sb="123" eb="125">
      <t>スウチ</t>
    </rPh>
    <rPh sb="126" eb="127">
      <t>ヒク</t>
    </rPh>
    <rPh sb="178" eb="180">
      <t>カンロ</t>
    </rPh>
    <rPh sb="180" eb="181">
      <t>サラ</t>
    </rPh>
    <rPh sb="182" eb="183">
      <t>リツ</t>
    </rPh>
    <rPh sb="194" eb="196">
      <t>カンロ</t>
    </rPh>
    <rPh sb="200" eb="202">
      <t>コウジ</t>
    </rPh>
    <rPh sb="210" eb="212">
      <t>キュウスイ</t>
    </rPh>
    <rPh sb="212" eb="214">
      <t>メンセキ</t>
    </rPh>
    <rPh sb="215" eb="216">
      <t>ヒロ</t>
    </rPh>
    <phoneticPr fontId="4"/>
  </si>
  <si>
    <t>　現状の群馬東部水道企業団の経営状況を考えると健全経営であると言える。しかしながら、群馬県企業局の水道用水供給事業との事業統合を実施した令和2年度に比べ多くの項目で数値が悪化していることも事実である。
　そのため、今年度企業団で策定した「群馬東部水道企業団水道ビジョン」の理想像である「安全できれいな水道」「強靭で安心した水道」「健全経営を継続する水道」の実現に向け、激変緩和措置を適用し令和5年度より水道料金の統一する。
　</t>
    <rPh sb="1" eb="3">
      <t>ゲンジョウ</t>
    </rPh>
    <rPh sb="4" eb="6">
      <t>グンマ</t>
    </rPh>
    <rPh sb="6" eb="8">
      <t>トウブ</t>
    </rPh>
    <rPh sb="8" eb="10">
      <t>スイドウ</t>
    </rPh>
    <rPh sb="10" eb="12">
      <t>キギョウ</t>
    </rPh>
    <rPh sb="12" eb="13">
      <t>ダン</t>
    </rPh>
    <rPh sb="14" eb="16">
      <t>ケイエイ</t>
    </rPh>
    <rPh sb="16" eb="18">
      <t>ジョウキョウ</t>
    </rPh>
    <rPh sb="19" eb="20">
      <t>カンガ</t>
    </rPh>
    <rPh sb="23" eb="25">
      <t>ケンゼン</t>
    </rPh>
    <rPh sb="25" eb="27">
      <t>ケイエイ</t>
    </rPh>
    <rPh sb="31" eb="32">
      <t>イ</t>
    </rPh>
    <rPh sb="68" eb="70">
      <t>レイワ</t>
    </rPh>
    <rPh sb="71" eb="73">
      <t>ネンド</t>
    </rPh>
    <rPh sb="74" eb="75">
      <t>クラ</t>
    </rPh>
    <rPh sb="76" eb="77">
      <t>オオ</t>
    </rPh>
    <rPh sb="79" eb="81">
      <t>コウモク</t>
    </rPh>
    <rPh sb="82" eb="84">
      <t>スウチ</t>
    </rPh>
    <rPh sb="85" eb="87">
      <t>アッカ</t>
    </rPh>
    <rPh sb="94" eb="96">
      <t>ジジツ</t>
    </rPh>
    <rPh sb="107" eb="110">
      <t>コンネンド</t>
    </rPh>
    <rPh sb="110" eb="112">
      <t>キギョウ</t>
    </rPh>
    <rPh sb="112" eb="113">
      <t>ダン</t>
    </rPh>
    <rPh sb="114" eb="116">
      <t>サクテイ</t>
    </rPh>
    <rPh sb="119" eb="121">
      <t>グンマ</t>
    </rPh>
    <rPh sb="121" eb="123">
      <t>トウブ</t>
    </rPh>
    <rPh sb="123" eb="125">
      <t>スイドウ</t>
    </rPh>
    <rPh sb="125" eb="127">
      <t>キギョウ</t>
    </rPh>
    <rPh sb="127" eb="128">
      <t>ダン</t>
    </rPh>
    <rPh sb="128" eb="130">
      <t>スイドウ</t>
    </rPh>
    <rPh sb="136" eb="139">
      <t>リソウゾウ</t>
    </rPh>
    <rPh sb="143" eb="145">
      <t>アンゼン</t>
    </rPh>
    <rPh sb="150" eb="152">
      <t>スイドウ</t>
    </rPh>
    <rPh sb="154" eb="156">
      <t>キョウジン</t>
    </rPh>
    <rPh sb="157" eb="159">
      <t>アンシン</t>
    </rPh>
    <rPh sb="161" eb="163">
      <t>スイドウ</t>
    </rPh>
    <rPh sb="165" eb="167">
      <t>ケンゼン</t>
    </rPh>
    <rPh sb="167" eb="169">
      <t>ケイエイ</t>
    </rPh>
    <rPh sb="170" eb="172">
      <t>ケイゾク</t>
    </rPh>
    <rPh sb="174" eb="176">
      <t>スイドウ</t>
    </rPh>
    <rPh sb="178" eb="180">
      <t>ジツゲン</t>
    </rPh>
    <rPh sb="181" eb="182">
      <t>ム</t>
    </rPh>
    <rPh sb="184" eb="186">
      <t>ゲキヘン</t>
    </rPh>
    <rPh sb="186" eb="188">
      <t>カンワ</t>
    </rPh>
    <rPh sb="188" eb="190">
      <t>ソチ</t>
    </rPh>
    <rPh sb="191" eb="193">
      <t>テキヨウ</t>
    </rPh>
    <rPh sb="194" eb="196">
      <t>レイワ</t>
    </rPh>
    <rPh sb="197" eb="199">
      <t>ネンド</t>
    </rPh>
    <rPh sb="201" eb="203">
      <t>スイドウ</t>
    </rPh>
    <rPh sb="206" eb="208">
      <t>トウイツ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</si>
</sst>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1.04</c:v>
                </c:pt>
                <c:pt idx="1">
                  <c:v>0.63</c:v>
                </c:pt>
                <c:pt idx="2">
                  <c:v>0.81</c:v>
                </c:pt>
                <c:pt idx="3">
                  <c:v>0.89</c:v>
                </c:pt>
                <c:pt idx="4">
                  <c:v>0.93</c:v>
                </c:pt>
              </c:numCache>
            </c:numRef>
          </c:val>
          <c:extLst>
            <c:ext xmlns:c16="http://schemas.microsoft.com/office/drawing/2014/chart" uri="{C3380CC4-5D6E-409C-BE32-E72D297353CC}">
              <c16:uniqueId val="{00000000-1C97-4014-9552-E6DE3E5D381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1C97-4014-9552-E6DE3E5D381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64.08</c:v>
                </c:pt>
                <c:pt idx="1">
                  <c:v>65.25</c:v>
                </c:pt>
                <c:pt idx="2">
                  <c:v>77.489999999999995</c:v>
                </c:pt>
                <c:pt idx="3">
                  <c:v>79.69</c:v>
                </c:pt>
                <c:pt idx="4">
                  <c:v>78.099999999999994</c:v>
                </c:pt>
              </c:numCache>
            </c:numRef>
          </c:val>
          <c:extLst>
            <c:ext xmlns:c16="http://schemas.microsoft.com/office/drawing/2014/chart" uri="{C3380CC4-5D6E-409C-BE32-E72D297353CC}">
              <c16:uniqueId val="{00000000-EFA6-4E87-9562-58EF587AAE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EFA6-4E87-9562-58EF587AAE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83.22</c:v>
                </c:pt>
                <c:pt idx="1">
                  <c:v>82.53</c:v>
                </c:pt>
                <c:pt idx="2">
                  <c:v>82.41</c:v>
                </c:pt>
                <c:pt idx="3">
                  <c:v>83.28</c:v>
                </c:pt>
                <c:pt idx="4">
                  <c:v>83.88</c:v>
                </c:pt>
              </c:numCache>
            </c:numRef>
          </c:val>
          <c:extLst>
            <c:ext xmlns:c16="http://schemas.microsoft.com/office/drawing/2014/chart" uri="{C3380CC4-5D6E-409C-BE32-E72D297353CC}">
              <c16:uniqueId val="{00000000-05B7-4054-8149-B7DF9EB94F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05B7-4054-8149-B7DF9EB94F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112.3</c:v>
                </c:pt>
                <c:pt idx="1">
                  <c:v>108.88</c:v>
                </c:pt>
                <c:pt idx="2">
                  <c:v>106.82</c:v>
                </c:pt>
                <c:pt idx="3">
                  <c:v>116.58</c:v>
                </c:pt>
                <c:pt idx="4">
                  <c:v>115.77</c:v>
                </c:pt>
              </c:numCache>
            </c:numRef>
          </c:val>
          <c:extLst>
            <c:ext xmlns:c16="http://schemas.microsoft.com/office/drawing/2014/chart" uri="{C3380CC4-5D6E-409C-BE32-E72D297353CC}">
              <c16:uniqueId val="{00000000-00B0-46F2-9C4F-B4E54A1C08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00B0-46F2-9C4F-B4E54A1C08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47.84</c:v>
                </c:pt>
                <c:pt idx="1">
                  <c:v>48</c:v>
                </c:pt>
                <c:pt idx="2">
                  <c:v>48.4</c:v>
                </c:pt>
                <c:pt idx="3">
                  <c:v>44.98</c:v>
                </c:pt>
                <c:pt idx="4">
                  <c:v>45.34</c:v>
                </c:pt>
              </c:numCache>
            </c:numRef>
          </c:val>
          <c:extLst>
            <c:ext xmlns:c16="http://schemas.microsoft.com/office/drawing/2014/chart" uri="{C3380CC4-5D6E-409C-BE32-E72D297353CC}">
              <c16:uniqueId val="{00000000-AAAA-4E7A-9A26-E4A2136A63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AAAA-4E7A-9A26-E4A2136A63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13.18</c:v>
                </c:pt>
                <c:pt idx="1">
                  <c:v>8.68</c:v>
                </c:pt>
                <c:pt idx="2">
                  <c:v>8.98</c:v>
                </c:pt>
                <c:pt idx="3">
                  <c:v>9.7799999999999994</c:v>
                </c:pt>
                <c:pt idx="4">
                  <c:v>10.8</c:v>
                </c:pt>
              </c:numCache>
            </c:numRef>
          </c:val>
          <c:extLst>
            <c:ext xmlns:c16="http://schemas.microsoft.com/office/drawing/2014/chart" uri="{C3380CC4-5D6E-409C-BE32-E72D297353CC}">
              <c16:uniqueId val="{00000000-4389-4B8A-BED5-3D057414F1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4389-4B8A-BED5-3D057414F1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85-4978-96FB-CDB9320F78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85-4978-96FB-CDB9320F78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202.65</c:v>
                </c:pt>
                <c:pt idx="1">
                  <c:v>182.38</c:v>
                </c:pt>
                <c:pt idx="2">
                  <c:v>180.91</c:v>
                </c:pt>
                <c:pt idx="3">
                  <c:v>284.97000000000003</c:v>
                </c:pt>
                <c:pt idx="4">
                  <c:v>180.74</c:v>
                </c:pt>
              </c:numCache>
            </c:numRef>
          </c:val>
          <c:extLst>
            <c:ext xmlns:c16="http://schemas.microsoft.com/office/drawing/2014/chart" uri="{C3380CC4-5D6E-409C-BE32-E72D297353CC}">
              <c16:uniqueId val="{00000000-36E2-4747-B08B-C79959B3E5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36E2-4747-B08B-C79959B3E5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279.72000000000003</c:v>
                </c:pt>
                <c:pt idx="1">
                  <c:v>282.31</c:v>
                </c:pt>
                <c:pt idx="2">
                  <c:v>286.81</c:v>
                </c:pt>
                <c:pt idx="3">
                  <c:v>326.83</c:v>
                </c:pt>
                <c:pt idx="4">
                  <c:v>328.88</c:v>
                </c:pt>
              </c:numCache>
            </c:numRef>
          </c:val>
          <c:extLst>
            <c:ext xmlns:c16="http://schemas.microsoft.com/office/drawing/2014/chart" uri="{C3380CC4-5D6E-409C-BE32-E72D297353CC}">
              <c16:uniqueId val="{00000000-F6C2-4D42-BD02-B87E0FD800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F6C2-4D42-BD02-B87E0FD800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107.9</c:v>
                </c:pt>
                <c:pt idx="1">
                  <c:v>104.41</c:v>
                </c:pt>
                <c:pt idx="2">
                  <c:v>102.14</c:v>
                </c:pt>
                <c:pt idx="3">
                  <c:v>114.68</c:v>
                </c:pt>
                <c:pt idx="4">
                  <c:v>113.05</c:v>
                </c:pt>
              </c:numCache>
            </c:numRef>
          </c:val>
          <c:extLst>
            <c:ext xmlns:c16="http://schemas.microsoft.com/office/drawing/2014/chart" uri="{C3380CC4-5D6E-409C-BE32-E72D297353CC}">
              <c16:uniqueId val="{00000000-120B-423D-A6B1-B25BE546F9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120B-423D-A6B1-B25BE546F9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142.66999999999999</c:v>
                </c:pt>
                <c:pt idx="1">
                  <c:v>147.79</c:v>
                </c:pt>
                <c:pt idx="2">
                  <c:v>151.47999999999999</c:v>
                </c:pt>
                <c:pt idx="3">
                  <c:v>133.91999999999999</c:v>
                </c:pt>
                <c:pt idx="4">
                  <c:v>136.58000000000001</c:v>
                </c:pt>
              </c:numCache>
            </c:numRef>
          </c:val>
          <c:extLst>
            <c:ext xmlns:c16="http://schemas.microsoft.com/office/drawing/2014/chart" uri="{C3380CC4-5D6E-409C-BE32-E72D297353CC}">
              <c16:uniqueId val="{00000000-079D-44D8-A009-F45C456224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079D-44D8-A009-F45C456224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群馬東部水道企業団</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1"/>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3" t="s">
        <v>9</v>
      </c>
      <c r="BM7" s="84"/>
      <c r="BN7" s="84"/>
      <c r="BO7" s="84"/>
      <c r="BP7" s="84"/>
      <c r="BQ7" s="84"/>
      <c r="BR7" s="84"/>
      <c r="BS7" s="84"/>
      <c r="BT7" s="84"/>
      <c r="BU7" s="84"/>
      <c r="BV7" s="84"/>
      <c r="BW7" s="84"/>
      <c r="BX7" s="84"/>
      <c r="BY7" s="85"/>
    </row>
    <row r="8" spans="1:78" ht="18.75" customHeight="1" x14ac:dyDescent="0.2">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A1</v>
      </c>
      <c r="X8" s="79"/>
      <c r="Y8" s="79"/>
      <c r="Z8" s="79"/>
      <c r="AA8" s="79"/>
      <c r="AB8" s="79"/>
      <c r="AC8" s="79"/>
      <c r="AD8" s="79" t="str">
        <f>データ!$M$6</f>
        <v>その他</v>
      </c>
      <c r="AE8" s="79"/>
      <c r="AF8" s="79"/>
      <c r="AG8" s="79"/>
      <c r="AH8" s="79"/>
      <c r="AI8" s="79"/>
      <c r="AJ8" s="79"/>
      <c r="AK8" s="2"/>
      <c r="AL8" s="70" t="str">
        <f>データ!$R$6</f>
        <v>-</v>
      </c>
      <c r="AM8" s="70"/>
      <c r="AN8" s="70"/>
      <c r="AO8" s="70"/>
      <c r="AP8" s="70"/>
      <c r="AQ8" s="70"/>
      <c r="AR8" s="70"/>
      <c r="AS8" s="70"/>
      <c r="AT8" s="37" t="str">
        <f>データ!$S$6</f>
        <v>-</v>
      </c>
      <c r="AU8" s="38"/>
      <c r="AV8" s="38"/>
      <c r="AW8" s="38"/>
      <c r="AX8" s="38"/>
      <c r="AY8" s="38"/>
      <c r="AZ8" s="38"/>
      <c r="BA8" s="38"/>
      <c r="BB8" s="59" t="str">
        <f>データ!$T$6</f>
        <v>-</v>
      </c>
      <c r="BC8" s="59"/>
      <c r="BD8" s="59"/>
      <c r="BE8" s="59"/>
      <c r="BF8" s="59"/>
      <c r="BG8" s="59"/>
      <c r="BH8" s="59"/>
      <c r="BI8" s="59"/>
      <c r="BJ8" s="3"/>
      <c r="BK8" s="3"/>
      <c r="BL8" s="72" t="s">
        <v>10</v>
      </c>
      <c r="BM8" s="73"/>
      <c r="BN8" s="74" t="s">
        <v>11</v>
      </c>
      <c r="BO8" s="74"/>
      <c r="BP8" s="74"/>
      <c r="BQ8" s="74"/>
      <c r="BR8" s="74"/>
      <c r="BS8" s="74"/>
      <c r="BT8" s="74"/>
      <c r="BU8" s="74"/>
      <c r="BV8" s="74"/>
      <c r="BW8" s="74"/>
      <c r="BX8" s="74"/>
      <c r="BY8" s="75"/>
    </row>
    <row r="9" spans="1:78" ht="18.75" customHeight="1" x14ac:dyDescent="0.2">
      <c r="A9" s="2"/>
      <c r="B9" s="48" t="s">
        <v>12</v>
      </c>
      <c r="C9" s="49"/>
      <c r="D9" s="49"/>
      <c r="E9" s="49"/>
      <c r="F9" s="49"/>
      <c r="G9" s="49"/>
      <c r="H9" s="49"/>
      <c r="I9" s="48" t="s">
        <v>13</v>
      </c>
      <c r="J9" s="49"/>
      <c r="K9" s="49"/>
      <c r="L9" s="49"/>
      <c r="M9" s="49"/>
      <c r="N9" s="49"/>
      <c r="O9" s="71"/>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74.010000000000005</v>
      </c>
      <c r="J10" s="38"/>
      <c r="K10" s="38"/>
      <c r="L10" s="38"/>
      <c r="M10" s="38"/>
      <c r="N10" s="38"/>
      <c r="O10" s="69"/>
      <c r="P10" s="59">
        <f>データ!$P$6</f>
        <v>99.43</v>
      </c>
      <c r="Q10" s="59"/>
      <c r="R10" s="59"/>
      <c r="S10" s="59"/>
      <c r="T10" s="59"/>
      <c r="U10" s="59"/>
      <c r="V10" s="59"/>
      <c r="W10" s="70">
        <f>データ!$Q$6</f>
        <v>2255</v>
      </c>
      <c r="X10" s="70"/>
      <c r="Y10" s="70"/>
      <c r="Z10" s="70"/>
      <c r="AA10" s="70"/>
      <c r="AB10" s="70"/>
      <c r="AC10" s="70"/>
      <c r="AD10" s="2"/>
      <c r="AE10" s="2"/>
      <c r="AF10" s="2"/>
      <c r="AG10" s="2"/>
      <c r="AH10" s="2"/>
      <c r="AI10" s="2"/>
      <c r="AJ10" s="2"/>
      <c r="AK10" s="2"/>
      <c r="AL10" s="70">
        <f>データ!$U$6</f>
        <v>447697</v>
      </c>
      <c r="AM10" s="70"/>
      <c r="AN10" s="70"/>
      <c r="AO10" s="70"/>
      <c r="AP10" s="70"/>
      <c r="AQ10" s="70"/>
      <c r="AR10" s="70"/>
      <c r="AS10" s="70"/>
      <c r="AT10" s="37">
        <f>データ!$V$6</f>
        <v>423.2</v>
      </c>
      <c r="AU10" s="38"/>
      <c r="AV10" s="38"/>
      <c r="AW10" s="38"/>
      <c r="AX10" s="38"/>
      <c r="AY10" s="38"/>
      <c r="AZ10" s="38"/>
      <c r="BA10" s="38"/>
      <c r="BB10" s="59">
        <f>データ!$W$6</f>
        <v>1057.8900000000001</v>
      </c>
      <c r="BC10" s="59"/>
      <c r="BD10" s="59"/>
      <c r="BE10" s="59"/>
      <c r="BF10" s="59"/>
      <c r="BG10" s="59"/>
      <c r="BH10" s="59"/>
      <c r="BI10" s="59"/>
      <c r="BJ10" s="2"/>
      <c r="BK10" s="2"/>
      <c r="BL10" s="60" t="s">
        <v>21</v>
      </c>
      <c r="BM10" s="61"/>
      <c r="BN10" s="62" t="s">
        <v>22</v>
      </c>
      <c r="BO10" s="62"/>
      <c r="BP10" s="62"/>
      <c r="BQ10" s="62"/>
      <c r="BR10" s="62"/>
      <c r="BS10" s="62"/>
      <c r="BT10" s="62"/>
      <c r="BU10" s="62"/>
      <c r="BV10" s="62"/>
      <c r="BW10" s="62"/>
      <c r="BX10" s="62"/>
      <c r="BY10" s="6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55"/>
      <c r="BN66" s="55"/>
      <c r="BO66" s="55"/>
      <c r="BP66" s="55"/>
      <c r="BQ66" s="55"/>
      <c r="BR66" s="55"/>
      <c r="BS66" s="55"/>
      <c r="BT66" s="55"/>
      <c r="BU66" s="55"/>
      <c r="BV66" s="55"/>
      <c r="BW66" s="55"/>
      <c r="BX66" s="55"/>
      <c r="BY66" s="55"/>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55"/>
      <c r="BN67" s="55"/>
      <c r="BO67" s="55"/>
      <c r="BP67" s="55"/>
      <c r="BQ67" s="55"/>
      <c r="BR67" s="55"/>
      <c r="BS67" s="55"/>
      <c r="BT67" s="55"/>
      <c r="BU67" s="55"/>
      <c r="BV67" s="55"/>
      <c r="BW67" s="55"/>
      <c r="BX67" s="55"/>
      <c r="BY67" s="55"/>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55"/>
      <c r="BN68" s="55"/>
      <c r="BO68" s="55"/>
      <c r="BP68" s="55"/>
      <c r="BQ68" s="55"/>
      <c r="BR68" s="55"/>
      <c r="BS68" s="55"/>
      <c r="BT68" s="55"/>
      <c r="BU68" s="55"/>
      <c r="BV68" s="55"/>
      <c r="BW68" s="55"/>
      <c r="BX68" s="55"/>
      <c r="BY68" s="55"/>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55"/>
      <c r="BN69" s="55"/>
      <c r="BO69" s="55"/>
      <c r="BP69" s="55"/>
      <c r="BQ69" s="55"/>
      <c r="BR69" s="55"/>
      <c r="BS69" s="55"/>
      <c r="BT69" s="55"/>
      <c r="BU69" s="55"/>
      <c r="BV69" s="55"/>
      <c r="BW69" s="55"/>
      <c r="BX69" s="55"/>
      <c r="BY69" s="55"/>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55"/>
      <c r="BN70" s="55"/>
      <c r="BO70" s="55"/>
      <c r="BP70" s="55"/>
      <c r="BQ70" s="55"/>
      <c r="BR70" s="55"/>
      <c r="BS70" s="55"/>
      <c r="BT70" s="55"/>
      <c r="BU70" s="55"/>
      <c r="BV70" s="55"/>
      <c r="BW70" s="55"/>
      <c r="BX70" s="55"/>
      <c r="BY70" s="55"/>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55"/>
      <c r="BN71" s="55"/>
      <c r="BO71" s="55"/>
      <c r="BP71" s="55"/>
      <c r="BQ71" s="55"/>
      <c r="BR71" s="55"/>
      <c r="BS71" s="55"/>
      <c r="BT71" s="55"/>
      <c r="BU71" s="55"/>
      <c r="BV71" s="55"/>
      <c r="BW71" s="55"/>
      <c r="BX71" s="55"/>
      <c r="BY71" s="55"/>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55"/>
      <c r="BN72" s="55"/>
      <c r="BO72" s="55"/>
      <c r="BP72" s="55"/>
      <c r="BQ72" s="55"/>
      <c r="BR72" s="55"/>
      <c r="BS72" s="55"/>
      <c r="BT72" s="55"/>
      <c r="BU72" s="55"/>
      <c r="BV72" s="55"/>
      <c r="BW72" s="55"/>
      <c r="BX72" s="55"/>
      <c r="BY72" s="55"/>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55"/>
      <c r="BN73" s="55"/>
      <c r="BO73" s="55"/>
      <c r="BP73" s="55"/>
      <c r="BQ73" s="55"/>
      <c r="BR73" s="55"/>
      <c r="BS73" s="55"/>
      <c r="BT73" s="55"/>
      <c r="BU73" s="55"/>
      <c r="BV73" s="55"/>
      <c r="BW73" s="55"/>
      <c r="BX73" s="55"/>
      <c r="BY73" s="55"/>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55"/>
      <c r="BN74" s="55"/>
      <c r="BO74" s="55"/>
      <c r="BP74" s="55"/>
      <c r="BQ74" s="55"/>
      <c r="BR74" s="55"/>
      <c r="BS74" s="55"/>
      <c r="BT74" s="55"/>
      <c r="BU74" s="55"/>
      <c r="BV74" s="55"/>
      <c r="BW74" s="55"/>
      <c r="BX74" s="55"/>
      <c r="BY74" s="55"/>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55"/>
      <c r="BN75" s="55"/>
      <c r="BO75" s="55"/>
      <c r="BP75" s="55"/>
      <c r="BQ75" s="55"/>
      <c r="BR75" s="55"/>
      <c r="BS75" s="55"/>
      <c r="BT75" s="55"/>
      <c r="BU75" s="55"/>
      <c r="BV75" s="55"/>
      <c r="BW75" s="55"/>
      <c r="BX75" s="55"/>
      <c r="BY75" s="55"/>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55"/>
      <c r="BN76" s="55"/>
      <c r="BO76" s="55"/>
      <c r="BP76" s="55"/>
      <c r="BQ76" s="55"/>
      <c r="BR76" s="55"/>
      <c r="BS76" s="55"/>
      <c r="BT76" s="55"/>
      <c r="BU76" s="55"/>
      <c r="BV76" s="55"/>
      <c r="BW76" s="55"/>
      <c r="BX76" s="55"/>
      <c r="BY76" s="55"/>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55"/>
      <c r="BN77" s="55"/>
      <c r="BO77" s="55"/>
      <c r="BP77" s="55"/>
      <c r="BQ77" s="55"/>
      <c r="BR77" s="55"/>
      <c r="BS77" s="55"/>
      <c r="BT77" s="55"/>
      <c r="BU77" s="55"/>
      <c r="BV77" s="55"/>
      <c r="BW77" s="55"/>
      <c r="BX77" s="55"/>
      <c r="BY77" s="55"/>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55"/>
      <c r="BN78" s="55"/>
      <c r="BO78" s="55"/>
      <c r="BP78" s="55"/>
      <c r="BQ78" s="55"/>
      <c r="BR78" s="55"/>
      <c r="BS78" s="55"/>
      <c r="BT78" s="55"/>
      <c r="BU78" s="55"/>
      <c r="BV78" s="55"/>
      <c r="BW78" s="55"/>
      <c r="BX78" s="55"/>
      <c r="BY78" s="55"/>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55"/>
      <c r="BN79" s="55"/>
      <c r="BO79" s="55"/>
      <c r="BP79" s="55"/>
      <c r="BQ79" s="55"/>
      <c r="BR79" s="55"/>
      <c r="BS79" s="55"/>
      <c r="BT79" s="55"/>
      <c r="BU79" s="55"/>
      <c r="BV79" s="55"/>
      <c r="BW79" s="55"/>
      <c r="BX79" s="55"/>
      <c r="BY79" s="55"/>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55"/>
      <c r="BN80" s="55"/>
      <c r="BO80" s="55"/>
      <c r="BP80" s="55"/>
      <c r="BQ80" s="55"/>
      <c r="BR80" s="55"/>
      <c r="BS80" s="55"/>
      <c r="BT80" s="55"/>
      <c r="BU80" s="55"/>
      <c r="BV80" s="55"/>
      <c r="BW80" s="55"/>
      <c r="BX80" s="55"/>
      <c r="BY80" s="55"/>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55"/>
      <c r="BN81" s="55"/>
      <c r="BO81" s="55"/>
      <c r="BP81" s="55"/>
      <c r="BQ81" s="55"/>
      <c r="BR81" s="55"/>
      <c r="BS81" s="55"/>
      <c r="BT81" s="55"/>
      <c r="BU81" s="55"/>
      <c r="BV81" s="55"/>
      <c r="BW81" s="55"/>
      <c r="BX81" s="55"/>
      <c r="BY81" s="55"/>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6"/>
      <c r="BM82" s="57"/>
      <c r="BN82" s="57"/>
      <c r="BO82" s="57"/>
      <c r="BP82" s="57"/>
      <c r="BQ82" s="57"/>
      <c r="BR82" s="57"/>
      <c r="BS82" s="57"/>
      <c r="BT82" s="57"/>
      <c r="BU82" s="57"/>
      <c r="BV82" s="57"/>
      <c r="BW82" s="57"/>
      <c r="BX82" s="57"/>
      <c r="BY82" s="57"/>
      <c r="BZ82" s="5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ApYQ3o9QpWLpeA+6ZLir4ym1/hSKXKe1ekTds1DHaypZrs6cYKEUwWq7GB3lZDEkj+jmAfDywXGjoJBaMSWDg==" saltValue="eQxJ+5ljCflD8QVZVBKv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109193</v>
      </c>
      <c r="D6" s="20">
        <f t="shared" si="3"/>
        <v>46</v>
      </c>
      <c r="E6" s="20">
        <f t="shared" si="3"/>
        <v>1</v>
      </c>
      <c r="F6" s="20">
        <f t="shared" si="3"/>
        <v>0</v>
      </c>
      <c r="G6" s="20">
        <f t="shared" si="3"/>
        <v>1</v>
      </c>
      <c r="H6" s="20" t="str">
        <f t="shared" si="3"/>
        <v>群馬県　群馬東部水道企業団</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74.010000000000005</v>
      </c>
      <c r="P6" s="21">
        <f t="shared" si="3"/>
        <v>99.43</v>
      </c>
      <c r="Q6" s="21">
        <f t="shared" si="3"/>
        <v>2255</v>
      </c>
      <c r="R6" s="21" t="str">
        <f t="shared" si="3"/>
        <v>-</v>
      </c>
      <c r="S6" s="21" t="str">
        <f t="shared" si="3"/>
        <v>-</v>
      </c>
      <c r="T6" s="21" t="str">
        <f t="shared" si="3"/>
        <v>-</v>
      </c>
      <c r="U6" s="21">
        <f t="shared" si="3"/>
        <v>447697</v>
      </c>
      <c r="V6" s="21">
        <f t="shared" si="3"/>
        <v>423.2</v>
      </c>
      <c r="W6" s="21">
        <f t="shared" si="3"/>
        <v>1057.8900000000001</v>
      </c>
      <c r="X6" s="22">
        <f>IF(X7="",NA(),X7)</f>
        <v>112.3</v>
      </c>
      <c r="Y6" s="22">
        <f t="shared" ref="Y6:AG6" si="4">IF(Y7="",NA(),Y7)</f>
        <v>108.88</v>
      </c>
      <c r="Z6" s="22">
        <f t="shared" si="4"/>
        <v>106.82</v>
      </c>
      <c r="AA6" s="22">
        <f t="shared" si="4"/>
        <v>116.58</v>
      </c>
      <c r="AB6" s="22">
        <f t="shared" si="4"/>
        <v>115.77</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202.65</v>
      </c>
      <c r="AU6" s="22">
        <f t="shared" ref="AU6:BC6" si="6">IF(AU7="",NA(),AU7)</f>
        <v>182.38</v>
      </c>
      <c r="AV6" s="22">
        <f t="shared" si="6"/>
        <v>180.91</v>
      </c>
      <c r="AW6" s="22">
        <f t="shared" si="6"/>
        <v>284.97000000000003</v>
      </c>
      <c r="AX6" s="22">
        <f t="shared" si="6"/>
        <v>180.74</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279.72000000000003</v>
      </c>
      <c r="BF6" s="22">
        <f t="shared" ref="BF6:BN6" si="7">IF(BF7="",NA(),BF7)</f>
        <v>282.31</v>
      </c>
      <c r="BG6" s="22">
        <f t="shared" si="7"/>
        <v>286.81</v>
      </c>
      <c r="BH6" s="22">
        <f t="shared" si="7"/>
        <v>326.83</v>
      </c>
      <c r="BI6" s="22">
        <f t="shared" si="7"/>
        <v>328.88</v>
      </c>
      <c r="BJ6" s="22">
        <f t="shared" si="7"/>
        <v>258.63</v>
      </c>
      <c r="BK6" s="22">
        <f t="shared" si="7"/>
        <v>255.12</v>
      </c>
      <c r="BL6" s="22">
        <f t="shared" si="7"/>
        <v>254.19</v>
      </c>
      <c r="BM6" s="22">
        <f t="shared" si="7"/>
        <v>259.56</v>
      </c>
      <c r="BN6" s="22">
        <f t="shared" si="7"/>
        <v>248.92</v>
      </c>
      <c r="BO6" s="21" t="str">
        <f>IF(BO7="","",IF(BO7="-","【-】","【"&amp;SUBSTITUTE(TEXT(BO7,"#,##0.00"),"-","△")&amp;"】"))</f>
        <v>【265.16】</v>
      </c>
      <c r="BP6" s="22">
        <f>IF(BP7="",NA(),BP7)</f>
        <v>107.9</v>
      </c>
      <c r="BQ6" s="22">
        <f t="shared" ref="BQ6:BY6" si="8">IF(BQ7="",NA(),BQ7)</f>
        <v>104.41</v>
      </c>
      <c r="BR6" s="22">
        <f t="shared" si="8"/>
        <v>102.14</v>
      </c>
      <c r="BS6" s="22">
        <f t="shared" si="8"/>
        <v>114.68</v>
      </c>
      <c r="BT6" s="22">
        <f t="shared" si="8"/>
        <v>113.05</v>
      </c>
      <c r="BU6" s="22">
        <f t="shared" si="8"/>
        <v>110.3</v>
      </c>
      <c r="BV6" s="22">
        <f t="shared" si="8"/>
        <v>109.12</v>
      </c>
      <c r="BW6" s="22">
        <f t="shared" si="8"/>
        <v>107.42</v>
      </c>
      <c r="BX6" s="22">
        <f t="shared" si="8"/>
        <v>105.07</v>
      </c>
      <c r="BY6" s="22">
        <f t="shared" si="8"/>
        <v>107.54</v>
      </c>
      <c r="BZ6" s="21" t="str">
        <f>IF(BZ7="","",IF(BZ7="-","【-】","【"&amp;SUBSTITUTE(TEXT(BZ7,"#,##0.00"),"-","△")&amp;"】"))</f>
        <v>【102.35】</v>
      </c>
      <c r="CA6" s="22">
        <f>IF(CA7="",NA(),CA7)</f>
        <v>142.66999999999999</v>
      </c>
      <c r="CB6" s="22">
        <f t="shared" ref="CB6:CJ6" si="9">IF(CB7="",NA(),CB7)</f>
        <v>147.79</v>
      </c>
      <c r="CC6" s="22">
        <f t="shared" si="9"/>
        <v>151.47999999999999</v>
      </c>
      <c r="CD6" s="22">
        <f t="shared" si="9"/>
        <v>133.91999999999999</v>
      </c>
      <c r="CE6" s="22">
        <f t="shared" si="9"/>
        <v>136.58000000000001</v>
      </c>
      <c r="CF6" s="22">
        <f t="shared" si="9"/>
        <v>151.85</v>
      </c>
      <c r="CG6" s="22">
        <f t="shared" si="9"/>
        <v>153.88</v>
      </c>
      <c r="CH6" s="22">
        <f t="shared" si="9"/>
        <v>157.19</v>
      </c>
      <c r="CI6" s="22">
        <f t="shared" si="9"/>
        <v>153.71</v>
      </c>
      <c r="CJ6" s="22">
        <f t="shared" si="9"/>
        <v>155.9</v>
      </c>
      <c r="CK6" s="21" t="str">
        <f>IF(CK7="","",IF(CK7="-","【-】","【"&amp;SUBSTITUTE(TEXT(CK7,"#,##0.00"),"-","△")&amp;"】"))</f>
        <v>【167.74】</v>
      </c>
      <c r="CL6" s="22">
        <f>IF(CL7="",NA(),CL7)</f>
        <v>64.08</v>
      </c>
      <c r="CM6" s="22">
        <f t="shared" ref="CM6:CU6" si="10">IF(CM7="",NA(),CM7)</f>
        <v>65.25</v>
      </c>
      <c r="CN6" s="22">
        <f t="shared" si="10"/>
        <v>77.489999999999995</v>
      </c>
      <c r="CO6" s="22">
        <f t="shared" si="10"/>
        <v>79.69</v>
      </c>
      <c r="CP6" s="22">
        <f t="shared" si="10"/>
        <v>78.099999999999994</v>
      </c>
      <c r="CQ6" s="22">
        <f t="shared" si="10"/>
        <v>63.54</v>
      </c>
      <c r="CR6" s="22">
        <f t="shared" si="10"/>
        <v>63.53</v>
      </c>
      <c r="CS6" s="22">
        <f t="shared" si="10"/>
        <v>63.16</v>
      </c>
      <c r="CT6" s="22">
        <f t="shared" si="10"/>
        <v>64.41</v>
      </c>
      <c r="CU6" s="22">
        <f t="shared" si="10"/>
        <v>64.11</v>
      </c>
      <c r="CV6" s="21" t="str">
        <f>IF(CV7="","",IF(CV7="-","【-】","【"&amp;SUBSTITUTE(TEXT(CV7,"#,##0.00"),"-","△")&amp;"】"))</f>
        <v>【60.29】</v>
      </c>
      <c r="CW6" s="22">
        <f>IF(CW7="",NA(),CW7)</f>
        <v>83.22</v>
      </c>
      <c r="CX6" s="22">
        <f t="shared" ref="CX6:DF6" si="11">IF(CX7="",NA(),CX7)</f>
        <v>82.53</v>
      </c>
      <c r="CY6" s="22">
        <f t="shared" si="11"/>
        <v>82.41</v>
      </c>
      <c r="CZ6" s="22">
        <f t="shared" si="11"/>
        <v>83.28</v>
      </c>
      <c r="DA6" s="22">
        <f t="shared" si="11"/>
        <v>83.88</v>
      </c>
      <c r="DB6" s="22">
        <f t="shared" si="11"/>
        <v>91.48</v>
      </c>
      <c r="DC6" s="22">
        <f t="shared" si="11"/>
        <v>91.58</v>
      </c>
      <c r="DD6" s="22">
        <f t="shared" si="11"/>
        <v>91.48</v>
      </c>
      <c r="DE6" s="22">
        <f t="shared" si="11"/>
        <v>91.64</v>
      </c>
      <c r="DF6" s="22">
        <f t="shared" si="11"/>
        <v>92.09</v>
      </c>
      <c r="DG6" s="21" t="str">
        <f>IF(DG7="","",IF(DG7="-","【-】","【"&amp;SUBSTITUTE(TEXT(DG7,"#,##0.00"),"-","△")&amp;"】"))</f>
        <v>【90.12】</v>
      </c>
      <c r="DH6" s="22">
        <f>IF(DH7="",NA(),DH7)</f>
        <v>47.84</v>
      </c>
      <c r="DI6" s="22">
        <f t="shared" ref="DI6:DQ6" si="12">IF(DI7="",NA(),DI7)</f>
        <v>48</v>
      </c>
      <c r="DJ6" s="22">
        <f t="shared" si="12"/>
        <v>48.4</v>
      </c>
      <c r="DK6" s="22">
        <f t="shared" si="12"/>
        <v>44.98</v>
      </c>
      <c r="DL6" s="22">
        <f t="shared" si="12"/>
        <v>45.34</v>
      </c>
      <c r="DM6" s="22">
        <f t="shared" si="12"/>
        <v>49.66</v>
      </c>
      <c r="DN6" s="22">
        <f t="shared" si="12"/>
        <v>50.41</v>
      </c>
      <c r="DO6" s="22">
        <f t="shared" si="12"/>
        <v>51.13</v>
      </c>
      <c r="DP6" s="22">
        <f t="shared" si="12"/>
        <v>51.62</v>
      </c>
      <c r="DQ6" s="22">
        <f t="shared" si="12"/>
        <v>52.16</v>
      </c>
      <c r="DR6" s="21" t="str">
        <f>IF(DR7="","",IF(DR7="-","【-】","【"&amp;SUBSTITUTE(TEXT(DR7,"#,##0.00"),"-","△")&amp;"】"))</f>
        <v>【50.88】</v>
      </c>
      <c r="DS6" s="22">
        <f>IF(DS7="",NA(),DS7)</f>
        <v>13.18</v>
      </c>
      <c r="DT6" s="22">
        <f t="shared" ref="DT6:EB6" si="13">IF(DT7="",NA(),DT7)</f>
        <v>8.68</v>
      </c>
      <c r="DU6" s="22">
        <f t="shared" si="13"/>
        <v>8.98</v>
      </c>
      <c r="DV6" s="22">
        <f t="shared" si="13"/>
        <v>9.7799999999999994</v>
      </c>
      <c r="DW6" s="22">
        <f t="shared" si="13"/>
        <v>10.8</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1.04</v>
      </c>
      <c r="EE6" s="22">
        <f t="shared" ref="EE6:EM6" si="14">IF(EE7="",NA(),EE7)</f>
        <v>0.63</v>
      </c>
      <c r="EF6" s="22">
        <f t="shared" si="14"/>
        <v>0.81</v>
      </c>
      <c r="EG6" s="22">
        <f t="shared" si="14"/>
        <v>0.89</v>
      </c>
      <c r="EH6" s="22">
        <f t="shared" si="14"/>
        <v>0.93</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109193</v>
      </c>
      <c r="D7" s="24">
        <v>46</v>
      </c>
      <c r="E7" s="24">
        <v>1</v>
      </c>
      <c r="F7" s="24">
        <v>0</v>
      </c>
      <c r="G7" s="24">
        <v>1</v>
      </c>
      <c r="H7" s="24" t="s">
        <v>93</v>
      </c>
      <c r="I7" s="24" t="s">
        <v>94</v>
      </c>
      <c r="J7" s="24" t="s">
        <v>95</v>
      </c>
      <c r="K7" s="24" t="s">
        <v>96</v>
      </c>
      <c r="L7" s="24" t="s">
        <v>97</v>
      </c>
      <c r="M7" s="24" t="s">
        <v>98</v>
      </c>
      <c r="N7" s="25" t="s">
        <v>99</v>
      </c>
      <c r="O7" s="25">
        <v>74.010000000000005</v>
      </c>
      <c r="P7" s="25">
        <v>99.43</v>
      </c>
      <c r="Q7" s="25">
        <v>2255</v>
      </c>
      <c r="R7" s="25" t="s">
        <v>99</v>
      </c>
      <c r="S7" s="25" t="s">
        <v>99</v>
      </c>
      <c r="T7" s="25" t="s">
        <v>99</v>
      </c>
      <c r="U7" s="25">
        <v>447697</v>
      </c>
      <c r="V7" s="25">
        <v>423.2</v>
      </c>
      <c r="W7" s="25">
        <v>1057.8900000000001</v>
      </c>
      <c r="X7" s="25">
        <v>112.3</v>
      </c>
      <c r="Y7" s="25">
        <v>108.88</v>
      </c>
      <c r="Z7" s="25">
        <v>106.82</v>
      </c>
      <c r="AA7" s="25">
        <v>116.58</v>
      </c>
      <c r="AB7" s="25">
        <v>115.77</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202.65</v>
      </c>
      <c r="AU7" s="25">
        <v>182.38</v>
      </c>
      <c r="AV7" s="25">
        <v>180.91</v>
      </c>
      <c r="AW7" s="25">
        <v>284.97000000000003</v>
      </c>
      <c r="AX7" s="25">
        <v>180.74</v>
      </c>
      <c r="AY7" s="25">
        <v>254.05</v>
      </c>
      <c r="AZ7" s="25">
        <v>258.22000000000003</v>
      </c>
      <c r="BA7" s="25">
        <v>250.03</v>
      </c>
      <c r="BB7" s="25">
        <v>239.45</v>
      </c>
      <c r="BC7" s="25">
        <v>246.01</v>
      </c>
      <c r="BD7" s="25">
        <v>261.51</v>
      </c>
      <c r="BE7" s="25">
        <v>279.72000000000003</v>
      </c>
      <c r="BF7" s="25">
        <v>282.31</v>
      </c>
      <c r="BG7" s="25">
        <v>286.81</v>
      </c>
      <c r="BH7" s="25">
        <v>326.83</v>
      </c>
      <c r="BI7" s="25">
        <v>328.88</v>
      </c>
      <c r="BJ7" s="25">
        <v>258.63</v>
      </c>
      <c r="BK7" s="25">
        <v>255.12</v>
      </c>
      <c r="BL7" s="25">
        <v>254.19</v>
      </c>
      <c r="BM7" s="25">
        <v>259.56</v>
      </c>
      <c r="BN7" s="25">
        <v>248.92</v>
      </c>
      <c r="BO7" s="25">
        <v>265.16000000000003</v>
      </c>
      <c r="BP7" s="25">
        <v>107.9</v>
      </c>
      <c r="BQ7" s="25">
        <v>104.41</v>
      </c>
      <c r="BR7" s="25">
        <v>102.14</v>
      </c>
      <c r="BS7" s="25">
        <v>114.68</v>
      </c>
      <c r="BT7" s="25">
        <v>113.05</v>
      </c>
      <c r="BU7" s="25">
        <v>110.3</v>
      </c>
      <c r="BV7" s="25">
        <v>109.12</v>
      </c>
      <c r="BW7" s="25">
        <v>107.42</v>
      </c>
      <c r="BX7" s="25">
        <v>105.07</v>
      </c>
      <c r="BY7" s="25">
        <v>107.54</v>
      </c>
      <c r="BZ7" s="25">
        <v>102.35</v>
      </c>
      <c r="CA7" s="25">
        <v>142.66999999999999</v>
      </c>
      <c r="CB7" s="25">
        <v>147.79</v>
      </c>
      <c r="CC7" s="25">
        <v>151.47999999999999</v>
      </c>
      <c r="CD7" s="25">
        <v>133.91999999999999</v>
      </c>
      <c r="CE7" s="25">
        <v>136.58000000000001</v>
      </c>
      <c r="CF7" s="25">
        <v>151.85</v>
      </c>
      <c r="CG7" s="25">
        <v>153.88</v>
      </c>
      <c r="CH7" s="25">
        <v>157.19</v>
      </c>
      <c r="CI7" s="25">
        <v>153.71</v>
      </c>
      <c r="CJ7" s="25">
        <v>155.9</v>
      </c>
      <c r="CK7" s="25">
        <v>167.74</v>
      </c>
      <c r="CL7" s="25">
        <v>64.08</v>
      </c>
      <c r="CM7" s="25">
        <v>65.25</v>
      </c>
      <c r="CN7" s="25">
        <v>77.489999999999995</v>
      </c>
      <c r="CO7" s="25">
        <v>79.69</v>
      </c>
      <c r="CP7" s="25">
        <v>78.099999999999994</v>
      </c>
      <c r="CQ7" s="25">
        <v>63.54</v>
      </c>
      <c r="CR7" s="25">
        <v>63.53</v>
      </c>
      <c r="CS7" s="25">
        <v>63.16</v>
      </c>
      <c r="CT7" s="25">
        <v>64.41</v>
      </c>
      <c r="CU7" s="25">
        <v>64.11</v>
      </c>
      <c r="CV7" s="25">
        <v>60.29</v>
      </c>
      <c r="CW7" s="25">
        <v>83.22</v>
      </c>
      <c r="CX7" s="25">
        <v>82.53</v>
      </c>
      <c r="CY7" s="25">
        <v>82.41</v>
      </c>
      <c r="CZ7" s="25">
        <v>83.28</v>
      </c>
      <c r="DA7" s="25">
        <v>83.88</v>
      </c>
      <c r="DB7" s="25">
        <v>91.48</v>
      </c>
      <c r="DC7" s="25">
        <v>91.58</v>
      </c>
      <c r="DD7" s="25">
        <v>91.48</v>
      </c>
      <c r="DE7" s="25">
        <v>91.64</v>
      </c>
      <c r="DF7" s="25">
        <v>92.09</v>
      </c>
      <c r="DG7" s="25">
        <v>90.12</v>
      </c>
      <c r="DH7" s="25">
        <v>47.84</v>
      </c>
      <c r="DI7" s="25">
        <v>48</v>
      </c>
      <c r="DJ7" s="25">
        <v>48.4</v>
      </c>
      <c r="DK7" s="25">
        <v>44.98</v>
      </c>
      <c r="DL7" s="25">
        <v>45.34</v>
      </c>
      <c r="DM7" s="25">
        <v>49.66</v>
      </c>
      <c r="DN7" s="25">
        <v>50.41</v>
      </c>
      <c r="DO7" s="25">
        <v>51.13</v>
      </c>
      <c r="DP7" s="25">
        <v>51.62</v>
      </c>
      <c r="DQ7" s="25">
        <v>52.16</v>
      </c>
      <c r="DR7" s="25">
        <v>50.88</v>
      </c>
      <c r="DS7" s="25">
        <v>13.18</v>
      </c>
      <c r="DT7" s="25">
        <v>8.68</v>
      </c>
      <c r="DU7" s="25">
        <v>8.98</v>
      </c>
      <c r="DV7" s="25">
        <v>9.7799999999999994</v>
      </c>
      <c r="DW7" s="25">
        <v>10.8</v>
      </c>
      <c r="DX7" s="25">
        <v>18.940000000000001</v>
      </c>
      <c r="DY7" s="25">
        <v>20.36</v>
      </c>
      <c r="DZ7" s="25">
        <v>22.41</v>
      </c>
      <c r="EA7" s="25">
        <v>23.68</v>
      </c>
      <c r="EB7" s="25">
        <v>25.76</v>
      </c>
      <c r="EC7" s="25">
        <v>22.3</v>
      </c>
      <c r="ED7" s="25">
        <v>1.04</v>
      </c>
      <c r="EE7" s="25">
        <v>0.63</v>
      </c>
      <c r="EF7" s="25">
        <v>0.81</v>
      </c>
      <c r="EG7" s="25">
        <v>0.89</v>
      </c>
      <c r="EH7" s="25">
        <v>0.93</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2023-02-03T06:35:54Z</cp:lastPrinted>
  <dcterms:created xsi:type="dcterms:W3CDTF">2022-12-01T00:55:28Z</dcterms:created>
  <dcterms:modified xsi:type="dcterms:W3CDTF">2023-02-03T06:43:45Z</dcterms:modified>
  <cp:category/>
</cp:coreProperties>
</file>