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12 みどり市\"/>
    </mc:Choice>
  </mc:AlternateContent>
  <xr:revisionPtr revIDLastSave="0" documentId="13_ncr:1_{23EF3EF6-C698-486A-9505-EB8FA5D4D557}" xr6:coauthVersionLast="36" xr6:coauthVersionMax="36" xr10:uidLastSave="{00000000-0000-0000-0000-000000000000}"/>
  <workbookProtection workbookAlgorithmName="SHA-512" workbookHashValue="5Qv1eH65bb3Yc4MV2HKtpN4oWLj4MZnuD5raNNiGuk+oan3d9MrPZBOBiOipR1I0c+tdbvU07QrHmuHSa6b/Ng==" workbookSaltValue="Z5K7FpvZNeEwJVFLpHOIqg=="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<sst xmlns="http://schemas.openxmlformats.org/spreadsheetml/2006/main" count="294" uniqueCount="115">
  <si>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</si>
  <si>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</si>
  <si>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</si>
  <si>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</si>
  <si>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</si>
  <si>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</si>
  <si>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</si>
  <si>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</si>
  <si>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</si>
  <si>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</si>
  <si>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</si>
  <si>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</si>
  <si>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</si>
  <si>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</si>
  <si>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</si>
  <si>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</si>
  <si>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</si>
  <si>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</si>
  <si>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</si>
  <si>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</si>
  <si>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</si>
  <si>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</si>
  <si>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</si>
  <si>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</si>
  <si>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</si>
  <si>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</si>
  <si>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</si>
  <si>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</si>
  <si>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</si>
  <si>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</si>
  <si>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</si>
  <si>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</si>
  <si>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</si>
  <si>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</si>
  <si>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</si>
  <si>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</si>
  <si>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</si>
  <si>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</si>
  <si>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</si>
  <si>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</si>
  <si>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</si>
  <si>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</si>
  <si>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</si>
  <si>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</si>
  <si>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</si>
  <si>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</si>
  <si>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</si>
  <si>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</si>
  <si>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</si>
  <si>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</si>
  <si>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</si>
  <si>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</si>
  <si>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</si>
  <si>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</si>
  <si>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</si>
  <si>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</si>
  <si>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</si>
  <si>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</si>
  <si>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</si>
  <si>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</si>
  <si>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</si>
  <si>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</si>
  <si>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</si>
  <si>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</si>
  <si>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</si>
  <si>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</si>
  <si>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</si>
  <si>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</si>
  <si>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</si>
  <si>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</si>
  <si>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</si>
  <si>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</si>
  <si>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</si>
  <si>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</si>
  <si>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</si>
  <si>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</si>
  <si>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</si>
  <si>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</si>
  <si>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</si>
  <si>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</si>
  <si>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</si>
  <si>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</si>
  <si>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</si>
  <si>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</si>
  <si>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</si>
  <si>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</si>
  <si>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</si>
  <si>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</si>
  <si>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</si>
  <si>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</si>
  <si>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</si>
  <si>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</si>
  <si>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</si>
  <si>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</si>
  <si>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</si>
  <si>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</si>
  <si>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</si>
  <si>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</si>
  <si>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</si>
  <si>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</si>
  <si>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</si>
  <si>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</si>
  <si>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</si>
  <si>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</si>
  <si>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</si>
  <si>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</si>
  <si>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</si>
  <si>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</si>
  <si>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</si>
  <si>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</si>
  <si>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</si>
  <si>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</si>
  <si>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本市の簡易水道事業は、企業会計による独立採算を原則とする経営が求められているが、一般会計繰入金により収支を均衡させている状況にある。
老朽施設の更新が求められる中において、増加する維持管理費、有収率の低さ、給水人口減少による料金収入の減少が課題となっている。
そのため、施設の適正規模を見直し、漏水修理による有収率向上や、料金改定による安定収入を確保し、計画的かつ効率的な経営改善に努める必要がある。</t>
    <rPh sb="0" eb="2">
      <t>ホンシ</t>
    </rPh>
    <rPh sb="3" eb="5">
      <t>カンイ</t>
    </rPh>
    <rPh sb="5" eb="7">
      <t>スイドウ</t>
    </rPh>
    <rPh sb="7" eb="9">
      <t>ジギョウ</t>
    </rPh>
    <rPh sb="11" eb="13">
      <t>キギョウ</t>
    </rPh>
    <rPh sb="13" eb="15">
      <t>カイケイ</t>
    </rPh>
    <rPh sb="18" eb="20">
      <t>ドクリツ</t>
    </rPh>
    <rPh sb="20" eb="22">
      <t>サイサン</t>
    </rPh>
    <rPh sb="23" eb="25">
      <t>ゲンソク</t>
    </rPh>
    <rPh sb="28" eb="30">
      <t>ケイエイ</t>
    </rPh>
    <rPh sb="31" eb="32">
      <t>モト</t>
    </rPh>
    <rPh sb="40" eb="42">
      <t>イッパン</t>
    </rPh>
    <rPh sb="42" eb="44">
      <t>カイケイ</t>
    </rPh>
    <rPh sb="44" eb="46">
      <t>クリイ</t>
    </rPh>
    <rPh sb="46" eb="47">
      <t>キン</t>
    </rPh>
    <rPh sb="50" eb="52">
      <t>シュウシ</t>
    </rPh>
    <rPh sb="53" eb="55">
      <t>キンコウ</t>
    </rPh>
    <rPh sb="60" eb="62">
      <t>ジョウキョウ</t>
    </rPh>
    <rPh sb="67" eb="69">
      <t>ロウキュウ</t>
    </rPh>
    <rPh sb="69" eb="71">
      <t>シセツ</t>
    </rPh>
    <rPh sb="72" eb="74">
      <t>コウシン</t>
    </rPh>
    <rPh sb="75" eb="76">
      <t>モト</t>
    </rPh>
    <rPh sb="80" eb="81">
      <t>ナカ</t>
    </rPh>
    <rPh sb="86" eb="88">
      <t>ゾウカ</t>
    </rPh>
    <rPh sb="90" eb="92">
      <t>イジ</t>
    </rPh>
    <rPh sb="92" eb="95">
      <t>カンリヒ</t>
    </rPh>
    <rPh sb="103" eb="105">
      <t>キュウスイ</t>
    </rPh>
    <rPh sb="105" eb="107">
      <t>ジンコウ</t>
    </rPh>
    <rPh sb="107" eb="109">
      <t>ゲンショウ</t>
    </rPh>
    <rPh sb="112" eb="114">
      <t>リョウキン</t>
    </rPh>
    <rPh sb="114" eb="116">
      <t>シュウニュウ</t>
    </rPh>
    <rPh sb="117" eb="119">
      <t>ゲンショウ</t>
    </rPh>
    <rPh sb="120" eb="122">
      <t>カダイ</t>
    </rPh>
    <rPh sb="135" eb="137">
      <t>シセツ</t>
    </rPh>
    <rPh sb="138" eb="140">
      <t>テキセイ</t>
    </rPh>
    <rPh sb="140" eb="142">
      <t>キボ</t>
    </rPh>
    <rPh sb="143" eb="145">
      <t>ミナオ</t>
    </rPh>
    <rPh sb="147" eb="149">
      <t>ロウスイ</t>
    </rPh>
    <rPh sb="149" eb="151">
      <t>シュウリ</t>
    </rPh>
    <rPh sb="154" eb="155">
      <t>ユウ</t>
    </rPh>
    <rPh sb="155" eb="157">
      <t>シュウリツ</t>
    </rPh>
    <rPh sb="157" eb="159">
      <t>コウジョウ</t>
    </rPh>
    <rPh sb="161" eb="163">
      <t>リョウキン</t>
    </rPh>
    <rPh sb="163" eb="165">
      <t>カイテイ</t>
    </rPh>
    <rPh sb="168" eb="170">
      <t>アンテイ</t>
    </rPh>
    <rPh sb="170" eb="172">
      <t>シュウニュウ</t>
    </rPh>
    <rPh sb="173" eb="175">
      <t>カクホ</t>
    </rPh>
    <rPh sb="177" eb="179">
      <t>ケイカク</t>
    </rPh>
    <rPh sb="179" eb="180">
      <t>テキ</t>
    </rPh>
    <rPh sb="182" eb="185">
      <t>コウリツテキ</t>
    </rPh>
    <rPh sb="186" eb="188">
      <t>ケイエイ</t>
    </rPh>
    <rPh sb="188" eb="190">
      <t>カイゼン</t>
    </rPh>
    <rPh sb="191" eb="192">
      <t>ツト</t>
    </rPh>
    <rPh sb="194" eb="196">
      <t>ヒツヨウ</t>
    </rPh>
    <phoneticPr fontId="4"/>
  </si>
  <si>
    <r>
      <t>①経常収支比率は、3.61%下がっている。料金収入が年々減少する中、</t>
    </r>
    <r>
      <rPr>
        <sz val="10"/>
        <rFont val="ＭＳ ゴシック"/>
        <family val="3"/>
        <charset val="128"/>
      </rPr>
      <t>経常収支比率は下がっているが、引き続き経営改善に向けた取組が必要である。
②営業収益に対する累積欠損金は発生していないが、料金収入は減少傾向にあるため、経費削減に努める必要がある。
③流動比率は、49.17%増加しており、流動資産の増加が要因と思われるが、一般会計繰出金に依存しているため、自主財源の確保に向け改善が必要である。
④企業債残高対給水収益比率は、類似団体よりは低い数値となっているものの、全国平均よりも高いことから料金改定等により収入の増加に努める必要がある。
⑤料金回収率は、類似団体、全国平均と比較しても低い状況が続き、今後も人口減少に加え、施設の老朽化により、維持管理費が増加していくことが見込まれるため、料金改定等の改善が必要である。
⑥給水原価は、類似団体より低いものの全国平均より高く、増加傾向にある。給水人口減少により有収水量は減少傾向にあるため、経費削減に努める必要がある。
⑦施設利用率は、僅かに低下したものの類似団体や全国平均を上回るものとなっている。今後の給水人口減少を見据え、施設の適正規模を見直すことで効率化等を行う必要がある。
⑧有収率は、漏水修理等により僅かに向上しているが、依然として、類似団体平均値より低い状態にある。引き続き、漏水やその他の原因を調査等により改善する必要がある。</t>
    </r>
    <rPh sb="1" eb="3">
      <t>ケイジョウ</t>
    </rPh>
    <rPh sb="14" eb="15">
      <t>サ</t>
    </rPh>
    <rPh sb="34" eb="36">
      <t>ケイジョウ</t>
    </rPh>
    <rPh sb="36" eb="38">
      <t>シュウシ</t>
    </rPh>
    <rPh sb="38" eb="40">
      <t>ヒリツ</t>
    </rPh>
    <rPh sb="41" eb="42">
      <t>サ</t>
    </rPh>
    <rPh sb="49" eb="50">
      <t>ヒ</t>
    </rPh>
    <rPh sb="51" eb="52">
      <t>ツヅ</t>
    </rPh>
    <rPh sb="72" eb="74">
      <t>エイギョウ</t>
    </rPh>
    <rPh sb="74" eb="76">
      <t>シュウエキ</t>
    </rPh>
    <rPh sb="77" eb="78">
      <t>タイ</t>
    </rPh>
    <rPh sb="95" eb="97">
      <t>リョウキン</t>
    </rPh>
    <rPh sb="97" eb="99">
      <t>シュウニュウ</t>
    </rPh>
    <rPh sb="100" eb="102">
      <t>ゲンショウ</t>
    </rPh>
    <rPh sb="102" eb="104">
      <t>ケイコウ</t>
    </rPh>
    <rPh sb="110" eb="112">
      <t>ケイヒ</t>
    </rPh>
    <rPh sb="112" eb="114">
      <t>サクゲン</t>
    </rPh>
    <rPh sb="115" eb="116">
      <t>ツト</t>
    </rPh>
    <rPh sb="118" eb="120">
      <t>ヒツヨウ</t>
    </rPh>
    <rPh sb="126" eb="128">
      <t>リュウドウ</t>
    </rPh>
    <rPh sb="128" eb="130">
      <t>ヒリツ</t>
    </rPh>
    <rPh sb="138" eb="140">
      <t>ゾウカ</t>
    </rPh>
    <rPh sb="145" eb="147">
      <t>リュウドウ</t>
    </rPh>
    <rPh sb="147" eb="149">
      <t>シサン</t>
    </rPh>
    <rPh sb="150" eb="152">
      <t>ゾウカ</t>
    </rPh>
    <rPh sb="153" eb="155">
      <t>ヨウイン</t>
    </rPh>
    <rPh sb="156" eb="157">
      <t>オモ</t>
    </rPh>
    <rPh sb="162" eb="164">
      <t>イッパン</t>
    </rPh>
    <rPh sb="164" eb="166">
      <t>カイケイ</t>
    </rPh>
    <rPh sb="166" eb="168">
      <t>クリダ</t>
    </rPh>
    <rPh sb="168" eb="169">
      <t>キン</t>
    </rPh>
    <rPh sb="170" eb="172">
      <t>イゾン</t>
    </rPh>
    <rPh sb="179" eb="181">
      <t>ジシュ</t>
    </rPh>
    <rPh sb="181" eb="183">
      <t>ザイゲン</t>
    </rPh>
    <rPh sb="184" eb="186">
      <t>カクホ</t>
    </rPh>
    <rPh sb="187" eb="188">
      <t>ム</t>
    </rPh>
    <rPh sb="189" eb="191">
      <t>カイゼン</t>
    </rPh>
    <rPh sb="192" eb="194">
      <t>ヒツヨウ</t>
    </rPh>
    <rPh sb="200" eb="202">
      <t>キギョウ</t>
    </rPh>
    <rPh sb="214" eb="216">
      <t>ルイジ</t>
    </rPh>
    <rPh sb="216" eb="218">
      <t>ダンタイ</t>
    </rPh>
    <rPh sb="221" eb="222">
      <t>ヒク</t>
    </rPh>
    <rPh sb="223" eb="225">
      <t>スウチ</t>
    </rPh>
    <rPh sb="235" eb="237">
      <t>ゼンコク</t>
    </rPh>
    <rPh sb="237" eb="239">
      <t>ヘイキン</t>
    </rPh>
    <rPh sb="242" eb="243">
      <t>タカ</t>
    </rPh>
    <rPh sb="248" eb="250">
      <t>リョウキン</t>
    </rPh>
    <rPh sb="250" eb="252">
      <t>カイテイ</t>
    </rPh>
    <rPh sb="252" eb="253">
      <t>ナド</t>
    </rPh>
    <rPh sb="256" eb="258">
      <t>シュウニュウ</t>
    </rPh>
    <rPh sb="259" eb="261">
      <t>ゾウカ</t>
    </rPh>
    <rPh sb="262" eb="263">
      <t>ツト</t>
    </rPh>
    <rPh sb="265" eb="267">
      <t>ヒツヨウ</t>
    </rPh>
    <rPh sb="280" eb="282">
      <t>ルイジ</t>
    </rPh>
    <rPh sb="282" eb="284">
      <t>ダンタイ</t>
    </rPh>
    <rPh sb="285" eb="287">
      <t>ゼンコク</t>
    </rPh>
    <rPh sb="287" eb="289">
      <t>ヘイキン</t>
    </rPh>
    <rPh sb="290" eb="292">
      <t>ヒカク</t>
    </rPh>
    <rPh sb="295" eb="296">
      <t>ヒク</t>
    </rPh>
    <rPh sb="297" eb="299">
      <t>ジョウキョウ</t>
    </rPh>
    <rPh sb="300" eb="301">
      <t>ツヅ</t>
    </rPh>
    <rPh sb="303" eb="305">
      <t>コンゴ</t>
    </rPh>
    <rPh sb="306" eb="308">
      <t>ジンコウ</t>
    </rPh>
    <rPh sb="308" eb="310">
      <t>ゲンショウ</t>
    </rPh>
    <rPh sb="311" eb="312">
      <t>クワ</t>
    </rPh>
    <rPh sb="314" eb="316">
      <t>シセツ</t>
    </rPh>
    <rPh sb="317" eb="320">
      <t>ロウキュウカ</t>
    </rPh>
    <rPh sb="324" eb="326">
      <t>イジ</t>
    </rPh>
    <rPh sb="326" eb="329">
      <t>カンリヒ</t>
    </rPh>
    <rPh sb="330" eb="332">
      <t>ゾウカ</t>
    </rPh>
    <rPh sb="339" eb="341">
      <t>ミコ</t>
    </rPh>
    <rPh sb="347" eb="349">
      <t>リョウキン</t>
    </rPh>
    <rPh sb="349" eb="351">
      <t>カイテイ</t>
    </rPh>
    <rPh sb="351" eb="352">
      <t>トウ</t>
    </rPh>
    <rPh sb="353" eb="355">
      <t>カイゼン</t>
    </rPh>
    <rPh sb="356" eb="358">
      <t>ヒツヨウ</t>
    </rPh>
    <rPh sb="370" eb="372">
      <t>ルイジ</t>
    </rPh>
    <rPh sb="372" eb="374">
      <t>ダンタイ</t>
    </rPh>
    <rPh sb="376" eb="377">
      <t>ヒク</t>
    </rPh>
    <rPh sb="381" eb="383">
      <t>ゼンコク</t>
    </rPh>
    <rPh sb="383" eb="385">
      <t>ヘイキン</t>
    </rPh>
    <rPh sb="387" eb="388">
      <t>タカ</t>
    </rPh>
    <rPh sb="390" eb="392">
      <t>ゾウカ</t>
    </rPh>
    <rPh sb="392" eb="394">
      <t>ケイコウ</t>
    </rPh>
    <rPh sb="398" eb="400">
      <t>キュウスイ</t>
    </rPh>
    <rPh sb="400" eb="402">
      <t>ジンコウ</t>
    </rPh>
    <rPh sb="402" eb="404">
      <t>ゲンショウ</t>
    </rPh>
    <rPh sb="407" eb="409">
      <t>ユウシュウ</t>
    </rPh>
    <rPh sb="409" eb="411">
      <t>スイリョウ</t>
    </rPh>
    <rPh sb="412" eb="414">
      <t>ゲンショウ</t>
    </rPh>
    <rPh sb="414" eb="416">
      <t>ケイコウ</t>
    </rPh>
    <rPh sb="422" eb="424">
      <t>ケイヒ</t>
    </rPh>
    <rPh sb="424" eb="426">
      <t>サクゲン</t>
    </rPh>
    <rPh sb="427" eb="428">
      <t>ツト</t>
    </rPh>
    <rPh sb="430" eb="432">
      <t>ヒツヨウ</t>
    </rPh>
    <rPh sb="445" eb="446">
      <t>ワズ</t>
    </rPh>
    <rPh sb="448" eb="450">
      <t>テイカ</t>
    </rPh>
    <rPh sb="455" eb="457">
      <t>ルイジ</t>
    </rPh>
    <rPh sb="457" eb="459">
      <t>ダンタイ</t>
    </rPh>
    <rPh sb="460" eb="462">
      <t>ゼンコク</t>
    </rPh>
    <rPh sb="462" eb="464">
      <t>ヘイキン</t>
    </rPh>
    <rPh sb="465" eb="467">
      <t>ウワマワ</t>
    </rPh>
    <rPh sb="477" eb="479">
      <t>コンゴ</t>
    </rPh>
    <rPh sb="480" eb="482">
      <t>キュウスイ</t>
    </rPh>
    <rPh sb="482" eb="484">
      <t>ジンコウ</t>
    </rPh>
    <rPh sb="484" eb="486">
      <t>ゲンショウ</t>
    </rPh>
    <rPh sb="487" eb="489">
      <t>ミス</t>
    </rPh>
    <rPh sb="491" eb="493">
      <t>シセツ</t>
    </rPh>
    <rPh sb="494" eb="496">
      <t>テキセイ</t>
    </rPh>
    <rPh sb="496" eb="498">
      <t>キボ</t>
    </rPh>
    <rPh sb="499" eb="501">
      <t>ミナオ</t>
    </rPh>
    <rPh sb="525" eb="527">
      <t>ロウスイ</t>
    </rPh>
    <rPh sb="527" eb="529">
      <t>シュウリ</t>
    </rPh>
    <rPh sb="529" eb="530">
      <t>トウ</t>
    </rPh>
    <rPh sb="533" eb="534">
      <t>ワズ</t>
    </rPh>
    <rPh sb="536" eb="538">
      <t>コウジョウ</t>
    </rPh>
    <rPh sb="544" eb="546">
      <t>イゼン</t>
    </rPh>
    <rPh sb="550" eb="552">
      <t>ルイジ</t>
    </rPh>
    <rPh sb="552" eb="554">
      <t>ダンタイ</t>
    </rPh>
    <rPh sb="554" eb="557">
      <t>ヘイキンチ</t>
    </rPh>
    <rPh sb="559" eb="560">
      <t>ヒク</t>
    </rPh>
    <rPh sb="561" eb="563">
      <t>ジョウタイ</t>
    </rPh>
    <rPh sb="577" eb="578">
      <t>タ</t>
    </rPh>
    <rPh sb="579" eb="581">
      <t>ゲンイン</t>
    </rPh>
    <rPh sb="582" eb="584">
      <t>チョウサ</t>
    </rPh>
    <rPh sb="584" eb="585">
      <t>トウ</t>
    </rPh>
    <rPh sb="588" eb="590">
      <t>カイゼン</t>
    </rPh>
    <rPh sb="592" eb="594">
      <t>ヒツヨウ</t>
    </rPh>
    <phoneticPr fontId="4"/>
  </si>
  <si>
    <t>①昭和40年から50年代の事業創設時の施設の多くが、そのまま使用されており、老朽化が進んでいるため、高い数値となっている。
②昭和40年から50年代の管路が多く、法定耐用年数を経過している管路が多く、将来的に更新費用の増大が懸念されることから、定期的な管路更新が必要である。
③管路更新率は、0.28%となっている。計画的な管路更新が必要であるが、財源不足などから施設維持の部分的な修繕により対応している。効率的で長期的な施設長寿命化及び更新計画を検討していく必要がある。</t>
    <rPh sb="1" eb="3">
      <t>ショウワ</t>
    </rPh>
    <rPh sb="5" eb="6">
      <t>ネン</t>
    </rPh>
    <rPh sb="10" eb="12">
      <t>ネンダイ</t>
    </rPh>
    <rPh sb="13" eb="15">
      <t>ジギョウ</t>
    </rPh>
    <rPh sb="15" eb="17">
      <t>ソウセツ</t>
    </rPh>
    <rPh sb="17" eb="18">
      <t>ジ</t>
    </rPh>
    <rPh sb="19" eb="21">
      <t>シセツ</t>
    </rPh>
    <rPh sb="22" eb="23">
      <t>オオ</t>
    </rPh>
    <rPh sb="30" eb="32">
      <t>シヨウ</t>
    </rPh>
    <rPh sb="38" eb="41">
      <t>ロウキュウカ</t>
    </rPh>
    <rPh sb="42" eb="43">
      <t>スス</t>
    </rPh>
    <rPh sb="50" eb="51">
      <t>タカ</t>
    </rPh>
    <rPh sb="52" eb="54">
      <t>スウチ</t>
    </rPh>
    <rPh sb="63" eb="65">
      <t>ショウワ</t>
    </rPh>
    <rPh sb="67" eb="68">
      <t>ネン</t>
    </rPh>
    <rPh sb="72" eb="74">
      <t>ネンダイ</t>
    </rPh>
    <rPh sb="75" eb="77">
      <t>カンロ</t>
    </rPh>
    <rPh sb="78" eb="79">
      <t>オオ</t>
    </rPh>
    <rPh sb="81" eb="83">
      <t>ホウテイ</t>
    </rPh>
    <rPh sb="83" eb="85">
      <t>タイヨウ</t>
    </rPh>
    <rPh sb="85" eb="87">
      <t>ネンスウ</t>
    </rPh>
    <rPh sb="88" eb="90">
      <t>ケイカ</t>
    </rPh>
    <rPh sb="94" eb="96">
      <t>カンロ</t>
    </rPh>
    <rPh sb="97" eb="98">
      <t>オオ</t>
    </rPh>
    <rPh sb="100" eb="103">
      <t>ショウライテキ</t>
    </rPh>
    <rPh sb="104" eb="106">
      <t>コウシン</t>
    </rPh>
    <rPh sb="106" eb="108">
      <t>ヒヨウ</t>
    </rPh>
    <rPh sb="109" eb="111">
      <t>ゾウダイ</t>
    </rPh>
    <rPh sb="112" eb="114">
      <t>ケネン</t>
    </rPh>
    <rPh sb="122" eb="125">
      <t>テイキテキ</t>
    </rPh>
    <rPh sb="126" eb="128">
      <t>カンロ</t>
    </rPh>
    <rPh sb="128" eb="130">
      <t>コウシン</t>
    </rPh>
    <rPh sb="131" eb="133">
      <t>ヒツヨウ</t>
    </rPh>
    <rPh sb="158" eb="161">
      <t>ケイカクテキ</t>
    </rPh>
    <rPh sb="162" eb="164">
      <t>カンロ</t>
    </rPh>
    <rPh sb="164" eb="166">
      <t>コウシン</t>
    </rPh>
    <rPh sb="167" eb="169">
      <t>ヒツヨウ</t>
    </rPh>
    <rPh sb="174" eb="176">
      <t>ザイゲン</t>
    </rPh>
    <rPh sb="176" eb="178">
      <t>フソク</t>
    </rPh>
    <rPh sb="182" eb="184">
      <t>シセツ</t>
    </rPh>
    <rPh sb="184" eb="186">
      <t>イジ</t>
    </rPh>
    <rPh sb="187" eb="190">
      <t>ブブンテキ</t>
    </rPh>
    <rPh sb="191" eb="193">
      <t>シュウゼン</t>
    </rPh>
    <rPh sb="196" eb="198">
      <t>タイオウ</t>
    </rPh>
    <rPh sb="203" eb="206">
      <t>コウリツテキ</t>
    </rPh>
    <rPh sb="207" eb="210">
      <t>チョウキテキ</t>
    </rPh>
    <rPh sb="211" eb="213">
      <t>シセツ</t>
    </rPh>
    <rPh sb="213" eb="216">
      <t>チョウジュミョウ</t>
    </rPh>
    <rPh sb="216" eb="217">
      <t>カ</t>
    </rPh>
    <rPh sb="217" eb="218">
      <t>オヨ</t>
    </rPh>
    <rPh sb="219" eb="221">
      <t>コウシン</t>
    </rPh>
    <rPh sb="221" eb="223">
      <t>ケイカク</t>
    </rPh>
    <rPh sb="224" eb="226">
      <t>ケントウ</t>
    </rPh>
    <rPh sb="230" eb="2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</si>
</sst>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
                  <c:v>0</c:v>
                </c:pt>
                <c:pt idx="4">
                  <c:v>0.28000000000000003</c:v>
                </c:pt>
              </c:numCache>
            </c:numRef>
          </c:val>
          <c:extLst>
            <c:ext xmlns:c16="http://schemas.microsoft.com/office/drawing/2014/chart" uri="{C3380CC4-5D6E-409C-BE32-E72D297353CC}">
              <c16:uniqueId val="{00000000-78E0-4365-AB83-25FB6A7D3E1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0.96</c:v>
                </c:pt>
                <c:pt idx="4">
                  <c:v>0.37</c:v>
                </c:pt>
              </c:numCache>
            </c:numRef>
          </c:val>
          <c:smooth val="0"/>
          <c:extLst>
            <c:ext xmlns:c16="http://schemas.microsoft.com/office/drawing/2014/chart" uri="{C3380CC4-5D6E-409C-BE32-E72D297353CC}">
              <c16:uniqueId val="{00000001-78E0-4365-AB83-25FB6A7D3E1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55.44</c:v>
                </c:pt>
                <c:pt idx="4">
                  <c:v>52.07</c:v>
                </c:pt>
              </c:numCache>
            </c:numRef>
          </c:val>
          <c:extLst>
            <c:ext xmlns:c16="http://schemas.microsoft.com/office/drawing/2014/chart" uri="{C3380CC4-5D6E-409C-BE32-E72D297353CC}">
              <c16:uniqueId val="{00000000-95CE-41F8-850C-881BC8B8DD9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51.52</c:v>
                </c:pt>
                <c:pt idx="4">
                  <c:v>48.75</c:v>
                </c:pt>
              </c:numCache>
            </c:numRef>
          </c:val>
          <c:smooth val="0"/>
          <c:extLst>
            <c:ext xmlns:c16="http://schemas.microsoft.com/office/drawing/2014/chart" uri="{C3380CC4-5D6E-409C-BE32-E72D297353CC}">
              <c16:uniqueId val="{00000001-95CE-41F8-850C-881BC8B8DD9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56.57</c:v>
                </c:pt>
                <c:pt idx="4">
                  <c:v>57.74</c:v>
                </c:pt>
              </c:numCache>
            </c:numRef>
          </c:val>
          <c:extLst>
            <c:ext xmlns:c16="http://schemas.microsoft.com/office/drawing/2014/chart" uri="{C3380CC4-5D6E-409C-BE32-E72D297353CC}">
              <c16:uniqueId val="{00000000-3415-4F34-920E-395D2AFC9BA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61.29</c:v>
                </c:pt>
                <c:pt idx="4">
                  <c:v>60.88</c:v>
                </c:pt>
              </c:numCache>
            </c:numRef>
          </c:val>
          <c:smooth val="0"/>
          <c:extLst>
            <c:ext xmlns:c16="http://schemas.microsoft.com/office/drawing/2014/chart" uri="{C3380CC4-5D6E-409C-BE32-E72D297353CC}">
              <c16:uniqueId val="{00000001-3415-4F34-920E-395D2AFC9BA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104.45</c:v>
                </c:pt>
                <c:pt idx="4">
                  <c:v>100.84</c:v>
                </c:pt>
              </c:numCache>
            </c:numRef>
          </c:val>
          <c:extLst>
            <c:ext xmlns:c16="http://schemas.microsoft.com/office/drawing/2014/chart" uri="{C3380CC4-5D6E-409C-BE32-E72D297353CC}">
              <c16:uniqueId val="{00000000-7D55-4E03-A543-8779A9E550D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97.61</c:v>
                </c:pt>
                <c:pt idx="4">
                  <c:v>98.78</c:v>
                </c:pt>
              </c:numCache>
            </c:numRef>
          </c:val>
          <c:smooth val="0"/>
          <c:extLst>
            <c:ext xmlns:c16="http://schemas.microsoft.com/office/drawing/2014/chart" uri="{C3380CC4-5D6E-409C-BE32-E72D297353CC}">
              <c16:uniqueId val="{00000001-7D55-4E03-A543-8779A9E550D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60.66</c:v>
                </c:pt>
                <c:pt idx="4">
                  <c:v>62.53</c:v>
                </c:pt>
              </c:numCache>
            </c:numRef>
          </c:val>
          <c:extLst>
            <c:ext xmlns:c16="http://schemas.microsoft.com/office/drawing/2014/chart" uri="{C3380CC4-5D6E-409C-BE32-E72D297353CC}">
              <c16:uniqueId val="{00000000-9CB1-4683-826C-6BDDE5423A9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24.16</c:v>
                </c:pt>
                <c:pt idx="4">
                  <c:v>29.81</c:v>
                </c:pt>
              </c:numCache>
            </c:numRef>
          </c:val>
          <c:smooth val="0"/>
          <c:extLst>
            <c:ext xmlns:c16="http://schemas.microsoft.com/office/drawing/2014/chart" uri="{C3380CC4-5D6E-409C-BE32-E72D297353CC}">
              <c16:uniqueId val="{00000001-9CB1-4683-826C-6BDDE5423A9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31.11</c:v>
                </c:pt>
                <c:pt idx="4">
                  <c:v>30.81</c:v>
                </c:pt>
              </c:numCache>
            </c:numRef>
          </c:val>
          <c:extLst>
            <c:ext xmlns:c16="http://schemas.microsoft.com/office/drawing/2014/chart" uri="{C3380CC4-5D6E-409C-BE32-E72D297353CC}">
              <c16:uniqueId val="{00000000-121D-43C5-B91A-7AF2FD5630E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18.829999999999998</c:v>
                </c:pt>
                <c:pt idx="4">
                  <c:v>18.05</c:v>
                </c:pt>
              </c:numCache>
            </c:numRef>
          </c:val>
          <c:smooth val="0"/>
          <c:extLst>
            <c:ext xmlns:c16="http://schemas.microsoft.com/office/drawing/2014/chart" uri="{C3380CC4-5D6E-409C-BE32-E72D297353CC}">
              <c16:uniqueId val="{00000001-121D-43C5-B91A-7AF2FD5630E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34D-42EA-BA95-71BEB63123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143.65</c:v>
                </c:pt>
                <c:pt idx="4">
                  <c:v>155.82</c:v>
                </c:pt>
              </c:numCache>
            </c:numRef>
          </c:val>
          <c:smooth val="0"/>
          <c:extLst>
            <c:ext xmlns:c16="http://schemas.microsoft.com/office/drawing/2014/chart" uri="{C3380CC4-5D6E-409C-BE32-E72D297353CC}">
              <c16:uniqueId val="{00000001-134D-42EA-BA95-71BEB63123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107.84</c:v>
                </c:pt>
                <c:pt idx="4">
                  <c:v>157.01</c:v>
                </c:pt>
              </c:numCache>
            </c:numRef>
          </c:val>
          <c:extLst>
            <c:ext xmlns:c16="http://schemas.microsoft.com/office/drawing/2014/chart" uri="{C3380CC4-5D6E-409C-BE32-E72D297353CC}">
              <c16:uniqueId val="{00000000-6071-4E2C-9734-CF63E1D28C7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94.01</c:v>
                </c:pt>
                <c:pt idx="4">
                  <c:v>111.08</c:v>
                </c:pt>
              </c:numCache>
            </c:numRef>
          </c:val>
          <c:smooth val="0"/>
          <c:extLst>
            <c:ext xmlns:c16="http://schemas.microsoft.com/office/drawing/2014/chart" uri="{C3380CC4-5D6E-409C-BE32-E72D297353CC}">
              <c16:uniqueId val="{00000001-6071-4E2C-9734-CF63E1D28C7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1272.9000000000001</c:v>
                </c:pt>
                <c:pt idx="4">
                  <c:v>1286.9000000000001</c:v>
                </c:pt>
              </c:numCache>
            </c:numRef>
          </c:val>
          <c:extLst>
            <c:ext xmlns:c16="http://schemas.microsoft.com/office/drawing/2014/chart" uri="{C3380CC4-5D6E-409C-BE32-E72D297353CC}">
              <c16:uniqueId val="{00000000-34B1-4C3C-8745-0617735255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1421.84</c:v>
                </c:pt>
                <c:pt idx="4">
                  <c:v>1596.62</c:v>
                </c:pt>
              </c:numCache>
            </c:numRef>
          </c:val>
          <c:smooth val="0"/>
          <c:extLst>
            <c:ext xmlns:c16="http://schemas.microsoft.com/office/drawing/2014/chart" uri="{C3380CC4-5D6E-409C-BE32-E72D297353CC}">
              <c16:uniqueId val="{00000001-34B1-4C3C-8745-0617735255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20.85</c:v>
                </c:pt>
                <c:pt idx="4">
                  <c:v>17.88</c:v>
                </c:pt>
              </c:numCache>
            </c:numRef>
          </c:val>
          <c:extLst>
            <c:ext xmlns:c16="http://schemas.microsoft.com/office/drawing/2014/chart" uri="{C3380CC4-5D6E-409C-BE32-E72D297353CC}">
              <c16:uniqueId val="{00000000-67E3-43B0-AAF0-644402D621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35.72</c:v>
                </c:pt>
                <c:pt idx="4">
                  <c:v>33.659999999999997</c:v>
                </c:pt>
              </c:numCache>
            </c:numRef>
          </c:val>
          <c:smooth val="0"/>
          <c:extLst>
            <c:ext xmlns:c16="http://schemas.microsoft.com/office/drawing/2014/chart" uri="{C3380CC4-5D6E-409C-BE32-E72D297353CC}">
              <c16:uniqueId val="{00000001-67E3-43B0-AAF0-644402D621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372.18</c:v>
                </c:pt>
                <c:pt idx="4">
                  <c:v>438.48</c:v>
                </c:pt>
              </c:numCache>
            </c:numRef>
          </c:val>
          <c:extLst>
            <c:ext xmlns:c16="http://schemas.microsoft.com/office/drawing/2014/chart" uri="{C3380CC4-5D6E-409C-BE32-E72D297353CC}">
              <c16:uniqueId val="{00000000-7D36-4620-8514-5DD2A144C9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471.3</c:v>
                </c:pt>
                <c:pt idx="4">
                  <c:v>506.68</c:v>
                </c:pt>
              </c:numCache>
            </c:numRef>
          </c:val>
          <c:smooth val="0"/>
          <c:extLst>
            <c:ext xmlns:c16="http://schemas.microsoft.com/office/drawing/2014/chart" uri="{C3380CC4-5D6E-409C-BE32-E72D297353CC}">
              <c16:uniqueId val="{00000001-7D36-4620-8514-5DD2A144C9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群馬県　みどり市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49768</v>
      </c>
      <c r="AM8" s="45"/>
      <c r="AN8" s="45"/>
      <c r="AO8" s="45"/>
      <c r="AP8" s="45"/>
      <c r="AQ8" s="45"/>
      <c r="AR8" s="45"/>
      <c r="AS8" s="45"/>
      <c r="AT8" s="46">
        <f>データ!$S$6</f>
        <v>208.42</v>
      </c>
      <c r="AU8" s="47"/>
      <c r="AV8" s="47"/>
      <c r="AW8" s="47"/>
      <c r="AX8" s="47"/>
      <c r="AY8" s="47"/>
      <c r="AZ8" s="47"/>
      <c r="BA8" s="47"/>
      <c r="BB8" s="48">
        <f>データ!$T$6</f>
        <v>238.79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70.73</v>
      </c>
      <c r="J10" s="47"/>
      <c r="K10" s="47"/>
      <c r="L10" s="47"/>
      <c r="M10" s="47"/>
      <c r="N10" s="47"/>
      <c r="O10" s="81"/>
      <c r="P10" s="48">
        <f>データ!$P$6</f>
        <v>3.48</v>
      </c>
      <c r="Q10" s="48"/>
      <c r="R10" s="48"/>
      <c r="S10" s="48"/>
      <c r="T10" s="48"/>
      <c r="U10" s="48"/>
      <c r="V10" s="48"/>
      <c r="W10" s="45">
        <f>データ!$Q$6</f>
        <v>1465</v>
      </c>
      <c r="X10" s="45"/>
      <c r="Y10" s="45"/>
      <c r="Z10" s="45"/>
      <c r="AA10" s="45"/>
      <c r="AB10" s="45"/>
      <c r="AC10" s="45"/>
      <c r="AD10" s="2"/>
      <c r="AE10" s="2"/>
      <c r="AF10" s="2"/>
      <c r="AG10" s="2"/>
      <c r="AH10" s="2"/>
      <c r="AI10" s="2"/>
      <c r="AJ10" s="2"/>
      <c r="AK10" s="2"/>
      <c r="AL10" s="45">
        <f>データ!$U$6</f>
        <v>1724</v>
      </c>
      <c r="AM10" s="45"/>
      <c r="AN10" s="45"/>
      <c r="AO10" s="45"/>
      <c r="AP10" s="45"/>
      <c r="AQ10" s="45"/>
      <c r="AR10" s="45"/>
      <c r="AS10" s="45"/>
      <c r="AT10" s="46">
        <f>データ!$V$6</f>
        <v>7.54</v>
      </c>
      <c r="AU10" s="47"/>
      <c r="AV10" s="47"/>
      <c r="AW10" s="47"/>
      <c r="AX10" s="47"/>
      <c r="AY10" s="47"/>
      <c r="AZ10" s="47"/>
      <c r="BA10" s="47"/>
      <c r="BB10" s="48">
        <f>データ!$W$6</f>
        <v>228.65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114</v>
      </c>
      <c r="BM47" s="86"/>
      <c r="BN47" s="86"/>
      <c r="BO47" s="86"/>
      <c r="BP47" s="86"/>
      <c r="BQ47" s="86"/>
      <c r="BR47" s="86"/>
      <c r="BS47" s="86"/>
      <c r="BT47" s="86"/>
      <c r="BU47" s="86"/>
      <c r="BV47" s="86"/>
      <c r="BW47" s="86"/>
      <c r="BX47" s="86"/>
      <c r="BY47" s="86"/>
      <c r="BZ47" s="8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nJv78IrwpdjQewjHmJ0pdmtvW0TGz0eL6akOkCVYDjevS9tyIMqxvw1+TGJO2O4nsJcqe7QBM6Z6fj/Pd06CpQ==" saltValue="UoviT7pbBM9/SR+a/50sc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102121</v>
      </c>
      <c r="D6" s="20">
        <f t="shared" si="3"/>
        <v>46</v>
      </c>
      <c r="E6" s="20">
        <f t="shared" si="3"/>
        <v>1</v>
      </c>
      <c r="F6" s="20">
        <f t="shared" si="3"/>
        <v>0</v>
      </c>
      <c r="G6" s="20">
        <f t="shared" si="3"/>
        <v>5</v>
      </c>
      <c r="H6" s="20" t="str">
        <f t="shared" si="3"/>
        <v>群馬県　みどり市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70.73</v>
      </c>
      <c r="P6" s="21">
        <f t="shared" si="3"/>
        <v>3.48</v>
      </c>
      <c r="Q6" s="21">
        <f t="shared" si="3"/>
        <v>1465</v>
      </c>
      <c r="R6" s="21">
        <f t="shared" si="3"/>
        <v>49768</v>
      </c>
      <c r="S6" s="21">
        <f t="shared" si="3"/>
        <v>208.42</v>
      </c>
      <c r="T6" s="21">
        <f t="shared" si="3"/>
        <v>238.79</v>
      </c>
      <c r="U6" s="21">
        <f t="shared" si="3"/>
        <v>1724</v>
      </c>
      <c r="V6" s="21">
        <f t="shared" si="3"/>
        <v>7.54</v>
      </c>
      <c r="W6" s="21">
        <f t="shared" si="3"/>
        <v>228.65</v>
      </c>
      <c r="X6" s="22" t="str">
        <f>IF(X7="",NA(),X7)</f>
        <v>-</v>
      </c>
      <c r="Y6" s="22" t="str">
        <f t="shared" ref="Y6:AG6" si="4">IF(Y7="",NA(),Y7)</f>
        <v>-</v>
      </c>
      <c r="Z6" s="22" t="str">
        <f t="shared" si="4"/>
        <v>-</v>
      </c>
      <c r="AA6" s="22">
        <f t="shared" si="4"/>
        <v>104.45</v>
      </c>
      <c r="AB6" s="22">
        <f t="shared" si="4"/>
        <v>100.84</v>
      </c>
      <c r="AC6" s="22" t="str">
        <f t="shared" si="4"/>
        <v>-</v>
      </c>
      <c r="AD6" s="22" t="str">
        <f t="shared" si="4"/>
        <v>-</v>
      </c>
      <c r="AE6" s="22" t="str">
        <f t="shared" si="4"/>
        <v>-</v>
      </c>
      <c r="AF6" s="22">
        <f t="shared" si="4"/>
        <v>97.61</v>
      </c>
      <c r="AG6" s="22">
        <f t="shared" si="4"/>
        <v>98.78</v>
      </c>
      <c r="AH6" s="21" t="str">
        <f>IF(AH7="","",IF(AH7="-","【-】","【"&amp;SUBSTITUTE(TEXT(AH7,"#,##0.00"),"-","△")&amp;"】"))</f>
        <v>【105.46】</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143.65</v>
      </c>
      <c r="AR6" s="22">
        <f t="shared" si="5"/>
        <v>155.82</v>
      </c>
      <c r="AS6" s="21" t="str">
        <f>IF(AS7="","",IF(AS7="-","【-】","【"&amp;SUBSTITUTE(TEXT(AS7,"#,##0.00"),"-","△")&amp;"】"))</f>
        <v>【28.96】</v>
      </c>
      <c r="AT6" s="22" t="str">
        <f>IF(AT7="",NA(),AT7)</f>
        <v>-</v>
      </c>
      <c r="AU6" s="22" t="str">
        <f t="shared" ref="AU6:BC6" si="6">IF(AU7="",NA(),AU7)</f>
        <v>-</v>
      </c>
      <c r="AV6" s="22" t="str">
        <f t="shared" si="6"/>
        <v>-</v>
      </c>
      <c r="AW6" s="22">
        <f t="shared" si="6"/>
        <v>107.84</v>
      </c>
      <c r="AX6" s="22">
        <f t="shared" si="6"/>
        <v>157.01</v>
      </c>
      <c r="AY6" s="22" t="str">
        <f t="shared" si="6"/>
        <v>-</v>
      </c>
      <c r="AZ6" s="22" t="str">
        <f t="shared" si="6"/>
        <v>-</v>
      </c>
      <c r="BA6" s="22" t="str">
        <f t="shared" si="6"/>
        <v>-</v>
      </c>
      <c r="BB6" s="22">
        <f t="shared" si="6"/>
        <v>94.01</v>
      </c>
      <c r="BC6" s="22">
        <f t="shared" si="6"/>
        <v>111.08</v>
      </c>
      <c r="BD6" s="21" t="str">
        <f>IF(BD7="","",IF(BD7="-","【-】","【"&amp;SUBSTITUTE(TEXT(BD7,"#,##0.00"),"-","△")&amp;"】"))</f>
        <v>【185.62】</v>
      </c>
      <c r="BE6" s="22" t="str">
        <f>IF(BE7="",NA(),BE7)</f>
        <v>-</v>
      </c>
      <c r="BF6" s="22" t="str">
        <f t="shared" ref="BF6:BN6" si="7">IF(BF7="",NA(),BF7)</f>
        <v>-</v>
      </c>
      <c r="BG6" s="22" t="str">
        <f t="shared" si="7"/>
        <v>-</v>
      </c>
      <c r="BH6" s="22">
        <f t="shared" si="7"/>
        <v>1272.9000000000001</v>
      </c>
      <c r="BI6" s="22">
        <f t="shared" si="7"/>
        <v>1286.9000000000001</v>
      </c>
      <c r="BJ6" s="22" t="str">
        <f t="shared" si="7"/>
        <v>-</v>
      </c>
      <c r="BK6" s="22" t="str">
        <f t="shared" si="7"/>
        <v>-</v>
      </c>
      <c r="BL6" s="22" t="str">
        <f t="shared" si="7"/>
        <v>-</v>
      </c>
      <c r="BM6" s="22">
        <f t="shared" si="7"/>
        <v>1421.84</v>
      </c>
      <c r="BN6" s="22">
        <f t="shared" si="7"/>
        <v>1596.62</v>
      </c>
      <c r="BO6" s="21" t="str">
        <f>IF(BO7="","",IF(BO7="-","【-】","【"&amp;SUBSTITUTE(TEXT(BO7,"#,##0.00"),"-","△")&amp;"】"))</f>
        <v>【1,125.39】</v>
      </c>
      <c r="BP6" s="22" t="str">
        <f>IF(BP7="",NA(),BP7)</f>
        <v>-</v>
      </c>
      <c r="BQ6" s="22" t="str">
        <f t="shared" ref="BQ6:BY6" si="8">IF(BQ7="",NA(),BQ7)</f>
        <v>-</v>
      </c>
      <c r="BR6" s="22" t="str">
        <f t="shared" si="8"/>
        <v>-</v>
      </c>
      <c r="BS6" s="22">
        <f t="shared" si="8"/>
        <v>20.85</v>
      </c>
      <c r="BT6" s="22">
        <f t="shared" si="8"/>
        <v>17.88</v>
      </c>
      <c r="BU6" s="22" t="str">
        <f t="shared" si="8"/>
        <v>-</v>
      </c>
      <c r="BV6" s="22" t="str">
        <f t="shared" si="8"/>
        <v>-</v>
      </c>
      <c r="BW6" s="22" t="str">
        <f t="shared" si="8"/>
        <v>-</v>
      </c>
      <c r="BX6" s="22">
        <f t="shared" si="8"/>
        <v>35.72</v>
      </c>
      <c r="BY6" s="22">
        <f t="shared" si="8"/>
        <v>33.659999999999997</v>
      </c>
      <c r="BZ6" s="21" t="str">
        <f>IF(BZ7="","",IF(BZ7="-","【-】","【"&amp;SUBSTITUTE(TEXT(BZ7,"#,##0.00"),"-","△")&amp;"】"))</f>
        <v>【60.84】</v>
      </c>
      <c r="CA6" s="22" t="str">
        <f>IF(CA7="",NA(),CA7)</f>
        <v>-</v>
      </c>
      <c r="CB6" s="22" t="str">
        <f t="shared" ref="CB6:CJ6" si="9">IF(CB7="",NA(),CB7)</f>
        <v>-</v>
      </c>
      <c r="CC6" s="22" t="str">
        <f t="shared" si="9"/>
        <v>-</v>
      </c>
      <c r="CD6" s="22">
        <f t="shared" si="9"/>
        <v>372.18</v>
      </c>
      <c r="CE6" s="22">
        <f t="shared" si="9"/>
        <v>438.48</v>
      </c>
      <c r="CF6" s="22" t="str">
        <f t="shared" si="9"/>
        <v>-</v>
      </c>
      <c r="CG6" s="22" t="str">
        <f t="shared" si="9"/>
        <v>-</v>
      </c>
      <c r="CH6" s="22" t="str">
        <f t="shared" si="9"/>
        <v>-</v>
      </c>
      <c r="CI6" s="22">
        <f t="shared" si="9"/>
        <v>471.3</v>
      </c>
      <c r="CJ6" s="22">
        <f t="shared" si="9"/>
        <v>506.68</v>
      </c>
      <c r="CK6" s="21" t="str">
        <f>IF(CK7="","",IF(CK7="-","【-】","【"&amp;SUBSTITUTE(TEXT(CK7,"#,##0.00"),"-","△")&amp;"】"))</f>
        <v>【272.95】</v>
      </c>
      <c r="CL6" s="22" t="str">
        <f>IF(CL7="",NA(),CL7)</f>
        <v>-</v>
      </c>
      <c r="CM6" s="22" t="str">
        <f t="shared" ref="CM6:CU6" si="10">IF(CM7="",NA(),CM7)</f>
        <v>-</v>
      </c>
      <c r="CN6" s="22" t="str">
        <f t="shared" si="10"/>
        <v>-</v>
      </c>
      <c r="CO6" s="22">
        <f t="shared" si="10"/>
        <v>55.44</v>
      </c>
      <c r="CP6" s="22">
        <f t="shared" si="10"/>
        <v>52.07</v>
      </c>
      <c r="CQ6" s="22" t="str">
        <f t="shared" si="10"/>
        <v>-</v>
      </c>
      <c r="CR6" s="22" t="str">
        <f t="shared" si="10"/>
        <v>-</v>
      </c>
      <c r="CS6" s="22" t="str">
        <f t="shared" si="10"/>
        <v>-</v>
      </c>
      <c r="CT6" s="22">
        <f t="shared" si="10"/>
        <v>51.52</v>
      </c>
      <c r="CU6" s="22">
        <f t="shared" si="10"/>
        <v>48.75</v>
      </c>
      <c r="CV6" s="21" t="str">
        <f>IF(CV7="","",IF(CV7="-","【-】","【"&amp;SUBSTITUTE(TEXT(CV7,"#,##0.00"),"-","△")&amp;"】"))</f>
        <v>【51.15】</v>
      </c>
      <c r="CW6" s="22" t="str">
        <f>IF(CW7="",NA(),CW7)</f>
        <v>-</v>
      </c>
      <c r="CX6" s="22" t="str">
        <f t="shared" ref="CX6:DF6" si="11">IF(CX7="",NA(),CX7)</f>
        <v>-</v>
      </c>
      <c r="CY6" s="22" t="str">
        <f t="shared" si="11"/>
        <v>-</v>
      </c>
      <c r="CZ6" s="22">
        <f t="shared" si="11"/>
        <v>56.57</v>
      </c>
      <c r="DA6" s="22">
        <f t="shared" si="11"/>
        <v>57.74</v>
      </c>
      <c r="DB6" s="22" t="str">
        <f t="shared" si="11"/>
        <v>-</v>
      </c>
      <c r="DC6" s="22" t="str">
        <f t="shared" si="11"/>
        <v>-</v>
      </c>
      <c r="DD6" s="22" t="str">
        <f t="shared" si="11"/>
        <v>-</v>
      </c>
      <c r="DE6" s="22">
        <f t="shared" si="11"/>
        <v>61.29</v>
      </c>
      <c r="DF6" s="22">
        <f t="shared" si="11"/>
        <v>60.88</v>
      </c>
      <c r="DG6" s="21" t="str">
        <f>IF(DG7="","",IF(DG7="-","【-】","【"&amp;SUBSTITUTE(TEXT(DG7,"#,##0.00"),"-","△")&amp;"】"))</f>
        <v>【74.54】</v>
      </c>
      <c r="DH6" s="22" t="str">
        <f>IF(DH7="",NA(),DH7)</f>
        <v>-</v>
      </c>
      <c r="DI6" s="22" t="str">
        <f t="shared" ref="DI6:DQ6" si="12">IF(DI7="",NA(),DI7)</f>
        <v>-</v>
      </c>
      <c r="DJ6" s="22" t="str">
        <f t="shared" si="12"/>
        <v>-</v>
      </c>
      <c r="DK6" s="22">
        <f t="shared" si="12"/>
        <v>60.66</v>
      </c>
      <c r="DL6" s="22">
        <f t="shared" si="12"/>
        <v>62.53</v>
      </c>
      <c r="DM6" s="22" t="str">
        <f t="shared" si="12"/>
        <v>-</v>
      </c>
      <c r="DN6" s="22" t="str">
        <f t="shared" si="12"/>
        <v>-</v>
      </c>
      <c r="DO6" s="22" t="str">
        <f t="shared" si="12"/>
        <v>-</v>
      </c>
      <c r="DP6" s="22">
        <f t="shared" si="12"/>
        <v>24.16</v>
      </c>
      <c r="DQ6" s="22">
        <f t="shared" si="12"/>
        <v>29.81</v>
      </c>
      <c r="DR6" s="21" t="str">
        <f>IF(DR7="","",IF(DR7="-","【-】","【"&amp;SUBSTITUTE(TEXT(DR7,"#,##0.00"),"-","△")&amp;"】"))</f>
        <v>【35.99】</v>
      </c>
      <c r="DS6" s="22" t="str">
        <f>IF(DS7="",NA(),DS7)</f>
        <v>-</v>
      </c>
      <c r="DT6" s="22" t="str">
        <f t="shared" ref="DT6:EB6" si="13">IF(DT7="",NA(),DT7)</f>
        <v>-</v>
      </c>
      <c r="DU6" s="22" t="str">
        <f t="shared" si="13"/>
        <v>-</v>
      </c>
      <c r="DV6" s="22">
        <f t="shared" si="13"/>
        <v>31.11</v>
      </c>
      <c r="DW6" s="22">
        <f t="shared" si="13"/>
        <v>30.81</v>
      </c>
      <c r="DX6" s="22" t="str">
        <f t="shared" si="13"/>
        <v>-</v>
      </c>
      <c r="DY6" s="22" t="str">
        <f t="shared" si="13"/>
        <v>-</v>
      </c>
      <c r="DZ6" s="22" t="str">
        <f t="shared" si="13"/>
        <v>-</v>
      </c>
      <c r="EA6" s="22">
        <f t="shared" si="13"/>
        <v>18.829999999999998</v>
      </c>
      <c r="EB6" s="22">
        <f t="shared" si="13"/>
        <v>18.05</v>
      </c>
      <c r="EC6" s="21" t="str">
        <f>IF(EC7="","",IF(EC7="-","【-】","【"&amp;SUBSTITUTE(TEXT(EC7,"#,##0.00"),"-","△")&amp;"】"))</f>
        <v>【17.28】</v>
      </c>
      <c r="ED6" s="22" t="str">
        <f>IF(ED7="",NA(),ED7)</f>
        <v>-</v>
      </c>
      <c r="EE6" s="22" t="str">
        <f t="shared" ref="EE6:EM6" si="14">IF(EE7="",NA(),EE7)</f>
        <v>-</v>
      </c>
      <c r="EF6" s="22" t="str">
        <f t="shared" si="14"/>
        <v>-</v>
      </c>
      <c r="EG6" s="21">
        <f t="shared" si="14"/>
        <v>0</v>
      </c>
      <c r="EH6" s="22">
        <f t="shared" si="14"/>
        <v>0.28000000000000003</v>
      </c>
      <c r="EI6" s="22" t="str">
        <f t="shared" si="14"/>
        <v>-</v>
      </c>
      <c r="EJ6" s="22" t="str">
        <f t="shared" si="14"/>
        <v>-</v>
      </c>
      <c r="EK6" s="22" t="str">
        <f t="shared" si="14"/>
        <v>-</v>
      </c>
      <c r="EL6" s="22">
        <f t="shared" si="14"/>
        <v>0.96</v>
      </c>
      <c r="EM6" s="22">
        <f t="shared" si="14"/>
        <v>0.37</v>
      </c>
      <c r="EN6" s="21" t="str">
        <f>IF(EN7="","",IF(EN7="-","【-】","【"&amp;SUBSTITUTE(TEXT(EN7,"#,##0.00"),"-","△")&amp;"】"))</f>
        <v>【0.32】</v>
      </c>
    </row>
    <row r="7" spans="1:144" s="23" customFormat="1" x14ac:dyDescent="0.2">
      <c r="A7" s="15"/>
      <c r="B7" s="24">
        <v>2021</v>
      </c>
      <c r="C7" s="24">
        <v>102121</v>
      </c>
      <c r="D7" s="24">
        <v>46</v>
      </c>
      <c r="E7" s="24">
        <v>1</v>
      </c>
      <c r="F7" s="24">
        <v>0</v>
      </c>
      <c r="G7" s="24">
        <v>5</v>
      </c>
      <c r="H7" s="24" t="s">
        <v>93</v>
      </c>
      <c r="I7" s="24" t="s">
        <v>94</v>
      </c>
      <c r="J7" s="24" t="s">
        <v>95</v>
      </c>
      <c r="K7" s="24" t="s">
        <v>96</v>
      </c>
      <c r="L7" s="24" t="s">
        <v>97</v>
      </c>
      <c r="M7" s="24" t="s">
        <v>98</v>
      </c>
      <c r="N7" s="25" t="s">
        <v>99</v>
      </c>
      <c r="O7" s="25">
        <v>70.73</v>
      </c>
      <c r="P7" s="25">
        <v>3.48</v>
      </c>
      <c r="Q7" s="25">
        <v>1465</v>
      </c>
      <c r="R7" s="25">
        <v>49768</v>
      </c>
      <c r="S7" s="25">
        <v>208.42</v>
      </c>
      <c r="T7" s="25">
        <v>238.79</v>
      </c>
      <c r="U7" s="25">
        <v>1724</v>
      </c>
      <c r="V7" s="25">
        <v>7.54</v>
      </c>
      <c r="W7" s="25">
        <v>228.65</v>
      </c>
      <c r="X7" s="25" t="s">
        <v>99</v>
      </c>
      <c r="Y7" s="25" t="s">
        <v>99</v>
      </c>
      <c r="Z7" s="25" t="s">
        <v>99</v>
      </c>
      <c r="AA7" s="25">
        <v>104.45</v>
      </c>
      <c r="AB7" s="25">
        <v>100.84</v>
      </c>
      <c r="AC7" s="25" t="s">
        <v>99</v>
      </c>
      <c r="AD7" s="25" t="s">
        <v>99</v>
      </c>
      <c r="AE7" s="25" t="s">
        <v>99</v>
      </c>
      <c r="AF7" s="25">
        <v>97.61</v>
      </c>
      <c r="AG7" s="25">
        <v>98.78</v>
      </c>
      <c r="AH7" s="25">
        <v>105.46</v>
      </c>
      <c r="AI7" s="25" t="s">
        <v>99</v>
      </c>
      <c r="AJ7" s="25" t="s">
        <v>99</v>
      </c>
      <c r="AK7" s="25" t="s">
        <v>99</v>
      </c>
      <c r="AL7" s="25">
        <v>0</v>
      </c>
      <c r="AM7" s="25">
        <v>0</v>
      </c>
      <c r="AN7" s="25" t="s">
        <v>99</v>
      </c>
      <c r="AO7" s="25" t="s">
        <v>99</v>
      </c>
      <c r="AP7" s="25" t="s">
        <v>99</v>
      </c>
      <c r="AQ7" s="25">
        <v>143.65</v>
      </c>
      <c r="AR7" s="25">
        <v>155.82</v>
      </c>
      <c r="AS7" s="25">
        <v>28.96</v>
      </c>
      <c r="AT7" s="25" t="s">
        <v>99</v>
      </c>
      <c r="AU7" s="25" t="s">
        <v>99</v>
      </c>
      <c r="AV7" s="25" t="s">
        <v>99</v>
      </c>
      <c r="AW7" s="25">
        <v>107.84</v>
      </c>
      <c r="AX7" s="25">
        <v>157.01</v>
      </c>
      <c r="AY7" s="25" t="s">
        <v>99</v>
      </c>
      <c r="AZ7" s="25" t="s">
        <v>99</v>
      </c>
      <c r="BA7" s="25" t="s">
        <v>99</v>
      </c>
      <c r="BB7" s="25">
        <v>94.01</v>
      </c>
      <c r="BC7" s="25">
        <v>111.08</v>
      </c>
      <c r="BD7" s="25">
        <v>185.62</v>
      </c>
      <c r="BE7" s="25" t="s">
        <v>99</v>
      </c>
      <c r="BF7" s="25" t="s">
        <v>99</v>
      </c>
      <c r="BG7" s="25" t="s">
        <v>99</v>
      </c>
      <c r="BH7" s="25">
        <v>1272.9000000000001</v>
      </c>
      <c r="BI7" s="25">
        <v>1286.9000000000001</v>
      </c>
      <c r="BJ7" s="25" t="s">
        <v>99</v>
      </c>
      <c r="BK7" s="25" t="s">
        <v>99</v>
      </c>
      <c r="BL7" s="25" t="s">
        <v>99</v>
      </c>
      <c r="BM7" s="25">
        <v>1421.84</v>
      </c>
      <c r="BN7" s="25">
        <v>1596.62</v>
      </c>
      <c r="BO7" s="25">
        <v>1125.3900000000001</v>
      </c>
      <c r="BP7" s="25" t="s">
        <v>99</v>
      </c>
      <c r="BQ7" s="25" t="s">
        <v>99</v>
      </c>
      <c r="BR7" s="25" t="s">
        <v>99</v>
      </c>
      <c r="BS7" s="25">
        <v>20.85</v>
      </c>
      <c r="BT7" s="25">
        <v>17.88</v>
      </c>
      <c r="BU7" s="25" t="s">
        <v>99</v>
      </c>
      <c r="BV7" s="25" t="s">
        <v>99</v>
      </c>
      <c r="BW7" s="25" t="s">
        <v>99</v>
      </c>
      <c r="BX7" s="25">
        <v>35.72</v>
      </c>
      <c r="BY7" s="25">
        <v>33.659999999999997</v>
      </c>
      <c r="BZ7" s="25">
        <v>60.84</v>
      </c>
      <c r="CA7" s="25" t="s">
        <v>99</v>
      </c>
      <c r="CB7" s="25" t="s">
        <v>99</v>
      </c>
      <c r="CC7" s="25" t="s">
        <v>99</v>
      </c>
      <c r="CD7" s="25">
        <v>372.18</v>
      </c>
      <c r="CE7" s="25">
        <v>438.48</v>
      </c>
      <c r="CF7" s="25" t="s">
        <v>99</v>
      </c>
      <c r="CG7" s="25" t="s">
        <v>99</v>
      </c>
      <c r="CH7" s="25" t="s">
        <v>99</v>
      </c>
      <c r="CI7" s="25">
        <v>471.3</v>
      </c>
      <c r="CJ7" s="25">
        <v>506.68</v>
      </c>
      <c r="CK7" s="25">
        <v>272.95</v>
      </c>
      <c r="CL7" s="25" t="s">
        <v>99</v>
      </c>
      <c r="CM7" s="25" t="s">
        <v>99</v>
      </c>
      <c r="CN7" s="25" t="s">
        <v>99</v>
      </c>
      <c r="CO7" s="25">
        <v>55.44</v>
      </c>
      <c r="CP7" s="25">
        <v>52.07</v>
      </c>
      <c r="CQ7" s="25" t="s">
        <v>99</v>
      </c>
      <c r="CR7" s="25" t="s">
        <v>99</v>
      </c>
      <c r="CS7" s="25" t="s">
        <v>99</v>
      </c>
      <c r="CT7" s="25">
        <v>51.52</v>
      </c>
      <c r="CU7" s="25">
        <v>48.75</v>
      </c>
      <c r="CV7" s="25">
        <v>51.15</v>
      </c>
      <c r="CW7" s="25" t="s">
        <v>99</v>
      </c>
      <c r="CX7" s="25" t="s">
        <v>99</v>
      </c>
      <c r="CY7" s="25" t="s">
        <v>99</v>
      </c>
      <c r="CZ7" s="25">
        <v>56.57</v>
      </c>
      <c r="DA7" s="25">
        <v>57.74</v>
      </c>
      <c r="DB7" s="25" t="s">
        <v>99</v>
      </c>
      <c r="DC7" s="25" t="s">
        <v>99</v>
      </c>
      <c r="DD7" s="25" t="s">
        <v>99</v>
      </c>
      <c r="DE7" s="25">
        <v>61.29</v>
      </c>
      <c r="DF7" s="25">
        <v>60.88</v>
      </c>
      <c r="DG7" s="25">
        <v>74.540000000000006</v>
      </c>
      <c r="DH7" s="25" t="s">
        <v>99</v>
      </c>
      <c r="DI7" s="25" t="s">
        <v>99</v>
      </c>
      <c r="DJ7" s="25" t="s">
        <v>99</v>
      </c>
      <c r="DK7" s="25">
        <v>60.66</v>
      </c>
      <c r="DL7" s="25">
        <v>62.53</v>
      </c>
      <c r="DM7" s="25" t="s">
        <v>99</v>
      </c>
      <c r="DN7" s="25" t="s">
        <v>99</v>
      </c>
      <c r="DO7" s="25" t="s">
        <v>99</v>
      </c>
      <c r="DP7" s="25">
        <v>24.16</v>
      </c>
      <c r="DQ7" s="25">
        <v>29.81</v>
      </c>
      <c r="DR7" s="25">
        <v>35.99</v>
      </c>
      <c r="DS7" s="25" t="s">
        <v>99</v>
      </c>
      <c r="DT7" s="25" t="s">
        <v>99</v>
      </c>
      <c r="DU7" s="25" t="s">
        <v>99</v>
      </c>
      <c r="DV7" s="25">
        <v>31.11</v>
      </c>
      <c r="DW7" s="25">
        <v>30.81</v>
      </c>
      <c r="DX7" s="25" t="s">
        <v>99</v>
      </c>
      <c r="DY7" s="25" t="s">
        <v>99</v>
      </c>
      <c r="DZ7" s="25" t="s">
        <v>99</v>
      </c>
      <c r="EA7" s="25">
        <v>18.829999999999998</v>
      </c>
      <c r="EB7" s="25">
        <v>18.05</v>
      </c>
      <c r="EC7" s="25">
        <v>17.28</v>
      </c>
      <c r="ED7" s="25" t="s">
        <v>99</v>
      </c>
      <c r="EE7" s="25" t="s">
        <v>99</v>
      </c>
      <c r="EF7" s="25" t="s">
        <v>99</v>
      </c>
      <c r="EG7" s="25">
        <v>0</v>
      </c>
      <c r="EH7" s="25">
        <v>0.28000000000000003</v>
      </c>
      <c r="EI7" s="25" t="s">
        <v>99</v>
      </c>
      <c r="EJ7" s="25" t="s">
        <v>99</v>
      </c>
      <c r="EK7" s="25" t="s">
        <v>99</v>
      </c>
      <c r="EL7" s="25">
        <v>0.96</v>
      </c>
      <c r="EM7" s="25">
        <v>0.37</v>
      </c>
      <c r="EN7" s="25">
        <v>0.32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2023-01-25T07:59:19Z</cp:lastPrinted>
  <dcterms:created xsi:type="dcterms:W3CDTF">2022-12-01T00:55:19Z</dcterms:created>
  <dcterms:modified xsi:type="dcterms:W3CDTF">2023-02-02T16:08:40Z</dcterms:modified>
  <cp:category/>
</cp:coreProperties>
</file>