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21 長野原町\"/>
    </mc:Choice>
  </mc:AlternateContent>
  <xr:revisionPtr revIDLastSave="0" documentId="13_ncr:1_{FE2DD680-B8A5-4656-ADD7-E689A786AE57}" xr6:coauthVersionLast="36" xr6:coauthVersionMax="36" xr10:uidLastSave="{00000000-0000-0000-0000-000000000000}"/>
  <workbookProtection workbookAlgorithmName="SHA-512" workbookHashValue="SEOesf35p5gghGIqJTESzuoNEK8qBCEPV2sMTcSTCdfuzQlRdBhLc7+VgPbMAk5oR2XLrcb5z//y7T9uFi54Gw==" workbookSaltValue="Db/YSnJQyTsGZCft1e+lQg=="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W10" i="4" s="1"/>
  <c r="P6" i="5"/>
  <c r="P10" i="4" s="1"/>
  <c r="O6" i="5"/>
  <c r="N6" i="5"/>
  <c r="B10" i="4" s="1"/>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H85" i="4"/>
  <c r="BB10" i="4"/>
  <c r="I10" i="4"/>
  <c r="BB8" i="4"/>
  <c r="AT8" i="4"/>
  <c r="W8" i="4"/>
  <c r="P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<sst xmlns="http://schemas.openxmlformats.org/spreadsheetml/2006/main" count="228" uniqueCount="114">
  <si>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</si>
  <si>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</si>
  <si>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</si>
  <si>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</si>
  <si>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</si>
  <si>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</si>
  <si>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</si>
  <si>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</si>
  <si>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</si>
  <si>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</si>
  <si>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</si>
  <si>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</si>
  <si>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</si>
  <si>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</si>
  <si>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</si>
  <si>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</si>
  <si>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</si>
  <si>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</si>
  <si>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</si>
  <si>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</si>
  <si>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</si>
  <si>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</si>
  <si>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</si>
  <si>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</si>
  <si>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</si>
  <si>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</si>
  <si>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</si>
  <si>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</si>
  <si>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</si>
  <si>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</si>
  <si>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</si>
  <si>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</si>
  <si>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</si>
  <si>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</si>
  <si>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</si>
  <si>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</si>
  <si>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</si>
  <si>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</si>
  <si>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</si>
  <si>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</si>
  <si>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</si>
  <si>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</si>
  <si>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</si>
  <si>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</si>
  <si>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</si>
  <si>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</si>
  <si>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</si>
  <si>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</si>
  <si>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</si>
  <si>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</si>
  <si>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</si>
  <si>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</si>
  <si>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</si>
  <si>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</si>
  <si>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</si>
  <si>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</si>
  <si>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</si>
  <si>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</si>
  <si>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</si>
  <si>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</si>
  <si>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</si>
  <si>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</si>
  <si>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</si>
  <si>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</si>
  <si>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</si>
  <si>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</si>
  <si>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</si>
  <si>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</si>
  <si>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</si>
  <si>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</si>
  <si>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</si>
  <si>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</si>
  <si>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</si>
  <si>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</si>
  <si>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</si>
  <si>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</si>
  <si>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</si>
  <si>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</si>
  <si>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</si>
  <si>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</si>
  <si>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</si>
  <si>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</si>
  <si>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</si>
  <si>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</si>
  <si>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</si>
  <si>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</si>
  <si>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</si>
  <si>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</si>
  <si>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</si>
  <si>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</si>
  <si>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</si>
  <si>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</si>
  <si>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</si>
  <si>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長野原町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</si>
  <si>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</si>
  <si>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</si>
  <si>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</si>
  <si>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</si>
  <si>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</si>
  <si>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</si>
  <si>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</si>
  <si>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</si>
  <si>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</si>
  <si>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</si>
  <si>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</si>
  <si>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</si>
  <si>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</si>
  <si>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</si>
  <si>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</si>
  <si>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</si>
  <si>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</si>
  <si>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この事業の現状として、企業債償還金が大幅に減少しており、管路の法定耐用年数期限までに多少の時間的余裕がありますが、計画的な施設・管路の更新ができるように準備していきたいと考えております。経営戦略策定に伴い、持続可能な経営と計画的な施設・管路の更新、水道料金の適正化、料金水準の見直し等、大きな課題が明らかになっておりますが、直営での経営が継続できるように健全経営を目指していきたいと考えます。</t>
    <rPh sb="2" eb="4">
      <t>ジギョウ</t>
    </rPh>
    <rPh sb="5" eb="7">
      <t>ゲンジョウ</t>
    </rPh>
    <rPh sb="11" eb="13">
      <t>キギョウ</t>
    </rPh>
    <rPh sb="13" eb="14">
      <t>サイ</t>
    </rPh>
    <rPh sb="14" eb="16">
      <t>ショウカン</t>
    </rPh>
    <rPh sb="16" eb="17">
      <t>キン</t>
    </rPh>
    <rPh sb="18" eb="20">
      <t>オオハバ</t>
    </rPh>
    <rPh sb="21" eb="23">
      <t>ゲンショウ</t>
    </rPh>
    <rPh sb="28" eb="30">
      <t>カンロ</t>
    </rPh>
    <rPh sb="31" eb="33">
      <t>ホウテイ</t>
    </rPh>
    <rPh sb="33" eb="35">
      <t>タイヨウ</t>
    </rPh>
    <rPh sb="35" eb="37">
      <t>ネンスウ</t>
    </rPh>
    <rPh sb="37" eb="39">
      <t>キゲン</t>
    </rPh>
    <rPh sb="42" eb="44">
      <t>タショウ</t>
    </rPh>
    <rPh sb="45" eb="48">
      <t>ジカンテキ</t>
    </rPh>
    <rPh sb="48" eb="50">
      <t>ヨユウ</t>
    </rPh>
    <rPh sb="57" eb="60">
      <t>ケイカクテキ</t>
    </rPh>
    <rPh sb="61" eb="63">
      <t>シセツ</t>
    </rPh>
    <rPh sb="64" eb="66">
      <t>カンロ</t>
    </rPh>
    <rPh sb="67" eb="69">
      <t>コウシン</t>
    </rPh>
    <rPh sb="76" eb="78">
      <t>ジュンビ</t>
    </rPh>
    <rPh sb="85" eb="86">
      <t>カンガ</t>
    </rPh>
    <rPh sb="93" eb="95">
      <t>ケイエイ</t>
    </rPh>
    <rPh sb="95" eb="97">
      <t>センリャク</t>
    </rPh>
    <rPh sb="97" eb="99">
      <t>サクテイ</t>
    </rPh>
    <rPh sb="100" eb="101">
      <t>トモナ</t>
    </rPh>
    <rPh sb="103" eb="105">
      <t>ジゾク</t>
    </rPh>
    <rPh sb="105" eb="107">
      <t>カノウ</t>
    </rPh>
    <rPh sb="108" eb="110">
      <t>ケイエイ</t>
    </rPh>
    <rPh sb="111" eb="114">
      <t>ケイカクテキ</t>
    </rPh>
    <rPh sb="115" eb="117">
      <t>シセツ</t>
    </rPh>
    <rPh sb="118" eb="120">
      <t>カンロ</t>
    </rPh>
    <rPh sb="121" eb="123">
      <t>コウシン</t>
    </rPh>
    <rPh sb="124" eb="126">
      <t>スイドウ</t>
    </rPh>
    <rPh sb="126" eb="128">
      <t>リョウキン</t>
    </rPh>
    <rPh sb="129" eb="132">
      <t>テキセイカ</t>
    </rPh>
    <rPh sb="133" eb="135">
      <t>リョウキン</t>
    </rPh>
    <rPh sb="135" eb="137">
      <t>スイジュン</t>
    </rPh>
    <rPh sb="138" eb="140">
      <t>ミナオ</t>
    </rPh>
    <rPh sb="141" eb="142">
      <t>トウ</t>
    </rPh>
    <rPh sb="143" eb="144">
      <t>オオ</t>
    </rPh>
    <rPh sb="146" eb="148">
      <t>カダイ</t>
    </rPh>
    <rPh sb="149" eb="150">
      <t>アキ</t>
    </rPh>
    <rPh sb="162" eb="164">
      <t>チョクエイ</t>
    </rPh>
    <rPh sb="166" eb="168">
      <t>ケイエイ</t>
    </rPh>
    <rPh sb="169" eb="171">
      <t>ケイゾク</t>
    </rPh>
    <rPh sb="177" eb="179">
      <t>ケンゼン</t>
    </rPh>
    <rPh sb="179" eb="181">
      <t>ケイエイ</t>
    </rPh>
    <rPh sb="182" eb="184">
      <t>メザ</t>
    </rPh>
    <rPh sb="191" eb="192">
      <t>カンガ</t>
    </rPh>
    <phoneticPr fontId="4"/>
  </si>
  <si>
    <t>この事業は平成元年に民営組合から事業移管を受けて発足しました。現在②管路経年化率は低い状態ですが、管路の法定耐用年数を迎えてしまうと一気に数値が上がるので、策定した経営戦略を基に施設・管路の計画的な更新を実施できる準備をしたいと考えています。令和元年度より上水道事業を簡易水道事業に認可変更しており、①有形固定資産減価償却率や②管路経年化率は、その分が合算されたため大幅に上昇しました。（浅間高原水道事業分の管路経年化率は100％）</t>
    <rPh sb="2" eb="4">
      <t>ジギョウ</t>
    </rPh>
    <rPh sb="5" eb="7">
      <t>ヘイセイ</t>
    </rPh>
    <rPh sb="7" eb="9">
      <t>ガンネン</t>
    </rPh>
    <rPh sb="10" eb="12">
      <t>ミンエイ</t>
    </rPh>
    <rPh sb="12" eb="14">
      <t>クミアイ</t>
    </rPh>
    <rPh sb="16" eb="18">
      <t>ジギョウ</t>
    </rPh>
    <rPh sb="18" eb="20">
      <t>イカン</t>
    </rPh>
    <rPh sb="21" eb="22">
      <t>ウ</t>
    </rPh>
    <rPh sb="24" eb="26">
      <t>ホッソク</t>
    </rPh>
    <rPh sb="31" eb="33">
      <t>ゲンザイ</t>
    </rPh>
    <rPh sb="34" eb="36">
      <t>カンロ</t>
    </rPh>
    <rPh sb="36" eb="38">
      <t>ケイネン</t>
    </rPh>
    <rPh sb="38" eb="39">
      <t>カ</t>
    </rPh>
    <rPh sb="39" eb="40">
      <t>リツ</t>
    </rPh>
    <rPh sb="41" eb="42">
      <t>ヒク</t>
    </rPh>
    <rPh sb="43" eb="45">
      <t>ジョウタイ</t>
    </rPh>
    <rPh sb="49" eb="51">
      <t>カンロ</t>
    </rPh>
    <rPh sb="52" eb="54">
      <t>ホウテイ</t>
    </rPh>
    <rPh sb="54" eb="56">
      <t>タイヨウ</t>
    </rPh>
    <rPh sb="56" eb="58">
      <t>ネンスウ</t>
    </rPh>
    <rPh sb="59" eb="60">
      <t>ムカ</t>
    </rPh>
    <rPh sb="66" eb="68">
      <t>イッキ</t>
    </rPh>
    <rPh sb="69" eb="71">
      <t>スウチ</t>
    </rPh>
    <rPh sb="72" eb="73">
      <t>ア</t>
    </rPh>
    <rPh sb="78" eb="80">
      <t>サクテイ</t>
    </rPh>
    <rPh sb="82" eb="84">
      <t>ケイエイ</t>
    </rPh>
    <rPh sb="84" eb="86">
      <t>センリャク</t>
    </rPh>
    <rPh sb="87" eb="88">
      <t>モト</t>
    </rPh>
    <rPh sb="89" eb="91">
      <t>シセツ</t>
    </rPh>
    <rPh sb="92" eb="94">
      <t>カンロ</t>
    </rPh>
    <rPh sb="95" eb="98">
      <t>ケイカクテキ</t>
    </rPh>
    <rPh sb="99" eb="101">
      <t>コウシン</t>
    </rPh>
    <rPh sb="102" eb="104">
      <t>ジッシ</t>
    </rPh>
    <rPh sb="107" eb="109">
      <t>ジュンビ</t>
    </rPh>
    <rPh sb="114" eb="115">
      <t>カンガ</t>
    </rPh>
    <rPh sb="121" eb="123">
      <t>レイワ</t>
    </rPh>
    <rPh sb="123" eb="125">
      <t>ガンネン</t>
    </rPh>
    <rPh sb="125" eb="126">
      <t>ド</t>
    </rPh>
    <rPh sb="128" eb="131">
      <t>ジョウスイドウ</t>
    </rPh>
    <rPh sb="131" eb="133">
      <t>ジギョウ</t>
    </rPh>
    <rPh sb="134" eb="136">
      <t>カンイ</t>
    </rPh>
    <rPh sb="136" eb="138">
      <t>スイドウ</t>
    </rPh>
    <rPh sb="138" eb="140">
      <t>ジギョウ</t>
    </rPh>
    <rPh sb="141" eb="143">
      <t>ニンカ</t>
    </rPh>
    <rPh sb="143" eb="145">
      <t>ヘンコウ</t>
    </rPh>
    <rPh sb="151" eb="153">
      <t>ユウケイ</t>
    </rPh>
    <rPh sb="153" eb="155">
      <t>コテイ</t>
    </rPh>
    <rPh sb="155" eb="157">
      <t>シサン</t>
    </rPh>
    <rPh sb="157" eb="159">
      <t>ゲンカ</t>
    </rPh>
    <rPh sb="159" eb="161">
      <t>ショウキャク</t>
    </rPh>
    <rPh sb="161" eb="162">
      <t>リツ</t>
    </rPh>
    <rPh sb="164" eb="166">
      <t>カンロ</t>
    </rPh>
    <rPh sb="166" eb="169">
      <t>ケイネンカ</t>
    </rPh>
    <rPh sb="169" eb="170">
      <t>リツ</t>
    </rPh>
    <rPh sb="174" eb="175">
      <t>ブン</t>
    </rPh>
    <rPh sb="176" eb="178">
      <t>ガッサン</t>
    </rPh>
    <rPh sb="183" eb="185">
      <t>オオハバ</t>
    </rPh>
    <rPh sb="186" eb="188">
      <t>ジョウショウ</t>
    </rPh>
    <rPh sb="194" eb="196">
      <t>アサマ</t>
    </rPh>
    <rPh sb="196" eb="198">
      <t>コウゲン</t>
    </rPh>
    <rPh sb="198" eb="200">
      <t>スイドウ</t>
    </rPh>
    <rPh sb="200" eb="202">
      <t>ジギョウ</t>
    </rPh>
    <rPh sb="202" eb="203">
      <t>ブン</t>
    </rPh>
    <rPh sb="204" eb="206">
      <t>カンロ</t>
    </rPh>
    <rPh sb="206" eb="209">
      <t>ケイネンカ</t>
    </rPh>
    <rPh sb="209" eb="210">
      <t>リツ</t>
    </rPh>
    <phoneticPr fontId="4"/>
  </si>
  <si>
    <t>法適用簡易水道事業の経営の健全性については、②累積欠損金比率が０であり、④の企業債残高も類似団体平均と比較して少ないですが、①経常収支比率を見ると平成29年度までは類似団体よりも悪く、赤字が続いておりましたが、平成30年度決算からは黒字となりました。企業債残高が減少しており、人件費の抑制や継続的な経費削減等を行い、経営の健全性を高める努力を行いたいと考えます。③流動比率の大幅な上昇については、令和元年度に上水道事業を簡易水道事業に認可変更し、その流動資産（現金）が増加したためです。効率性については⑦施設利用率は、配水量に対して、配水能力にまだ余力のある状態です。給水区域内には、独自の水源で運営している別荘地も多くありますが、近年では水質や運営上の理由で法適簡易水道へ加入する事例も増えてきました。こうした理由で施設利用率が増加傾向となっております。⑧有収率については、漏水による無効水量の増加のため低下しており、その対策のため、漏水調査・漏水修理を逐次実施し有収率の回復に努めています。また⑥給水原価については、類似団体平均の４割程度に抑えられており、総合的に判断すると効率性は高いと言えます。</t>
    <rPh sb="0" eb="1">
      <t>ホウ</t>
    </rPh>
    <rPh sb="1" eb="3">
      <t>テキヨウ</t>
    </rPh>
    <rPh sb="3" eb="5">
      <t>カンイ</t>
    </rPh>
    <rPh sb="5" eb="7">
      <t>スイドウ</t>
    </rPh>
    <rPh sb="7" eb="9">
      <t>ジギョウ</t>
    </rPh>
    <rPh sb="10" eb="12">
      <t>ケイエイ</t>
    </rPh>
    <rPh sb="13" eb="16">
      <t>ケンゼンセイ</t>
    </rPh>
    <rPh sb="23" eb="25">
      <t>ルイセキ</t>
    </rPh>
    <rPh sb="25" eb="27">
      <t>ケッソン</t>
    </rPh>
    <rPh sb="27" eb="28">
      <t>キン</t>
    </rPh>
    <rPh sb="28" eb="30">
      <t>ヒリツ</t>
    </rPh>
    <rPh sb="38" eb="40">
      <t>キギョウ</t>
    </rPh>
    <rPh sb="40" eb="41">
      <t>サイ</t>
    </rPh>
    <rPh sb="41" eb="43">
      <t>ザンダカ</t>
    </rPh>
    <rPh sb="44" eb="46">
      <t>ルイジ</t>
    </rPh>
    <rPh sb="46" eb="48">
      <t>ダンタイ</t>
    </rPh>
    <rPh sb="48" eb="50">
      <t>ヘイキン</t>
    </rPh>
    <rPh sb="51" eb="53">
      <t>ヒカク</t>
    </rPh>
    <rPh sb="55" eb="56">
      <t>スク</t>
    </rPh>
    <rPh sb="63" eb="65">
      <t>ケイジョウ</t>
    </rPh>
    <rPh sb="65" eb="67">
      <t>シュウシ</t>
    </rPh>
    <rPh sb="67" eb="69">
      <t>ヒリツ</t>
    </rPh>
    <rPh sb="70" eb="71">
      <t>ミ</t>
    </rPh>
    <rPh sb="73" eb="75">
      <t>ヘイセイ</t>
    </rPh>
    <rPh sb="77" eb="79">
      <t>ネンド</t>
    </rPh>
    <rPh sb="82" eb="84">
      <t>ルイジ</t>
    </rPh>
    <rPh sb="84" eb="86">
      <t>ダンタイ</t>
    </rPh>
    <rPh sb="89" eb="90">
      <t>ワル</t>
    </rPh>
    <rPh sb="92" eb="94">
      <t>アカジ</t>
    </rPh>
    <rPh sb="95" eb="96">
      <t>ツヅ</t>
    </rPh>
    <rPh sb="105" eb="107">
      <t>ヘイセイ</t>
    </rPh>
    <rPh sb="109" eb="111">
      <t>ネンド</t>
    </rPh>
    <rPh sb="111" eb="113">
      <t>ケッサン</t>
    </rPh>
    <rPh sb="116" eb="118">
      <t>クロジ</t>
    </rPh>
    <rPh sb="125" eb="127">
      <t>キギョウ</t>
    </rPh>
    <rPh sb="127" eb="128">
      <t>サイ</t>
    </rPh>
    <rPh sb="128" eb="130">
      <t>ザンダカ</t>
    </rPh>
    <rPh sb="131" eb="133">
      <t>ゲンショウ</t>
    </rPh>
    <rPh sb="138" eb="141">
      <t>ジンケンヒ</t>
    </rPh>
    <rPh sb="142" eb="144">
      <t>ヨクセイ</t>
    </rPh>
    <rPh sb="145" eb="148">
      <t>ケイゾクテキ</t>
    </rPh>
    <rPh sb="149" eb="151">
      <t>ケイヒ</t>
    </rPh>
    <rPh sb="151" eb="153">
      <t>サクゲン</t>
    </rPh>
    <rPh sb="153" eb="154">
      <t>トウ</t>
    </rPh>
    <rPh sb="155" eb="156">
      <t>オコナ</t>
    </rPh>
    <rPh sb="158" eb="160">
      <t>ケイエイ</t>
    </rPh>
    <rPh sb="161" eb="164">
      <t>ケンゼンセイ</t>
    </rPh>
    <rPh sb="165" eb="166">
      <t>タカ</t>
    </rPh>
    <rPh sb="168" eb="170">
      <t>ドリョク</t>
    </rPh>
    <rPh sb="171" eb="172">
      <t>オコナ</t>
    </rPh>
    <rPh sb="176" eb="177">
      <t>カンガ</t>
    </rPh>
    <rPh sb="182" eb="184">
      <t>リュウドウ</t>
    </rPh>
    <rPh sb="184" eb="186">
      <t>ヒリツ</t>
    </rPh>
    <rPh sb="187" eb="189">
      <t>オオハバ</t>
    </rPh>
    <rPh sb="190" eb="192">
      <t>ジョウショウ</t>
    </rPh>
    <rPh sb="198" eb="200">
      <t>レイワ</t>
    </rPh>
    <rPh sb="200" eb="202">
      <t>ガンネン</t>
    </rPh>
    <rPh sb="202" eb="203">
      <t>ド</t>
    </rPh>
    <rPh sb="204" eb="207">
      <t>ジョウスイドウ</t>
    </rPh>
    <rPh sb="207" eb="209">
      <t>ジギョウ</t>
    </rPh>
    <rPh sb="210" eb="212">
      <t>カンイ</t>
    </rPh>
    <rPh sb="212" eb="214">
      <t>スイドウ</t>
    </rPh>
    <rPh sb="214" eb="216">
      <t>ジギョウ</t>
    </rPh>
    <rPh sb="217" eb="219">
      <t>ニンカ</t>
    </rPh>
    <rPh sb="219" eb="221">
      <t>ヘンコウ</t>
    </rPh>
    <rPh sb="225" eb="227">
      <t>リュウドウ</t>
    </rPh>
    <rPh sb="227" eb="229">
      <t>シサン</t>
    </rPh>
    <rPh sb="230" eb="232">
      <t>ゲンキン</t>
    </rPh>
    <rPh sb="234" eb="236">
      <t>ゾウカ</t>
    </rPh>
    <rPh sb="243" eb="246">
      <t>コウリツセイ</t>
    </rPh>
    <rPh sb="252" eb="254">
      <t>シセツ</t>
    </rPh>
    <rPh sb="254" eb="256">
      <t>リヨウ</t>
    </rPh>
    <rPh sb="256" eb="257">
      <t>リツ</t>
    </rPh>
    <rPh sb="259" eb="261">
      <t>ハイスイ</t>
    </rPh>
    <rPh sb="261" eb="262">
      <t>リョウ</t>
    </rPh>
    <rPh sb="263" eb="264">
      <t>タイ</t>
    </rPh>
    <rPh sb="267" eb="269">
      <t>ハイスイ</t>
    </rPh>
    <rPh sb="269" eb="271">
      <t>ノウリョク</t>
    </rPh>
    <rPh sb="274" eb="276">
      <t>ヨリョク</t>
    </rPh>
    <rPh sb="279" eb="281">
      <t>ジョウタイ</t>
    </rPh>
    <rPh sb="284" eb="286">
      <t>キュウスイ</t>
    </rPh>
    <rPh sb="286" eb="288">
      <t>クイキ</t>
    </rPh>
    <rPh sb="288" eb="289">
      <t>ナイ</t>
    </rPh>
    <rPh sb="292" eb="294">
      <t>ドクジ</t>
    </rPh>
    <rPh sb="295" eb="297">
      <t>スイゲン</t>
    </rPh>
    <rPh sb="298" eb="300">
      <t>ウンエイ</t>
    </rPh>
    <rPh sb="304" eb="307">
      <t>ベッソウチ</t>
    </rPh>
    <rPh sb="308" eb="309">
      <t>オオ</t>
    </rPh>
    <rPh sb="316" eb="318">
      <t>キンネン</t>
    </rPh>
    <rPh sb="320" eb="322">
      <t>スイシツ</t>
    </rPh>
    <rPh sb="323" eb="325">
      <t>ウンエイ</t>
    </rPh>
    <rPh sb="325" eb="326">
      <t>ジョウ</t>
    </rPh>
    <rPh sb="327" eb="329">
      <t>リユウ</t>
    </rPh>
    <rPh sb="330" eb="331">
      <t>ホウ</t>
    </rPh>
    <rPh sb="379" eb="382">
      <t>ユウシュウリツ</t>
    </rPh>
    <rPh sb="388" eb="390">
      <t>ロウスイ</t>
    </rPh>
    <rPh sb="393" eb="395">
      <t>ムコウ</t>
    </rPh>
    <rPh sb="395" eb="397">
      <t>スイリョウ</t>
    </rPh>
    <rPh sb="398" eb="400">
      <t>ゾウカ</t>
    </rPh>
    <rPh sb="403" eb="405">
      <t>テイカ</t>
    </rPh>
    <rPh sb="412" eb="414">
      <t>タイサク</t>
    </rPh>
    <rPh sb="418" eb="420">
      <t>ロウスイ</t>
    </rPh>
    <rPh sb="420" eb="422">
      <t>チョウサ</t>
    </rPh>
    <rPh sb="423" eb="425">
      <t>ロウスイ</t>
    </rPh>
    <rPh sb="425" eb="427">
      <t>シュウリ</t>
    </rPh>
    <rPh sb="428" eb="430">
      <t>チクジ</t>
    </rPh>
    <rPh sb="430" eb="432">
      <t>ジッシ</t>
    </rPh>
    <rPh sb="433" eb="436">
      <t>ユウシュウリツ</t>
    </rPh>
    <rPh sb="437" eb="439">
      <t>カイフク</t>
    </rPh>
    <rPh sb="440" eb="441">
      <t>ツト</t>
    </rPh>
    <rPh sb="450" eb="452">
      <t>キュウスイ</t>
    </rPh>
    <rPh sb="452" eb="454">
      <t>ゲンカ</t>
    </rPh>
    <rPh sb="460" eb="462">
      <t>ルイジ</t>
    </rPh>
    <rPh sb="462" eb="464">
      <t>ダンタイ</t>
    </rPh>
    <rPh sb="464" eb="466">
      <t>ヘイキン</t>
    </rPh>
    <rPh sb="468" eb="469">
      <t>ワリ</t>
    </rPh>
    <rPh sb="469" eb="471">
      <t>テイド</t>
    </rPh>
    <rPh sb="472" eb="473">
      <t>オサ</t>
    </rPh>
    <rPh sb="480" eb="482">
      <t>ソウゴウ</t>
    </rPh>
    <rPh sb="484" eb="486">
      <t>ハンダン</t>
    </rPh>
    <rPh sb="489" eb="492">
      <t>コウリツセイ</t>
    </rPh>
    <rPh sb="493" eb="494">
      <t>タカ</t>
    </rPh>
    <rPh sb="496" eb="497">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</si>
</sst>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5A-4A06-83A3-1DF5D76FA97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0.46</c:v>
                </c:pt>
                <c:pt idx="2">
                  <c:v>0.43</c:v>
                </c:pt>
                <c:pt idx="3">
                  <c:v>1.1499999999999999</c:v>
                </c:pt>
                <c:pt idx="4">
                  <c:v>0.28999999999999998</c:v>
                </c:pt>
              </c:numCache>
            </c:numRef>
          </c:val>
          <c:smooth val="0"/>
          <c:extLst>
            <c:ext xmlns:c16="http://schemas.microsoft.com/office/drawing/2014/chart" uri="{C3380CC4-5D6E-409C-BE32-E72D297353CC}">
              <c16:uniqueId val="{00000001-605A-4A06-83A3-1DF5D76FA97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54.42</c:v>
                </c:pt>
                <c:pt idx="1">
                  <c:v>57.14</c:v>
                </c:pt>
                <c:pt idx="2">
                  <c:v>47.74</c:v>
                </c:pt>
                <c:pt idx="3">
                  <c:v>48.73</c:v>
                </c:pt>
                <c:pt idx="4">
                  <c:v>51.46</c:v>
                </c:pt>
              </c:numCache>
            </c:numRef>
          </c:val>
          <c:extLst>
            <c:ext xmlns:c16="http://schemas.microsoft.com/office/drawing/2014/chart" uri="{C3380CC4-5D6E-409C-BE32-E72D297353CC}">
              <c16:uniqueId val="{00000000-55A5-4C1B-8D94-27DC24DBD11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47.18</c:v>
                </c:pt>
                <c:pt idx="1">
                  <c:v>45.73</c:v>
                </c:pt>
                <c:pt idx="2">
                  <c:v>49.01</c:v>
                </c:pt>
                <c:pt idx="3">
                  <c:v>48.86</c:v>
                </c:pt>
                <c:pt idx="4">
                  <c:v>49</c:v>
                </c:pt>
              </c:numCache>
            </c:numRef>
          </c:val>
          <c:smooth val="0"/>
          <c:extLst>
            <c:ext xmlns:c16="http://schemas.microsoft.com/office/drawing/2014/chart" uri="{C3380CC4-5D6E-409C-BE32-E72D297353CC}">
              <c16:uniqueId val="{00000001-55A5-4C1B-8D94-27DC24DBD11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87.37</c:v>
                </c:pt>
                <c:pt idx="1">
                  <c:v>80.03</c:v>
                </c:pt>
                <c:pt idx="2">
                  <c:v>69.930000000000007</c:v>
                </c:pt>
                <c:pt idx="3">
                  <c:v>70.37</c:v>
                </c:pt>
                <c:pt idx="4">
                  <c:v>70.069999999999993</c:v>
                </c:pt>
              </c:numCache>
            </c:numRef>
          </c:val>
          <c:extLst>
            <c:ext xmlns:c16="http://schemas.microsoft.com/office/drawing/2014/chart" uri="{C3380CC4-5D6E-409C-BE32-E72D297353CC}">
              <c16:uniqueId val="{00000000-BB93-481C-97DA-E0AD6F9D0CB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80.209999999999994</c:v>
                </c:pt>
                <c:pt idx="1">
                  <c:v>80.25</c:v>
                </c:pt>
                <c:pt idx="2">
                  <c:v>76.569999999999993</c:v>
                </c:pt>
                <c:pt idx="3">
                  <c:v>76.48</c:v>
                </c:pt>
                <c:pt idx="4">
                  <c:v>75.64</c:v>
                </c:pt>
              </c:numCache>
            </c:numRef>
          </c:val>
          <c:smooth val="0"/>
          <c:extLst>
            <c:ext xmlns:c16="http://schemas.microsoft.com/office/drawing/2014/chart" uri="{C3380CC4-5D6E-409C-BE32-E72D297353CC}">
              <c16:uniqueId val="{00000001-BB93-481C-97DA-E0AD6F9D0CB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96.87</c:v>
                </c:pt>
                <c:pt idx="1">
                  <c:v>121.13</c:v>
                </c:pt>
                <c:pt idx="2">
                  <c:v>112.69</c:v>
                </c:pt>
                <c:pt idx="3">
                  <c:v>111.52</c:v>
                </c:pt>
                <c:pt idx="4">
                  <c:v>118.01</c:v>
                </c:pt>
              </c:numCache>
            </c:numRef>
          </c:val>
          <c:extLst>
            <c:ext xmlns:c16="http://schemas.microsoft.com/office/drawing/2014/chart" uri="{C3380CC4-5D6E-409C-BE32-E72D297353CC}">
              <c16:uniqueId val="{00000000-0FAE-4D3A-967E-B4D01A42AE2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111.37</c:v>
                </c:pt>
                <c:pt idx="1">
                  <c:v>109.77</c:v>
                </c:pt>
                <c:pt idx="2">
                  <c:v>105.45</c:v>
                </c:pt>
                <c:pt idx="3">
                  <c:v>103.82</c:v>
                </c:pt>
                <c:pt idx="4">
                  <c:v>105.75</c:v>
                </c:pt>
              </c:numCache>
            </c:numRef>
          </c:val>
          <c:smooth val="0"/>
          <c:extLst>
            <c:ext xmlns:c16="http://schemas.microsoft.com/office/drawing/2014/chart" uri="{C3380CC4-5D6E-409C-BE32-E72D297353CC}">
              <c16:uniqueId val="{00000001-0FAE-4D3A-967E-B4D01A42AE2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52.73</c:v>
                </c:pt>
                <c:pt idx="1">
                  <c:v>54.13</c:v>
                </c:pt>
                <c:pt idx="2">
                  <c:v>60.04</c:v>
                </c:pt>
                <c:pt idx="3">
                  <c:v>62.36</c:v>
                </c:pt>
                <c:pt idx="4">
                  <c:v>64.98</c:v>
                </c:pt>
              </c:numCache>
            </c:numRef>
          </c:val>
          <c:extLst>
            <c:ext xmlns:c16="http://schemas.microsoft.com/office/drawing/2014/chart" uri="{C3380CC4-5D6E-409C-BE32-E72D297353CC}">
              <c16:uniqueId val="{00000000-DAF3-4F79-BD58-37EBFC0553C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c:v>
                </c:pt>
                <c:pt idx="1">
                  <c:v>46.28</c:v>
                </c:pt>
                <c:pt idx="2">
                  <c:v>49.34</c:v>
                </c:pt>
                <c:pt idx="3">
                  <c:v>39.409999999999997</c:v>
                </c:pt>
                <c:pt idx="4">
                  <c:v>41.18</c:v>
                </c:pt>
              </c:numCache>
            </c:numRef>
          </c:val>
          <c:smooth val="0"/>
          <c:extLst>
            <c:ext xmlns:c16="http://schemas.microsoft.com/office/drawing/2014/chart" uri="{C3380CC4-5D6E-409C-BE32-E72D297353CC}">
              <c16:uniqueId val="{00000001-DAF3-4F79-BD58-37EBFC0553C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formatCode="#,##0.00;&quot;△&quot;#,##0.00;&quot;-&quot;">
                  <c:v>25.36</c:v>
                </c:pt>
                <c:pt idx="3" formatCode="#,##0.00;&quot;△&quot;#,##0.00;&quot;-&quot;">
                  <c:v>25.36</c:v>
                </c:pt>
                <c:pt idx="4" formatCode="#,##0.00;&quot;△&quot;#,##0.00;&quot;-&quot;">
                  <c:v>25.36</c:v>
                </c:pt>
              </c:numCache>
            </c:numRef>
          </c:val>
          <c:extLst>
            <c:ext xmlns:c16="http://schemas.microsoft.com/office/drawing/2014/chart" uri="{C3380CC4-5D6E-409C-BE32-E72D297353CC}">
              <c16:uniqueId val="{00000000-DA29-47A8-BFA6-62043A19932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20.02</c:v>
                </c:pt>
                <c:pt idx="1">
                  <c:v>18.03</c:v>
                </c:pt>
                <c:pt idx="2">
                  <c:v>22.75</c:v>
                </c:pt>
                <c:pt idx="3">
                  <c:v>20.97</c:v>
                </c:pt>
                <c:pt idx="4">
                  <c:v>21.65</c:v>
                </c:pt>
              </c:numCache>
            </c:numRef>
          </c:val>
          <c:smooth val="0"/>
          <c:extLst>
            <c:ext xmlns:c16="http://schemas.microsoft.com/office/drawing/2014/chart" uri="{C3380CC4-5D6E-409C-BE32-E72D297353CC}">
              <c16:uniqueId val="{00000001-DA29-47A8-BFA6-62043A19932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98-4DA1-BAE7-13F7DDAE642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3.02</c:v>
                </c:pt>
                <c:pt idx="1">
                  <c:v>4.96</c:v>
                </c:pt>
                <c:pt idx="2">
                  <c:v>29.38</c:v>
                </c:pt>
                <c:pt idx="3">
                  <c:v>31.54</c:v>
                </c:pt>
                <c:pt idx="4">
                  <c:v>31.15</c:v>
                </c:pt>
              </c:numCache>
            </c:numRef>
          </c:val>
          <c:smooth val="0"/>
          <c:extLst>
            <c:ext xmlns:c16="http://schemas.microsoft.com/office/drawing/2014/chart" uri="{C3380CC4-5D6E-409C-BE32-E72D297353CC}">
              <c16:uniqueId val="{00000001-5198-4DA1-BAE7-13F7DDAE642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533.12</c:v>
                </c:pt>
                <c:pt idx="1">
                  <c:v>488.56</c:v>
                </c:pt>
                <c:pt idx="2">
                  <c:v>1247.76</c:v>
                </c:pt>
                <c:pt idx="3">
                  <c:v>2410.7199999999998</c:v>
                </c:pt>
                <c:pt idx="4">
                  <c:v>3106.23</c:v>
                </c:pt>
              </c:numCache>
            </c:numRef>
          </c:val>
          <c:extLst>
            <c:ext xmlns:c16="http://schemas.microsoft.com/office/drawing/2014/chart" uri="{C3380CC4-5D6E-409C-BE32-E72D297353CC}">
              <c16:uniqueId val="{00000000-9927-4A6A-BCEE-F6A145D8F05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533.21</c:v>
                </c:pt>
                <c:pt idx="1">
                  <c:v>563.05999999999995</c:v>
                </c:pt>
                <c:pt idx="2">
                  <c:v>413.82</c:v>
                </c:pt>
                <c:pt idx="3">
                  <c:v>302.22000000000003</c:v>
                </c:pt>
                <c:pt idx="4">
                  <c:v>263.45</c:v>
                </c:pt>
              </c:numCache>
            </c:numRef>
          </c:val>
          <c:smooth val="0"/>
          <c:extLst>
            <c:ext xmlns:c16="http://schemas.microsoft.com/office/drawing/2014/chart" uri="{C3380CC4-5D6E-409C-BE32-E72D297353CC}">
              <c16:uniqueId val="{00000001-9927-4A6A-BCEE-F6A145D8F05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134.22</c:v>
                </c:pt>
                <c:pt idx="1">
                  <c:v>93.14</c:v>
                </c:pt>
                <c:pt idx="2">
                  <c:v>35.049999999999997</c:v>
                </c:pt>
                <c:pt idx="3">
                  <c:v>12.92</c:v>
                </c:pt>
                <c:pt idx="4">
                  <c:v>8.84</c:v>
                </c:pt>
              </c:numCache>
            </c:numRef>
          </c:val>
          <c:extLst>
            <c:ext xmlns:c16="http://schemas.microsoft.com/office/drawing/2014/chart" uri="{C3380CC4-5D6E-409C-BE32-E72D297353CC}">
              <c16:uniqueId val="{00000000-9998-4825-8C3E-411C8EC7BD1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634.09</c:v>
                </c:pt>
                <c:pt idx="1">
                  <c:v>651.9</c:v>
                </c:pt>
                <c:pt idx="2">
                  <c:v>698.55</c:v>
                </c:pt>
                <c:pt idx="3">
                  <c:v>970.36</c:v>
                </c:pt>
                <c:pt idx="4">
                  <c:v>940.22</c:v>
                </c:pt>
              </c:numCache>
            </c:numRef>
          </c:val>
          <c:smooth val="0"/>
          <c:extLst>
            <c:ext xmlns:c16="http://schemas.microsoft.com/office/drawing/2014/chart" uri="{C3380CC4-5D6E-409C-BE32-E72D297353CC}">
              <c16:uniqueId val="{00000001-9998-4825-8C3E-411C8EC7BD1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87.84</c:v>
                </c:pt>
                <c:pt idx="1">
                  <c:v>116.36</c:v>
                </c:pt>
                <c:pt idx="2">
                  <c:v>107.81</c:v>
                </c:pt>
                <c:pt idx="3">
                  <c:v>109.52</c:v>
                </c:pt>
                <c:pt idx="4">
                  <c:v>115.03</c:v>
                </c:pt>
              </c:numCache>
            </c:numRef>
          </c:val>
          <c:extLst>
            <c:ext xmlns:c16="http://schemas.microsoft.com/office/drawing/2014/chart" uri="{C3380CC4-5D6E-409C-BE32-E72D297353CC}">
              <c16:uniqueId val="{00000000-F9FA-4F65-B419-D80F47289F6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76.739999999999995</c:v>
                </c:pt>
                <c:pt idx="1">
                  <c:v>75.28</c:v>
                </c:pt>
                <c:pt idx="2">
                  <c:v>73.7</c:v>
                </c:pt>
                <c:pt idx="3">
                  <c:v>64.52</c:v>
                </c:pt>
                <c:pt idx="4">
                  <c:v>66.8</c:v>
                </c:pt>
              </c:numCache>
            </c:numRef>
          </c:val>
          <c:smooth val="0"/>
          <c:extLst>
            <c:ext xmlns:c16="http://schemas.microsoft.com/office/drawing/2014/chart" uri="{C3380CC4-5D6E-409C-BE32-E72D297353CC}">
              <c16:uniqueId val="{00000001-F9FA-4F65-B419-D80F47289F6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83.37</c:v>
                </c:pt>
                <c:pt idx="1">
                  <c:v>67.89</c:v>
                </c:pt>
                <c:pt idx="2">
                  <c:v>113.36</c:v>
                </c:pt>
                <c:pt idx="3">
                  <c:v>114.63</c:v>
                </c:pt>
                <c:pt idx="4">
                  <c:v>106.6</c:v>
                </c:pt>
              </c:numCache>
            </c:numRef>
          </c:val>
          <c:extLst>
            <c:ext xmlns:c16="http://schemas.microsoft.com/office/drawing/2014/chart" uri="{C3380CC4-5D6E-409C-BE32-E72D297353CC}">
              <c16:uniqueId val="{00000000-0373-4B1E-BF7B-231769D3D66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252.45</c:v>
                </c:pt>
                <c:pt idx="1">
                  <c:v>255.35</c:v>
                </c:pt>
                <c:pt idx="2">
                  <c:v>261.02</c:v>
                </c:pt>
                <c:pt idx="3">
                  <c:v>270.68</c:v>
                </c:pt>
                <c:pt idx="4">
                  <c:v>268.88</c:v>
                </c:pt>
              </c:numCache>
            </c:numRef>
          </c:val>
          <c:smooth val="0"/>
          <c:extLst>
            <c:ext xmlns:c16="http://schemas.microsoft.com/office/drawing/2014/chart" uri="{C3380CC4-5D6E-409C-BE32-E72D297353CC}">
              <c16:uniqueId val="{00000001-0373-4B1E-BF7B-231769D3D66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群馬県　長野原町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C3</v>
      </c>
      <c r="X8" s="44"/>
      <c r="Y8" s="44"/>
      <c r="Z8" s="44"/>
      <c r="AA8" s="44"/>
      <c r="AB8" s="44"/>
      <c r="AC8" s="44"/>
      <c r="AD8" s="44" t="str">
        <f>データ!$M$6</f>
        <v>非設置</v>
      </c>
      <c r="AE8" s="44"/>
      <c r="AF8" s="44"/>
      <c r="AG8" s="44"/>
      <c r="AH8" s="44"/>
      <c r="AI8" s="44"/>
      <c r="AJ8" s="44"/>
      <c r="AK8" s="2"/>
      <c r="AL8" s="45">
        <f>データ!$R$6</f>
        <v>5383</v>
      </c>
      <c r="AM8" s="45"/>
      <c r="AN8" s="45"/>
      <c r="AO8" s="45"/>
      <c r="AP8" s="45"/>
      <c r="AQ8" s="45"/>
      <c r="AR8" s="45"/>
      <c r="AS8" s="45"/>
      <c r="AT8" s="46">
        <f>データ!$S$6</f>
        <v>133.85</v>
      </c>
      <c r="AU8" s="47"/>
      <c r="AV8" s="47"/>
      <c r="AW8" s="47"/>
      <c r="AX8" s="47"/>
      <c r="AY8" s="47"/>
      <c r="AZ8" s="47"/>
      <c r="BA8" s="47"/>
      <c r="BB8" s="48">
        <f>データ!$T$6</f>
        <v>40.22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97.9</v>
      </c>
      <c r="J10" s="47"/>
      <c r="K10" s="47"/>
      <c r="L10" s="47"/>
      <c r="M10" s="47"/>
      <c r="N10" s="47"/>
      <c r="O10" s="81"/>
      <c r="P10" s="48">
        <f>データ!$P$6</f>
        <v>52.84</v>
      </c>
      <c r="Q10" s="48"/>
      <c r="R10" s="48"/>
      <c r="S10" s="48"/>
      <c r="T10" s="48"/>
      <c r="U10" s="48"/>
      <c r="V10" s="48"/>
      <c r="W10" s="45">
        <f>データ!$Q$6</f>
        <v>1480</v>
      </c>
      <c r="X10" s="45"/>
      <c r="Y10" s="45"/>
      <c r="Z10" s="45"/>
      <c r="AA10" s="45"/>
      <c r="AB10" s="45"/>
      <c r="AC10" s="45"/>
      <c r="AD10" s="2"/>
      <c r="AE10" s="2"/>
      <c r="AF10" s="2"/>
      <c r="AG10" s="2"/>
      <c r="AH10" s="2"/>
      <c r="AI10" s="2"/>
      <c r="AJ10" s="2"/>
      <c r="AK10" s="2"/>
      <c r="AL10" s="45">
        <f>データ!$U$6</f>
        <v>2820</v>
      </c>
      <c r="AM10" s="45"/>
      <c r="AN10" s="45"/>
      <c r="AO10" s="45"/>
      <c r="AP10" s="45"/>
      <c r="AQ10" s="45"/>
      <c r="AR10" s="45"/>
      <c r="AS10" s="45"/>
      <c r="AT10" s="46">
        <f>データ!$V$6</f>
        <v>32.53</v>
      </c>
      <c r="AU10" s="47"/>
      <c r="AV10" s="47"/>
      <c r="AW10" s="47"/>
      <c r="AX10" s="47"/>
      <c r="AY10" s="47"/>
      <c r="AZ10" s="47"/>
      <c r="BA10" s="47"/>
      <c r="BB10" s="48">
        <f>データ!$W$6</f>
        <v>86.69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ZnrM+Kr1s3Fgra4voVShofRUW67liwa9t0uUf0aS9VlnPlN0bwYLyf8tmWjhhwCzkVI5LqwsNqy3koOIT2Jq5A==" saltValue="GPUGBTT0a8FCL4jdnc8yw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104248</v>
      </c>
      <c r="D6" s="20">
        <f t="shared" si="3"/>
        <v>46</v>
      </c>
      <c r="E6" s="20">
        <f t="shared" si="3"/>
        <v>1</v>
      </c>
      <c r="F6" s="20">
        <f t="shared" si="3"/>
        <v>0</v>
      </c>
      <c r="G6" s="20">
        <f t="shared" si="3"/>
        <v>5</v>
      </c>
      <c r="H6" s="20" t="str">
        <f t="shared" si="3"/>
        <v>群馬県　長野原町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97.9</v>
      </c>
      <c r="P6" s="21">
        <f t="shared" si="3"/>
        <v>52.84</v>
      </c>
      <c r="Q6" s="21">
        <f t="shared" si="3"/>
        <v>1480</v>
      </c>
      <c r="R6" s="21">
        <f t="shared" si="3"/>
        <v>5383</v>
      </c>
      <c r="S6" s="21">
        <f t="shared" si="3"/>
        <v>133.85</v>
      </c>
      <c r="T6" s="21">
        <f t="shared" si="3"/>
        <v>40.22</v>
      </c>
      <c r="U6" s="21">
        <f t="shared" si="3"/>
        <v>2820</v>
      </c>
      <c r="V6" s="21">
        <f t="shared" si="3"/>
        <v>32.53</v>
      </c>
      <c r="W6" s="21">
        <f t="shared" si="3"/>
        <v>86.69</v>
      </c>
      <c r="X6" s="22">
        <f>IF(X7="",NA(),X7)</f>
        <v>96.87</v>
      </c>
      <c r="Y6" s="22">
        <f t="shared" ref="Y6:AG6" si="4">IF(Y7="",NA(),Y7)</f>
        <v>121.13</v>
      </c>
      <c r="Z6" s="22">
        <f t="shared" si="4"/>
        <v>112.69</v>
      </c>
      <c r="AA6" s="22">
        <f t="shared" si="4"/>
        <v>111.52</v>
      </c>
      <c r="AB6" s="22">
        <f t="shared" si="4"/>
        <v>118.01</v>
      </c>
      <c r="AC6" s="22">
        <f t="shared" si="4"/>
        <v>111.37</v>
      </c>
      <c r="AD6" s="22">
        <f t="shared" si="4"/>
        <v>109.77</v>
      </c>
      <c r="AE6" s="22">
        <f t="shared" si="4"/>
        <v>105.45</v>
      </c>
      <c r="AF6" s="22">
        <f t="shared" si="4"/>
        <v>103.82</v>
      </c>
      <c r="AG6" s="22">
        <f t="shared" si="4"/>
        <v>105.75</v>
      </c>
      <c r="AH6" s="21" t="str">
        <f>IF(AH7="","",IF(AH7="-","【-】","【"&amp;SUBSTITUTE(TEXT(AH7,"#,##0.00"),"-","△")&amp;"】"))</f>
        <v>【105.46】</v>
      </c>
      <c r="AI6" s="21">
        <f>IF(AI7="",NA(),AI7)</f>
        <v>0</v>
      </c>
      <c r="AJ6" s="21">
        <f t="shared" ref="AJ6:AR6" si="5">IF(AJ7="",NA(),AJ7)</f>
        <v>0</v>
      </c>
      <c r="AK6" s="21">
        <f t="shared" si="5"/>
        <v>0</v>
      </c>
      <c r="AL6" s="21">
        <f t="shared" si="5"/>
        <v>0</v>
      </c>
      <c r="AM6" s="21">
        <f t="shared" si="5"/>
        <v>0</v>
      </c>
      <c r="AN6" s="22">
        <f t="shared" si="5"/>
        <v>3.02</v>
      </c>
      <c r="AO6" s="22">
        <f t="shared" si="5"/>
        <v>4.96</v>
      </c>
      <c r="AP6" s="22">
        <f t="shared" si="5"/>
        <v>29.38</v>
      </c>
      <c r="AQ6" s="22">
        <f t="shared" si="5"/>
        <v>31.54</v>
      </c>
      <c r="AR6" s="22">
        <f t="shared" si="5"/>
        <v>31.15</v>
      </c>
      <c r="AS6" s="21" t="str">
        <f>IF(AS7="","",IF(AS7="-","【-】","【"&amp;SUBSTITUTE(TEXT(AS7,"#,##0.00"),"-","△")&amp;"】"))</f>
        <v>【28.96】</v>
      </c>
      <c r="AT6" s="22">
        <f>IF(AT7="",NA(),AT7)</f>
        <v>533.12</v>
      </c>
      <c r="AU6" s="22">
        <f t="shared" ref="AU6:BC6" si="6">IF(AU7="",NA(),AU7)</f>
        <v>488.56</v>
      </c>
      <c r="AV6" s="22">
        <f t="shared" si="6"/>
        <v>1247.76</v>
      </c>
      <c r="AW6" s="22">
        <f t="shared" si="6"/>
        <v>2410.7199999999998</v>
      </c>
      <c r="AX6" s="22">
        <f t="shared" si="6"/>
        <v>3106.23</v>
      </c>
      <c r="AY6" s="22">
        <f t="shared" si="6"/>
        <v>533.21</v>
      </c>
      <c r="AZ6" s="22">
        <f t="shared" si="6"/>
        <v>563.05999999999995</v>
      </c>
      <c r="BA6" s="22">
        <f t="shared" si="6"/>
        <v>413.82</v>
      </c>
      <c r="BB6" s="22">
        <f t="shared" si="6"/>
        <v>302.22000000000003</v>
      </c>
      <c r="BC6" s="22">
        <f t="shared" si="6"/>
        <v>263.45</v>
      </c>
      <c r="BD6" s="21" t="str">
        <f>IF(BD7="","",IF(BD7="-","【-】","【"&amp;SUBSTITUTE(TEXT(BD7,"#,##0.00"),"-","△")&amp;"】"))</f>
        <v>【185.62】</v>
      </c>
      <c r="BE6" s="22">
        <f>IF(BE7="",NA(),BE7)</f>
        <v>134.22</v>
      </c>
      <c r="BF6" s="22">
        <f t="shared" ref="BF6:BN6" si="7">IF(BF7="",NA(),BF7)</f>
        <v>93.14</v>
      </c>
      <c r="BG6" s="22">
        <f t="shared" si="7"/>
        <v>35.049999999999997</v>
      </c>
      <c r="BH6" s="22">
        <f t="shared" si="7"/>
        <v>12.92</v>
      </c>
      <c r="BI6" s="22">
        <f t="shared" si="7"/>
        <v>8.84</v>
      </c>
      <c r="BJ6" s="22">
        <f t="shared" si="7"/>
        <v>634.09</v>
      </c>
      <c r="BK6" s="22">
        <f t="shared" si="7"/>
        <v>651.9</v>
      </c>
      <c r="BL6" s="22">
        <f t="shared" si="7"/>
        <v>698.55</v>
      </c>
      <c r="BM6" s="22">
        <f t="shared" si="7"/>
        <v>970.36</v>
      </c>
      <c r="BN6" s="22">
        <f t="shared" si="7"/>
        <v>940.22</v>
      </c>
      <c r="BO6" s="21" t="str">
        <f>IF(BO7="","",IF(BO7="-","【-】","【"&amp;SUBSTITUTE(TEXT(BO7,"#,##0.00"),"-","△")&amp;"】"))</f>
        <v>【1,125.39】</v>
      </c>
      <c r="BP6" s="22">
        <f>IF(BP7="",NA(),BP7)</f>
        <v>87.84</v>
      </c>
      <c r="BQ6" s="22">
        <f t="shared" ref="BQ6:BY6" si="8">IF(BQ7="",NA(),BQ7)</f>
        <v>116.36</v>
      </c>
      <c r="BR6" s="22">
        <f t="shared" si="8"/>
        <v>107.81</v>
      </c>
      <c r="BS6" s="22">
        <f t="shared" si="8"/>
        <v>109.52</v>
      </c>
      <c r="BT6" s="22">
        <f t="shared" si="8"/>
        <v>115.03</v>
      </c>
      <c r="BU6" s="22">
        <f t="shared" si="8"/>
        <v>76.739999999999995</v>
      </c>
      <c r="BV6" s="22">
        <f t="shared" si="8"/>
        <v>75.28</v>
      </c>
      <c r="BW6" s="22">
        <f t="shared" si="8"/>
        <v>73.7</v>
      </c>
      <c r="BX6" s="22">
        <f t="shared" si="8"/>
        <v>64.52</v>
      </c>
      <c r="BY6" s="22">
        <f t="shared" si="8"/>
        <v>66.8</v>
      </c>
      <c r="BZ6" s="21" t="str">
        <f>IF(BZ7="","",IF(BZ7="-","【-】","【"&amp;SUBSTITUTE(TEXT(BZ7,"#,##0.00"),"-","△")&amp;"】"))</f>
        <v>【60.84】</v>
      </c>
      <c r="CA6" s="22">
        <f>IF(CA7="",NA(),CA7)</f>
        <v>83.37</v>
      </c>
      <c r="CB6" s="22">
        <f t="shared" ref="CB6:CJ6" si="9">IF(CB7="",NA(),CB7)</f>
        <v>67.89</v>
      </c>
      <c r="CC6" s="22">
        <f t="shared" si="9"/>
        <v>113.36</v>
      </c>
      <c r="CD6" s="22">
        <f t="shared" si="9"/>
        <v>114.63</v>
      </c>
      <c r="CE6" s="22">
        <f t="shared" si="9"/>
        <v>106.6</v>
      </c>
      <c r="CF6" s="22">
        <f t="shared" si="9"/>
        <v>252.45</v>
      </c>
      <c r="CG6" s="22">
        <f t="shared" si="9"/>
        <v>255.35</v>
      </c>
      <c r="CH6" s="22">
        <f t="shared" si="9"/>
        <v>261.02</v>
      </c>
      <c r="CI6" s="22">
        <f t="shared" si="9"/>
        <v>270.68</v>
      </c>
      <c r="CJ6" s="22">
        <f t="shared" si="9"/>
        <v>268.88</v>
      </c>
      <c r="CK6" s="21" t="str">
        <f>IF(CK7="","",IF(CK7="-","【-】","【"&amp;SUBSTITUTE(TEXT(CK7,"#,##0.00"),"-","△")&amp;"】"))</f>
        <v>【272.95】</v>
      </c>
      <c r="CL6" s="22">
        <f>IF(CL7="",NA(),CL7)</f>
        <v>54.42</v>
      </c>
      <c r="CM6" s="22">
        <f t="shared" ref="CM6:CU6" si="10">IF(CM7="",NA(),CM7)</f>
        <v>57.14</v>
      </c>
      <c r="CN6" s="22">
        <f t="shared" si="10"/>
        <v>47.74</v>
      </c>
      <c r="CO6" s="22">
        <f t="shared" si="10"/>
        <v>48.73</v>
      </c>
      <c r="CP6" s="22">
        <f t="shared" si="10"/>
        <v>51.46</v>
      </c>
      <c r="CQ6" s="22">
        <f t="shared" si="10"/>
        <v>47.18</v>
      </c>
      <c r="CR6" s="22">
        <f t="shared" si="10"/>
        <v>45.73</v>
      </c>
      <c r="CS6" s="22">
        <f t="shared" si="10"/>
        <v>49.01</v>
      </c>
      <c r="CT6" s="22">
        <f t="shared" si="10"/>
        <v>48.86</v>
      </c>
      <c r="CU6" s="22">
        <f t="shared" si="10"/>
        <v>49</v>
      </c>
      <c r="CV6" s="21" t="str">
        <f>IF(CV7="","",IF(CV7="-","【-】","【"&amp;SUBSTITUTE(TEXT(CV7,"#,##0.00"),"-","△")&amp;"】"))</f>
        <v>【51.15】</v>
      </c>
      <c r="CW6" s="22">
        <f>IF(CW7="",NA(),CW7)</f>
        <v>87.37</v>
      </c>
      <c r="CX6" s="22">
        <f t="shared" ref="CX6:DF6" si="11">IF(CX7="",NA(),CX7)</f>
        <v>80.03</v>
      </c>
      <c r="CY6" s="22">
        <f t="shared" si="11"/>
        <v>69.930000000000007</v>
      </c>
      <c r="CZ6" s="22">
        <f t="shared" si="11"/>
        <v>70.37</v>
      </c>
      <c r="DA6" s="22">
        <f t="shared" si="11"/>
        <v>70.069999999999993</v>
      </c>
      <c r="DB6" s="22">
        <f t="shared" si="11"/>
        <v>80.209999999999994</v>
      </c>
      <c r="DC6" s="22">
        <f t="shared" si="11"/>
        <v>80.25</v>
      </c>
      <c r="DD6" s="22">
        <f t="shared" si="11"/>
        <v>76.569999999999993</v>
      </c>
      <c r="DE6" s="22">
        <f t="shared" si="11"/>
        <v>76.48</v>
      </c>
      <c r="DF6" s="22">
        <f t="shared" si="11"/>
        <v>75.64</v>
      </c>
      <c r="DG6" s="21" t="str">
        <f>IF(DG7="","",IF(DG7="-","【-】","【"&amp;SUBSTITUTE(TEXT(DG7,"#,##0.00"),"-","△")&amp;"】"))</f>
        <v>【74.54】</v>
      </c>
      <c r="DH6" s="22">
        <f>IF(DH7="",NA(),DH7)</f>
        <v>52.73</v>
      </c>
      <c r="DI6" s="22">
        <f t="shared" ref="DI6:DQ6" si="12">IF(DI7="",NA(),DI7)</f>
        <v>54.13</v>
      </c>
      <c r="DJ6" s="22">
        <f t="shared" si="12"/>
        <v>60.04</v>
      </c>
      <c r="DK6" s="22">
        <f t="shared" si="12"/>
        <v>62.36</v>
      </c>
      <c r="DL6" s="22">
        <f t="shared" si="12"/>
        <v>64.98</v>
      </c>
      <c r="DM6" s="22">
        <f t="shared" si="12"/>
        <v>45.8</v>
      </c>
      <c r="DN6" s="22">
        <f t="shared" si="12"/>
        <v>46.28</v>
      </c>
      <c r="DO6" s="22">
        <f t="shared" si="12"/>
        <v>49.34</v>
      </c>
      <c r="DP6" s="22">
        <f t="shared" si="12"/>
        <v>39.409999999999997</v>
      </c>
      <c r="DQ6" s="22">
        <f t="shared" si="12"/>
        <v>41.18</v>
      </c>
      <c r="DR6" s="21" t="str">
        <f>IF(DR7="","",IF(DR7="-","【-】","【"&amp;SUBSTITUTE(TEXT(DR7,"#,##0.00"),"-","△")&amp;"】"))</f>
        <v>【35.99】</v>
      </c>
      <c r="DS6" s="21">
        <f>IF(DS7="",NA(),DS7)</f>
        <v>0</v>
      </c>
      <c r="DT6" s="21">
        <f t="shared" ref="DT6:EB6" si="13">IF(DT7="",NA(),DT7)</f>
        <v>0</v>
      </c>
      <c r="DU6" s="22">
        <f t="shared" si="13"/>
        <v>25.36</v>
      </c>
      <c r="DV6" s="22">
        <f t="shared" si="13"/>
        <v>25.36</v>
      </c>
      <c r="DW6" s="22">
        <f t="shared" si="13"/>
        <v>25.36</v>
      </c>
      <c r="DX6" s="22">
        <f t="shared" si="13"/>
        <v>20.02</v>
      </c>
      <c r="DY6" s="22">
        <f t="shared" si="13"/>
        <v>18.03</v>
      </c>
      <c r="DZ6" s="22">
        <f t="shared" si="13"/>
        <v>22.75</v>
      </c>
      <c r="EA6" s="22">
        <f t="shared" si="13"/>
        <v>20.97</v>
      </c>
      <c r="EB6" s="22">
        <f t="shared" si="13"/>
        <v>21.65</v>
      </c>
      <c r="EC6" s="21" t="str">
        <f>IF(EC7="","",IF(EC7="-","【-】","【"&amp;SUBSTITUTE(TEXT(EC7,"#,##0.00"),"-","△")&amp;"】"))</f>
        <v>【17.28】</v>
      </c>
      <c r="ED6" s="21">
        <f>IF(ED7="",NA(),ED7)</f>
        <v>0</v>
      </c>
      <c r="EE6" s="21">
        <f t="shared" ref="EE6:EM6" si="14">IF(EE7="",NA(),EE7)</f>
        <v>0</v>
      </c>
      <c r="EF6" s="21">
        <f t="shared" si="14"/>
        <v>0</v>
      </c>
      <c r="EG6" s="21">
        <f t="shared" si="14"/>
        <v>0</v>
      </c>
      <c r="EH6" s="21">
        <f t="shared" si="14"/>
        <v>0</v>
      </c>
      <c r="EI6" s="22">
        <f t="shared" si="14"/>
        <v>0.52</v>
      </c>
      <c r="EJ6" s="22">
        <f t="shared" si="14"/>
        <v>0.46</v>
      </c>
      <c r="EK6" s="22">
        <f t="shared" si="14"/>
        <v>0.43</v>
      </c>
      <c r="EL6" s="22">
        <f t="shared" si="14"/>
        <v>1.1499999999999999</v>
      </c>
      <c r="EM6" s="22">
        <f t="shared" si="14"/>
        <v>0.28999999999999998</v>
      </c>
      <c r="EN6" s="21" t="str">
        <f>IF(EN7="","",IF(EN7="-","【-】","【"&amp;SUBSTITUTE(TEXT(EN7,"#,##0.00"),"-","△")&amp;"】"))</f>
        <v>【0.32】</v>
      </c>
    </row>
    <row r="7" spans="1:144" s="23" customFormat="1" x14ac:dyDescent="0.2">
      <c r="A7" s="15"/>
      <c r="B7" s="24">
        <v>2021</v>
      </c>
      <c r="C7" s="24">
        <v>104248</v>
      </c>
      <c r="D7" s="24">
        <v>46</v>
      </c>
      <c r="E7" s="24">
        <v>1</v>
      </c>
      <c r="F7" s="24">
        <v>0</v>
      </c>
      <c r="G7" s="24">
        <v>5</v>
      </c>
      <c r="H7" s="24" t="s">
        <v>93</v>
      </c>
      <c r="I7" s="24" t="s">
        <v>94</v>
      </c>
      <c r="J7" s="24" t="s">
        <v>95</v>
      </c>
      <c r="K7" s="24" t="s">
        <v>96</v>
      </c>
      <c r="L7" s="24" t="s">
        <v>97</v>
      </c>
      <c r="M7" s="24" t="s">
        <v>98</v>
      </c>
      <c r="N7" s="25" t="s">
        <v>99</v>
      </c>
      <c r="O7" s="25">
        <v>97.9</v>
      </c>
      <c r="P7" s="25">
        <v>52.84</v>
      </c>
      <c r="Q7" s="25">
        <v>1480</v>
      </c>
      <c r="R7" s="25">
        <v>5383</v>
      </c>
      <c r="S7" s="25">
        <v>133.85</v>
      </c>
      <c r="T7" s="25">
        <v>40.22</v>
      </c>
      <c r="U7" s="25">
        <v>2820</v>
      </c>
      <c r="V7" s="25">
        <v>32.53</v>
      </c>
      <c r="W7" s="25">
        <v>86.69</v>
      </c>
      <c r="X7" s="25">
        <v>96.87</v>
      </c>
      <c r="Y7" s="25">
        <v>121.13</v>
      </c>
      <c r="Z7" s="25">
        <v>112.69</v>
      </c>
      <c r="AA7" s="25">
        <v>111.52</v>
      </c>
      <c r="AB7" s="25">
        <v>118.01</v>
      </c>
      <c r="AC7" s="25">
        <v>111.37</v>
      </c>
      <c r="AD7" s="25">
        <v>109.77</v>
      </c>
      <c r="AE7" s="25">
        <v>105.45</v>
      </c>
      <c r="AF7" s="25">
        <v>103.82</v>
      </c>
      <c r="AG7" s="25">
        <v>105.75</v>
      </c>
      <c r="AH7" s="25">
        <v>105.46</v>
      </c>
      <c r="AI7" s="25">
        <v>0</v>
      </c>
      <c r="AJ7" s="25">
        <v>0</v>
      </c>
      <c r="AK7" s="25">
        <v>0</v>
      </c>
      <c r="AL7" s="25">
        <v>0</v>
      </c>
      <c r="AM7" s="25">
        <v>0</v>
      </c>
      <c r="AN7" s="25">
        <v>3.02</v>
      </c>
      <c r="AO7" s="25">
        <v>4.96</v>
      </c>
      <c r="AP7" s="25">
        <v>29.38</v>
      </c>
      <c r="AQ7" s="25">
        <v>31.54</v>
      </c>
      <c r="AR7" s="25">
        <v>31.15</v>
      </c>
      <c r="AS7" s="25">
        <v>28.96</v>
      </c>
      <c r="AT7" s="25">
        <v>533.12</v>
      </c>
      <c r="AU7" s="25">
        <v>488.56</v>
      </c>
      <c r="AV7" s="25">
        <v>1247.76</v>
      </c>
      <c r="AW7" s="25">
        <v>2410.7199999999998</v>
      </c>
      <c r="AX7" s="25">
        <v>3106.23</v>
      </c>
      <c r="AY7" s="25">
        <v>533.21</v>
      </c>
      <c r="AZ7" s="25">
        <v>563.05999999999995</v>
      </c>
      <c r="BA7" s="25">
        <v>413.82</v>
      </c>
      <c r="BB7" s="25">
        <v>302.22000000000003</v>
      </c>
      <c r="BC7" s="25">
        <v>263.45</v>
      </c>
      <c r="BD7" s="25">
        <v>185.62</v>
      </c>
      <c r="BE7" s="25">
        <v>134.22</v>
      </c>
      <c r="BF7" s="25">
        <v>93.14</v>
      </c>
      <c r="BG7" s="25">
        <v>35.049999999999997</v>
      </c>
      <c r="BH7" s="25">
        <v>12.92</v>
      </c>
      <c r="BI7" s="25">
        <v>8.84</v>
      </c>
      <c r="BJ7" s="25">
        <v>634.09</v>
      </c>
      <c r="BK7" s="25">
        <v>651.9</v>
      </c>
      <c r="BL7" s="25">
        <v>698.55</v>
      </c>
      <c r="BM7" s="25">
        <v>970.36</v>
      </c>
      <c r="BN7" s="25">
        <v>940.22</v>
      </c>
      <c r="BO7" s="25">
        <v>1125.3900000000001</v>
      </c>
      <c r="BP7" s="25">
        <v>87.84</v>
      </c>
      <c r="BQ7" s="25">
        <v>116.36</v>
      </c>
      <c r="BR7" s="25">
        <v>107.81</v>
      </c>
      <c r="BS7" s="25">
        <v>109.52</v>
      </c>
      <c r="BT7" s="25">
        <v>115.03</v>
      </c>
      <c r="BU7" s="25">
        <v>76.739999999999995</v>
      </c>
      <c r="BV7" s="25">
        <v>75.28</v>
      </c>
      <c r="BW7" s="25">
        <v>73.7</v>
      </c>
      <c r="BX7" s="25">
        <v>64.52</v>
      </c>
      <c r="BY7" s="25">
        <v>66.8</v>
      </c>
      <c r="BZ7" s="25">
        <v>60.84</v>
      </c>
      <c r="CA7" s="25">
        <v>83.37</v>
      </c>
      <c r="CB7" s="25">
        <v>67.89</v>
      </c>
      <c r="CC7" s="25">
        <v>113.36</v>
      </c>
      <c r="CD7" s="25">
        <v>114.63</v>
      </c>
      <c r="CE7" s="25">
        <v>106.6</v>
      </c>
      <c r="CF7" s="25">
        <v>252.45</v>
      </c>
      <c r="CG7" s="25">
        <v>255.35</v>
      </c>
      <c r="CH7" s="25">
        <v>261.02</v>
      </c>
      <c r="CI7" s="25">
        <v>270.68</v>
      </c>
      <c r="CJ7" s="25">
        <v>268.88</v>
      </c>
      <c r="CK7" s="25">
        <v>272.95</v>
      </c>
      <c r="CL7" s="25">
        <v>54.42</v>
      </c>
      <c r="CM7" s="25">
        <v>57.14</v>
      </c>
      <c r="CN7" s="25">
        <v>47.74</v>
      </c>
      <c r="CO7" s="25">
        <v>48.73</v>
      </c>
      <c r="CP7" s="25">
        <v>51.46</v>
      </c>
      <c r="CQ7" s="25">
        <v>47.18</v>
      </c>
      <c r="CR7" s="25">
        <v>45.73</v>
      </c>
      <c r="CS7" s="25">
        <v>49.01</v>
      </c>
      <c r="CT7" s="25">
        <v>48.86</v>
      </c>
      <c r="CU7" s="25">
        <v>49</v>
      </c>
      <c r="CV7" s="25">
        <v>51.15</v>
      </c>
      <c r="CW7" s="25">
        <v>87.37</v>
      </c>
      <c r="CX7" s="25">
        <v>80.03</v>
      </c>
      <c r="CY7" s="25">
        <v>69.930000000000007</v>
      </c>
      <c r="CZ7" s="25">
        <v>70.37</v>
      </c>
      <c r="DA7" s="25">
        <v>70.069999999999993</v>
      </c>
      <c r="DB7" s="25">
        <v>80.209999999999994</v>
      </c>
      <c r="DC7" s="25">
        <v>80.25</v>
      </c>
      <c r="DD7" s="25">
        <v>76.569999999999993</v>
      </c>
      <c r="DE7" s="25">
        <v>76.48</v>
      </c>
      <c r="DF7" s="25">
        <v>75.64</v>
      </c>
      <c r="DG7" s="25">
        <v>74.540000000000006</v>
      </c>
      <c r="DH7" s="25">
        <v>52.73</v>
      </c>
      <c r="DI7" s="25">
        <v>54.13</v>
      </c>
      <c r="DJ7" s="25">
        <v>60.04</v>
      </c>
      <c r="DK7" s="25">
        <v>62.36</v>
      </c>
      <c r="DL7" s="25">
        <v>64.98</v>
      </c>
      <c r="DM7" s="25">
        <v>45.8</v>
      </c>
      <c r="DN7" s="25">
        <v>46.28</v>
      </c>
      <c r="DO7" s="25">
        <v>49.34</v>
      </c>
      <c r="DP7" s="25">
        <v>39.409999999999997</v>
      </c>
      <c r="DQ7" s="25">
        <v>41.18</v>
      </c>
      <c r="DR7" s="25">
        <v>35.99</v>
      </c>
      <c r="DS7" s="25">
        <v>0</v>
      </c>
      <c r="DT7" s="25">
        <v>0</v>
      </c>
      <c r="DU7" s="25">
        <v>25.36</v>
      </c>
      <c r="DV7" s="25">
        <v>25.36</v>
      </c>
      <c r="DW7" s="25">
        <v>25.36</v>
      </c>
      <c r="DX7" s="25">
        <v>20.02</v>
      </c>
      <c r="DY7" s="25">
        <v>18.03</v>
      </c>
      <c r="DZ7" s="25">
        <v>22.75</v>
      </c>
      <c r="EA7" s="25">
        <v>20.97</v>
      </c>
      <c r="EB7" s="25">
        <v>21.65</v>
      </c>
      <c r="EC7" s="25">
        <v>17.28</v>
      </c>
      <c r="ED7" s="25">
        <v>0</v>
      </c>
      <c r="EE7" s="25">
        <v>0</v>
      </c>
      <c r="EF7" s="25">
        <v>0</v>
      </c>
      <c r="EG7" s="25">
        <v>0</v>
      </c>
      <c r="EH7" s="25">
        <v>0</v>
      </c>
      <c r="EI7" s="25">
        <v>0.52</v>
      </c>
      <c r="EJ7" s="25">
        <v>0.46</v>
      </c>
      <c r="EK7" s="25">
        <v>0.43</v>
      </c>
      <c r="EL7" s="25">
        <v>1.1499999999999999</v>
      </c>
      <c r="EM7" s="25">
        <v>0.28999999999999998</v>
      </c>
      <c r="EN7" s="25">
        <v>0.32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2023-01-20T04:18:19Z</cp:lastPrinted>
  <dcterms:created xsi:type="dcterms:W3CDTF">2022-12-01T00:55:24Z</dcterms:created>
  <dcterms:modified xsi:type="dcterms:W3CDTF">2023-02-02T14:29:31Z</dcterms:modified>
  <cp:category/>
</cp:coreProperties>
</file>