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03 桐生市\"/>
    </mc:Choice>
  </mc:AlternateContent>
  <xr:revisionPtr revIDLastSave="0" documentId="13_ncr:1_{A579031A-D80D-4666-B171-82DB2ECE84F6}" xr6:coauthVersionLast="36" xr6:coauthVersionMax="47" xr10:uidLastSave="{00000000-0000-0000-0000-000000000000}"/>
  <workbookProtection workbookAlgorithmName="SHA-512" workbookHashValue="6kZzQPY5/AlNeXGWGH/hH0CmtEJZnIKXdPwuGrZOi87BRQrQfhLcfKkXdSE5NKxOWykUIqoIg2Fvha4i1ot6mA==" workbookSaltValue="uHU/YSO1OLRSUpl+YAxcow==" workbookSpinCount="100000" lockStructure="1"/>
  <bookViews>
    <workbookView xWindow="240" yWindow="270" windowWidth="20250" windowHeight="1125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AL8" i="4" s="1"/>
  <c r="R6" i="5"/>
  <c r="Q6" i="5"/>
  <c r="W10" i="4" s="1"/>
  <c r="P6" i="5"/>
  <c r="P10" i="4" s="1"/>
  <c r="O6" i="5"/>
  <c r="I10" i="4" s="1"/>
  <c r="N6" i="5"/>
  <c r="B10" i="4" s="1"/>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85" i="4"/>
  <c r="F85" i="4"/>
  <c r="E85" i="4"/>
  <c r="AT10" i="4"/>
  <c r="AL10" i="4"/>
  <c r="AD10" i="4"/>
  <c r="BB8" i="4"/>
  <c r="P8" i="4"/>
  <c r="I8" i="4"/>
  <c r="B8"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<sst xmlns="http://schemas.openxmlformats.org/spreadsheetml/2006/main" count="297" uniqueCount="116">
  <si>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</si>
  <si>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</si>
  <si>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</si>
  <si>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</si>
  <si>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</si>
  <si>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</si>
  <si>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</si>
  <si>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</si>
  <si>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</si>
  <si>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</si>
  <si>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</si>
  <si>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</si>
  <si>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</si>
  <si>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</si>
  <si>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</si>
  <si>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</si>
  <si>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</si>
  <si>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</si>
  <si>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</si>
  <si>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</si>
  <si>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</si>
  <si>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</si>
  <si>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</si>
  <si>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</si>
  <si>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</si>
  <si>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</si>
  <si>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</si>
  <si>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</si>
  <si>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</si>
  <si>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</si>
  <si>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</si>
  <si>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</si>
  <si>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</si>
  <si>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</si>
  <si>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</si>
  <si>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</si>
  <si>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</si>
  <si>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</si>
  <si>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</si>
  <si>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</si>
  <si>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</si>
  <si>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</si>
  <si>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</si>
  <si>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</si>
  <si>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</si>
  <si>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</si>
  <si>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</si>
  <si>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</si>
  <si>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</si>
  <si>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</si>
  <si>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</si>
  <si>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</si>
  <si>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</si>
  <si>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</si>
  <si>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</si>
  <si>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</si>
  <si>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</si>
  <si>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</si>
  <si>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</si>
  <si>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</si>
  <si>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</si>
  <si>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</si>
  <si>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</si>
  <si>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</si>
  <si>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</si>
  <si>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</si>
  <si>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</si>
  <si>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</si>
  <si>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</si>
  <si>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</si>
  <si>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</si>
  <si>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</si>
  <si>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</si>
  <si>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</si>
  <si>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</si>
  <si>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</si>
  <si>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</si>
  <si>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</si>
  <si>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</si>
  <si>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</si>
  <si>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</si>
  <si>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</si>
  <si>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</si>
  <si>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</si>
  <si>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</si>
  <si>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</si>
  <si>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</si>
  <si>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</si>
  <si>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</si>
  <si>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</si>
  <si>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</si>
  <si>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</si>
  <si>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</si>
  <si>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</si>
  <si>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</si>
  <si>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</si>
  <si>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桐生市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</si>
  <si>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</si>
  <si>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</si>
  <si>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</si>
  <si>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</si>
  <si>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</si>
  <si>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</si>
  <si>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</si>
  <si>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</si>
  <si>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</si>
  <si>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</si>
  <si>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</si>
  <si>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</si>
  <si>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</si>
  <si>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</si>
  <si>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</si>
  <si>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</si>
  <si>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⑤経費回収率は、前年度数値が97.45%の誤りであり、実際にはほぼ横ばいとなっています。使用料収入で賄いきれない費用は、一般会計繰入金により補填しているため、①経常収支比率は100%以上であり、②累積欠損金比率は0%となっています。⑥汚水処理原価は、前年度数値が140.03円の誤りであり、修繕費や流域下水道管理運営費負担金等の費用増加と、有収水量の減少により、若干の増加となっています。今後も費用削減と使用料の適正化に努め、健全な経営を行う必要があります。
　③流動比率は、資本費平準化債の算定方法を修正したことで現金が増加したため、前年度よりも改善しましたが、類似団体平均値を大幅に下回っています。流動負債は、建設改良のために起こした企業債の元金償還金が多くを占めており、資金不足は生じていません。今後も企業債償還に充てる財源の適正な管理を継続する必要があります。
　④企業債残高対事業規模比率は、前年度数値が513.94%の誤りであり、企業債残高とともに減少しています。類似団体平均値よりも低水準で推移していますが、今後は老朽化した施設の改築更新が必要となるため、企業債残高が増加する見通しです。改築更新にあたっては、⑦施設利用率が低水準であることから、終末処理場(境野水処理センター)を適正規模にスペックダウンする必要があります。
　今後も人口減少が続くことを踏まえ、適正な投資規模を検討しながら、⑧水洗化率の向上に努めていきます。</t>
    <rPh sb="2" eb="4">
      <t>ケイヒ</t>
    </rPh>
    <rPh sb="4" eb="6">
      <t>カイシュウ</t>
    </rPh>
    <rPh sb="6" eb="7">
      <t>リツ</t>
    </rPh>
    <rPh sb="9" eb="12">
      <t>ゼンネンド</t>
    </rPh>
    <rPh sb="12" eb="14">
      <t>スウチ</t>
    </rPh>
    <rPh sb="22" eb="23">
      <t>アヤマ</t>
    </rPh>
    <rPh sb="28" eb="30">
      <t>ジッサイ</t>
    </rPh>
    <rPh sb="34" eb="35">
      <t>ヨコ</t>
    </rPh>
    <rPh sb="45" eb="48">
      <t>シヨウリョウ</t>
    </rPh>
    <rPh sb="48" eb="50">
      <t>シュウニュウ</t>
    </rPh>
    <rPh sb="51" eb="52">
      <t>マカナ</t>
    </rPh>
    <rPh sb="57" eb="59">
      <t>ヒヨウ</t>
    </rPh>
    <rPh sb="61" eb="63">
      <t>イッパン</t>
    </rPh>
    <rPh sb="63" eb="65">
      <t>カイケイ</t>
    </rPh>
    <rPh sb="65" eb="67">
      <t>クリイレ</t>
    </rPh>
    <rPh sb="67" eb="68">
      <t>キン</t>
    </rPh>
    <rPh sb="71" eb="73">
      <t>ホテン</t>
    </rPh>
    <rPh sb="81" eb="83">
      <t>ケイジョウ</t>
    </rPh>
    <rPh sb="83" eb="85">
      <t>シュウシ</t>
    </rPh>
    <rPh sb="85" eb="87">
      <t>ヒリツ</t>
    </rPh>
    <rPh sb="92" eb="94">
      <t>イジョウ</t>
    </rPh>
    <rPh sb="99" eb="104">
      <t>ルイセキケッソンキン</t>
    </rPh>
    <rPh sb="104" eb="106">
      <t>ヒリツ</t>
    </rPh>
    <rPh sb="118" eb="120">
      <t>オスイ</t>
    </rPh>
    <rPh sb="120" eb="122">
      <t>ショリ</t>
    </rPh>
    <rPh sb="122" eb="124">
      <t>ゲンカ</t>
    </rPh>
    <rPh sb="126" eb="129">
      <t>ゼンネンド</t>
    </rPh>
    <rPh sb="129" eb="131">
      <t>スウチ</t>
    </rPh>
    <rPh sb="138" eb="139">
      <t>エン</t>
    </rPh>
    <rPh sb="140" eb="141">
      <t>アヤマ</t>
    </rPh>
    <rPh sb="157" eb="160">
      <t>ウンエイヒ</t>
    </rPh>
    <rPh sb="163" eb="164">
      <t>トウ</t>
    </rPh>
    <rPh sb="165" eb="167">
      <t>ヒヨウ</t>
    </rPh>
    <rPh sb="167" eb="169">
      <t>ゾウカ</t>
    </rPh>
    <rPh sb="171" eb="173">
      <t>ユウシュウ</t>
    </rPh>
    <rPh sb="173" eb="175">
      <t>スイリョウ</t>
    </rPh>
    <rPh sb="176" eb="178">
      <t>ゲンショウ</t>
    </rPh>
    <rPh sb="182" eb="184">
      <t>ジャッカン</t>
    </rPh>
    <rPh sb="185" eb="187">
      <t>ゾウカ</t>
    </rPh>
    <rPh sb="195" eb="197">
      <t>コンゴ</t>
    </rPh>
    <rPh sb="198" eb="200">
      <t>ヒヨウ</t>
    </rPh>
    <rPh sb="200" eb="202">
      <t>サクゲン</t>
    </rPh>
    <rPh sb="203" eb="206">
      <t>シヨウリョウ</t>
    </rPh>
    <rPh sb="207" eb="210">
      <t>テキセイカ</t>
    </rPh>
    <rPh sb="211" eb="212">
      <t>ツト</t>
    </rPh>
    <rPh sb="214" eb="216">
      <t>ケンゼン</t>
    </rPh>
    <rPh sb="217" eb="219">
      <t>ケイエイ</t>
    </rPh>
    <rPh sb="220" eb="221">
      <t>オコナ</t>
    </rPh>
    <rPh sb="222" eb="224">
      <t>ヒツヨウ</t>
    </rPh>
    <rPh sb="233" eb="235">
      <t>リュウドウ</t>
    </rPh>
    <rPh sb="235" eb="237">
      <t>ヒリツ</t>
    </rPh>
    <rPh sb="239" eb="241">
      <t>シホン</t>
    </rPh>
    <rPh sb="241" eb="242">
      <t>ヒ</t>
    </rPh>
    <rPh sb="242" eb="245">
      <t>ヘイジュンカ</t>
    </rPh>
    <rPh sb="245" eb="246">
      <t>サイ</t>
    </rPh>
    <rPh sb="247" eb="249">
      <t>サンテイ</t>
    </rPh>
    <rPh sb="249" eb="251">
      <t>ホウホウ</t>
    </rPh>
    <rPh sb="252" eb="254">
      <t>シュウセイ</t>
    </rPh>
    <rPh sb="259" eb="261">
      <t>ゲンキン</t>
    </rPh>
    <rPh sb="262" eb="264">
      <t>ゾウカ</t>
    </rPh>
    <rPh sb="269" eb="272">
      <t>ゼンネンド</t>
    </rPh>
    <rPh sb="275" eb="277">
      <t>カイゼン</t>
    </rPh>
    <rPh sb="283" eb="285">
      <t>ルイジ</t>
    </rPh>
    <rPh sb="285" eb="287">
      <t>ダンタイ</t>
    </rPh>
    <rPh sb="287" eb="290">
      <t>ヘイキンチ</t>
    </rPh>
    <rPh sb="291" eb="293">
      <t>オオハバ</t>
    </rPh>
    <rPh sb="294" eb="296">
      <t>シタマワ</t>
    </rPh>
    <rPh sb="302" eb="304">
      <t>リュウドウ</t>
    </rPh>
    <rPh sb="304" eb="306">
      <t>フサイ</t>
    </rPh>
    <rPh sb="308" eb="310">
      <t>ケンセツ</t>
    </rPh>
    <rPh sb="310" eb="312">
      <t>カイリョウ</t>
    </rPh>
    <rPh sb="316" eb="317">
      <t>オ</t>
    </rPh>
    <rPh sb="320" eb="322">
      <t>キギョウ</t>
    </rPh>
    <rPh sb="322" eb="323">
      <t>サイ</t>
    </rPh>
    <rPh sb="324" eb="329">
      <t>ガンキンショウカンキン</t>
    </rPh>
    <rPh sb="330" eb="331">
      <t>オオ</t>
    </rPh>
    <rPh sb="333" eb="334">
      <t>シ</t>
    </rPh>
    <rPh sb="339" eb="341">
      <t>シキン</t>
    </rPh>
    <rPh sb="341" eb="343">
      <t>ブソク</t>
    </rPh>
    <rPh sb="344" eb="345">
      <t>ショウ</t>
    </rPh>
    <rPh sb="352" eb="354">
      <t>コンゴ</t>
    </rPh>
    <rPh sb="355" eb="357">
      <t>キギョウ</t>
    </rPh>
    <rPh sb="357" eb="358">
      <t>サイ</t>
    </rPh>
    <rPh sb="358" eb="360">
      <t>ショウカン</t>
    </rPh>
    <rPh sb="361" eb="362">
      <t>ア</t>
    </rPh>
    <rPh sb="364" eb="366">
      <t>ザイゲン</t>
    </rPh>
    <rPh sb="367" eb="369">
      <t>テキセイ</t>
    </rPh>
    <rPh sb="370" eb="372">
      <t>カンリ</t>
    </rPh>
    <rPh sb="373" eb="375">
      <t>ケイゾク</t>
    </rPh>
    <rPh sb="377" eb="379">
      <t>ヒツヨウ</t>
    </rPh>
    <rPh sb="388" eb="390">
      <t>キギョウ</t>
    </rPh>
    <rPh sb="390" eb="391">
      <t>サイ</t>
    </rPh>
    <rPh sb="391" eb="393">
      <t>ザンダカ</t>
    </rPh>
    <rPh sb="393" eb="394">
      <t>タイ</t>
    </rPh>
    <rPh sb="394" eb="396">
      <t>ジギョウ</t>
    </rPh>
    <rPh sb="396" eb="398">
      <t>キボ</t>
    </rPh>
    <rPh sb="398" eb="400">
      <t>ヒリツ</t>
    </rPh>
    <rPh sb="402" eb="405">
      <t>ゼンネンド</t>
    </rPh>
    <rPh sb="405" eb="407">
      <t>スウチ</t>
    </rPh>
    <rPh sb="416" eb="417">
      <t>アヤマ</t>
    </rPh>
    <rPh sb="422" eb="424">
      <t>キギョウ</t>
    </rPh>
    <rPh sb="424" eb="425">
      <t>サイ</t>
    </rPh>
    <rPh sb="425" eb="427">
      <t>ザンダカ</t>
    </rPh>
    <rPh sb="431" eb="433">
      <t>ゲンショウ</t>
    </rPh>
    <rPh sb="439" eb="446">
      <t>ルイジダンタイヘイキンチ</t>
    </rPh>
    <rPh sb="449" eb="452">
      <t>テイスイジュン</t>
    </rPh>
    <rPh sb="453" eb="455">
      <t>スイイ</t>
    </rPh>
    <rPh sb="462" eb="464">
      <t>コンゴ</t>
    </rPh>
    <rPh sb="465" eb="468">
      <t>ロウキュウカ</t>
    </rPh>
    <rPh sb="470" eb="472">
      <t>シセツ</t>
    </rPh>
    <rPh sb="473" eb="475">
      <t>カイチク</t>
    </rPh>
    <rPh sb="475" eb="477">
      <t>コウシン</t>
    </rPh>
    <rPh sb="478" eb="480">
      <t>ヒツヨウ</t>
    </rPh>
    <rPh sb="486" eb="488">
      <t>キギョウ</t>
    </rPh>
    <rPh sb="488" eb="489">
      <t>サイ</t>
    </rPh>
    <rPh sb="489" eb="491">
      <t>ザンダカ</t>
    </rPh>
    <rPh sb="492" eb="494">
      <t>ゾウカ</t>
    </rPh>
    <rPh sb="496" eb="498">
      <t>ミトオ</t>
    </rPh>
    <rPh sb="502" eb="504">
      <t>カイチク</t>
    </rPh>
    <rPh sb="504" eb="506">
      <t>コウシン</t>
    </rPh>
    <rPh sb="514" eb="516">
      <t>シセツ</t>
    </rPh>
    <rPh sb="516" eb="519">
      <t>リヨウリツ</t>
    </rPh>
    <rPh sb="520" eb="523">
      <t>テイスイジュン</t>
    </rPh>
    <rPh sb="531" eb="533">
      <t>シュウマツ</t>
    </rPh>
    <rPh sb="533" eb="536">
      <t>ショリジョウ</t>
    </rPh>
    <rPh sb="537" eb="542">
      <t>サカイノミズショリ</t>
    </rPh>
    <rPh sb="548" eb="550">
      <t>テキセイ</t>
    </rPh>
    <rPh sb="550" eb="552">
      <t>キボ</t>
    </rPh>
    <rPh sb="562" eb="564">
      <t>ヒツヨウ</t>
    </rPh>
    <rPh sb="572" eb="574">
      <t>コンゴ</t>
    </rPh>
    <rPh sb="575" eb="577">
      <t>ジンコウ</t>
    </rPh>
    <rPh sb="577" eb="579">
      <t>ゲンショウ</t>
    </rPh>
    <rPh sb="580" eb="581">
      <t>ツヅ</t>
    </rPh>
    <rPh sb="585" eb="586">
      <t>フ</t>
    </rPh>
    <rPh sb="589" eb="591">
      <t>テキセイ</t>
    </rPh>
    <rPh sb="592" eb="594">
      <t>トウシ</t>
    </rPh>
    <rPh sb="594" eb="596">
      <t>キボ</t>
    </rPh>
    <rPh sb="597" eb="599">
      <t>ケントウ</t>
    </rPh>
    <rPh sb="605" eb="608">
      <t>スイセンカ</t>
    </rPh>
    <rPh sb="608" eb="609">
      <t>リツ</t>
    </rPh>
    <rPh sb="610" eb="612">
      <t>コウジョウ</t>
    </rPh>
    <rPh sb="613" eb="614">
      <t>ツト</t>
    </rPh>
    <phoneticPr fontId="4"/>
  </si>
  <si>
    <t>　令和2年度から法適用企業となり、経営基盤の強化に取組んでいます。使用料については、令和2年度までに3段階で引上げを行い、経費回収率が約57%から約97%に向上しました。しかし、人口減少に伴う有収水量の減少、動力費(電力料金)の高騰、老朽化した施設の改築更新といった問題を抱え、厳しい経営環境となっています。その一方、この事業の区域が過疎地域の指定を受けたことから、過疎対策事業債を新たな財源として活用できるようになっています。
　こうした中、令和3年度に、ストックマネジメント全体計画の一部として経営戦略を策定し、令和7年度までに改定することとしています。費用削減の努力とともに、適正な使用料水準を検討し、将来にわたって持続可能な事業となるよう、合理的な経営に取組んでいきます。</t>
    <rPh sb="1" eb="3">
      <t>レイワ</t>
    </rPh>
    <rPh sb="4" eb="6">
      <t>ネンド</t>
    </rPh>
    <rPh sb="8" eb="9">
      <t>ホウ</t>
    </rPh>
    <rPh sb="9" eb="11">
      <t>テキヨウ</t>
    </rPh>
    <rPh sb="11" eb="13">
      <t>キギョウ</t>
    </rPh>
    <rPh sb="17" eb="19">
      <t>ケイエイ</t>
    </rPh>
    <rPh sb="19" eb="21">
      <t>キバン</t>
    </rPh>
    <rPh sb="22" eb="24">
      <t>キョウカ</t>
    </rPh>
    <rPh sb="25" eb="26">
      <t>ト</t>
    </rPh>
    <rPh sb="26" eb="27">
      <t>ク</t>
    </rPh>
    <rPh sb="33" eb="36">
      <t>シヨウリョウ</t>
    </rPh>
    <rPh sb="42" eb="44">
      <t>レイワ</t>
    </rPh>
    <rPh sb="45" eb="47">
      <t>ネンド</t>
    </rPh>
    <rPh sb="51" eb="53">
      <t>ダンカイ</t>
    </rPh>
    <rPh sb="54" eb="55">
      <t>ヒ</t>
    </rPh>
    <rPh sb="55" eb="56">
      <t>ア</t>
    </rPh>
    <rPh sb="58" eb="59">
      <t>オコナ</t>
    </rPh>
    <rPh sb="61" eb="63">
      <t>ケイヒ</t>
    </rPh>
    <rPh sb="63" eb="65">
      <t>カイシュウ</t>
    </rPh>
    <rPh sb="65" eb="66">
      <t>リツ</t>
    </rPh>
    <rPh sb="67" eb="68">
      <t>ヤク</t>
    </rPh>
    <rPh sb="73" eb="74">
      <t>ヤク</t>
    </rPh>
    <rPh sb="78" eb="80">
      <t>コウジョウ</t>
    </rPh>
    <rPh sb="89" eb="91">
      <t>ジンコウ</t>
    </rPh>
    <rPh sb="91" eb="93">
      <t>ゲンショウ</t>
    </rPh>
    <rPh sb="94" eb="95">
      <t>トモナ</t>
    </rPh>
    <rPh sb="96" eb="98">
      <t>ユウシュウ</t>
    </rPh>
    <rPh sb="98" eb="100">
      <t>スイリョウ</t>
    </rPh>
    <rPh sb="101" eb="103">
      <t>ゲンショウ</t>
    </rPh>
    <rPh sb="104" eb="106">
      <t>ドウリョク</t>
    </rPh>
    <rPh sb="106" eb="107">
      <t>ヒ</t>
    </rPh>
    <rPh sb="108" eb="110">
      <t>デンリョク</t>
    </rPh>
    <rPh sb="110" eb="112">
      <t>リョウキン</t>
    </rPh>
    <rPh sb="114" eb="116">
      <t>コウトウ</t>
    </rPh>
    <rPh sb="117" eb="120">
      <t>ロウキュウカ</t>
    </rPh>
    <rPh sb="122" eb="124">
      <t>シセツ</t>
    </rPh>
    <rPh sb="125" eb="127">
      <t>カイチク</t>
    </rPh>
    <rPh sb="127" eb="129">
      <t>コウシン</t>
    </rPh>
    <rPh sb="133" eb="135">
      <t>モンダイ</t>
    </rPh>
    <rPh sb="136" eb="137">
      <t>カカ</t>
    </rPh>
    <rPh sb="139" eb="140">
      <t>キビ</t>
    </rPh>
    <rPh sb="142" eb="144">
      <t>ケイエイ</t>
    </rPh>
    <rPh sb="144" eb="146">
      <t>カンキョウ</t>
    </rPh>
    <rPh sb="156" eb="158">
      <t>イッポウ</t>
    </rPh>
    <rPh sb="161" eb="163">
      <t>ジギョウ</t>
    </rPh>
    <rPh sb="164" eb="166">
      <t>クイキ</t>
    </rPh>
    <rPh sb="167" eb="169">
      <t>カソ</t>
    </rPh>
    <rPh sb="169" eb="171">
      <t>チイキ</t>
    </rPh>
    <rPh sb="172" eb="174">
      <t>シテイ</t>
    </rPh>
    <rPh sb="175" eb="176">
      <t>ウ</t>
    </rPh>
    <rPh sb="183" eb="185">
      <t>カソ</t>
    </rPh>
    <rPh sb="185" eb="187">
      <t>タイサク</t>
    </rPh>
    <rPh sb="187" eb="189">
      <t>ジギョウ</t>
    </rPh>
    <rPh sb="189" eb="190">
      <t>サイ</t>
    </rPh>
    <rPh sb="191" eb="192">
      <t>アラ</t>
    </rPh>
    <rPh sb="194" eb="196">
      <t>ザイゲン</t>
    </rPh>
    <rPh sb="199" eb="201">
      <t>カツヨウ</t>
    </rPh>
    <rPh sb="220" eb="221">
      <t>ナカ</t>
    </rPh>
    <rPh sb="222" eb="224">
      <t>レイワ</t>
    </rPh>
    <rPh sb="225" eb="227">
      <t>ネンド</t>
    </rPh>
    <rPh sb="239" eb="243">
      <t>ゼンタイケイカク</t>
    </rPh>
    <rPh sb="244" eb="246">
      <t>イチブ</t>
    </rPh>
    <rPh sb="249" eb="251">
      <t>ケイエイ</t>
    </rPh>
    <rPh sb="251" eb="253">
      <t>センリャク</t>
    </rPh>
    <rPh sb="254" eb="256">
      <t>サクテイ</t>
    </rPh>
    <rPh sb="258" eb="260">
      <t>レイワ</t>
    </rPh>
    <rPh sb="261" eb="263">
      <t>ネンド</t>
    </rPh>
    <rPh sb="266" eb="268">
      <t>カイテイ</t>
    </rPh>
    <rPh sb="279" eb="281">
      <t>ヒヨウ</t>
    </rPh>
    <rPh sb="281" eb="283">
      <t>サクゲン</t>
    </rPh>
    <rPh sb="284" eb="286">
      <t>ドリョク</t>
    </rPh>
    <rPh sb="291" eb="293">
      <t>テキセイ</t>
    </rPh>
    <rPh sb="294" eb="297">
      <t>シヨウリョウ</t>
    </rPh>
    <rPh sb="297" eb="299">
      <t>スイジュン</t>
    </rPh>
    <rPh sb="300" eb="302">
      <t>ケントウ</t>
    </rPh>
    <rPh sb="304" eb="306">
      <t>ショウライ</t>
    </rPh>
    <rPh sb="311" eb="313">
      <t>ジゾク</t>
    </rPh>
    <rPh sb="313" eb="315">
      <t>カノウ</t>
    </rPh>
    <rPh sb="316" eb="318">
      <t>ジギョウ</t>
    </rPh>
    <rPh sb="324" eb="327">
      <t>ゴウリテキ</t>
    </rPh>
    <rPh sb="328" eb="330">
      <t>ケイエイ</t>
    </rPh>
    <rPh sb="331" eb="333">
      <t>トリク</t>
    </rPh>
    <phoneticPr fontId="4"/>
  </si>
  <si>
    <t>　令和2年度から法適用企業となり、減価償却費を計上するようになったため、①有形固定資産減価償却率は低い値となっています。
　また、②管渠老朽化率は、前年度数値が6.29%の誤りであり、昭和40年代に建設した合流管渠が法定耐用年数を経過しているため、増加しつつあります。
　しかし、管渠の改築更新に未着手であるため、③管渠改善率が0%となっており、今後の老朽化対策が必要となっています。
　なお、本市においては、終末処理場(境野水処理センター)の老朽化・耐震性能不足が深刻な問題となっています。このため、令和3年度に策定したストックマネジメント全体計画に基づき、長期的な見通しの下で効率的な改築更新を実施するよう努めます。</t>
    <rPh sb="1" eb="3">
      <t>レイワ</t>
    </rPh>
    <rPh sb="4" eb="6">
      <t>ネンド</t>
    </rPh>
    <rPh sb="8" eb="9">
      <t>ホウ</t>
    </rPh>
    <rPh sb="9" eb="11">
      <t>テキヨウ</t>
    </rPh>
    <rPh sb="11" eb="13">
      <t>キギョウ</t>
    </rPh>
    <rPh sb="17" eb="19">
      <t>ゲンカ</t>
    </rPh>
    <rPh sb="19" eb="21">
      <t>ショウキャク</t>
    </rPh>
    <rPh sb="21" eb="22">
      <t>ヒ</t>
    </rPh>
    <rPh sb="23" eb="25">
      <t>ケイジョウ</t>
    </rPh>
    <rPh sb="37" eb="47">
      <t>ユウケイコテイシサンゲンカショウキャク</t>
    </rPh>
    <rPh sb="47" eb="48">
      <t>リツ</t>
    </rPh>
    <rPh sb="49" eb="50">
      <t>ヒク</t>
    </rPh>
    <rPh sb="51" eb="52">
      <t>アタイ</t>
    </rPh>
    <rPh sb="74" eb="77">
      <t>ゼンネンド</t>
    </rPh>
    <rPh sb="77" eb="79">
      <t>スウチ</t>
    </rPh>
    <rPh sb="86" eb="87">
      <t>アヤマ</t>
    </rPh>
    <rPh sb="105" eb="107">
      <t>カンキョ</t>
    </rPh>
    <rPh sb="108" eb="110">
      <t>ホウテイ</t>
    </rPh>
    <rPh sb="110" eb="112">
      <t>タイヨウ</t>
    </rPh>
    <rPh sb="112" eb="114">
      <t>ネンスウ</t>
    </rPh>
    <rPh sb="115" eb="117">
      <t>ケイカ</t>
    </rPh>
    <rPh sb="124" eb="126">
      <t>ゾウカ</t>
    </rPh>
    <rPh sb="140" eb="142">
      <t>カンキョ</t>
    </rPh>
    <rPh sb="143" eb="145">
      <t>カイチク</t>
    </rPh>
    <rPh sb="145" eb="147">
      <t>コウシン</t>
    </rPh>
    <rPh sb="148" eb="151">
      <t>ミチャクシュ</t>
    </rPh>
    <rPh sb="158" eb="160">
      <t>カンキョ</t>
    </rPh>
    <rPh sb="160" eb="162">
      <t>カイゼン</t>
    </rPh>
    <rPh sb="162" eb="163">
      <t>リツ</t>
    </rPh>
    <rPh sb="173" eb="175">
      <t>コンゴ</t>
    </rPh>
    <rPh sb="176" eb="179">
      <t>ロウキュウカ</t>
    </rPh>
    <rPh sb="179" eb="181">
      <t>タイサク</t>
    </rPh>
    <rPh sb="182" eb="184">
      <t>ヒツヨウ</t>
    </rPh>
    <rPh sb="197" eb="199">
      <t>ホンシ</t>
    </rPh>
    <rPh sb="205" eb="207">
      <t>シュウマツ</t>
    </rPh>
    <rPh sb="207" eb="210">
      <t>ショリジョウ</t>
    </rPh>
    <rPh sb="211" eb="216">
      <t>サカイノミズショリ</t>
    </rPh>
    <rPh sb="222" eb="225">
      <t>ロウキュウカ</t>
    </rPh>
    <rPh sb="226" eb="230">
      <t>タイシンセイノウ</t>
    </rPh>
    <rPh sb="230" eb="232">
      <t>フソク</t>
    </rPh>
    <rPh sb="233" eb="235">
      <t>シンコク</t>
    </rPh>
    <rPh sb="236" eb="238">
      <t>モンダイ</t>
    </rPh>
    <rPh sb="251" eb="253">
      <t>レイワ</t>
    </rPh>
    <rPh sb="254" eb="256">
      <t>ネンド</t>
    </rPh>
    <rPh sb="257" eb="259">
      <t>サクテイ</t>
    </rPh>
    <rPh sb="271" eb="275">
      <t>ゼンタイケイカク</t>
    </rPh>
    <rPh sb="276" eb="277">
      <t>モト</t>
    </rPh>
    <rPh sb="280" eb="283">
      <t>チョウキテキ</t>
    </rPh>
    <rPh sb="284" eb="286">
      <t>ミトオ</t>
    </rPh>
    <rPh sb="288" eb="289">
      <t>モト</t>
    </rPh>
    <rPh sb="290" eb="293">
      <t>コウリツテキ</t>
    </rPh>
    <rPh sb="294" eb="296">
      <t>カイチク</t>
    </rPh>
    <rPh sb="296" eb="298">
      <t>コウシン</t>
    </rPh>
    <rPh sb="299" eb="301">
      <t>ジッシ</t>
    </rPh>
    <rPh sb="305" eb="30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</si>
</sst>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EDE-4A71-9FC0-D3D49E86CF4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0.17</c:v>
                </c:pt>
              </c:numCache>
            </c:numRef>
          </c:val>
          <c:smooth val="0"/>
          <c:extLst>
            <c:ext xmlns:c16="http://schemas.microsoft.com/office/drawing/2014/chart" uri="{C3380CC4-5D6E-409C-BE32-E72D297353CC}">
              <c16:uniqueId val="{00000001-CEDE-4A71-9FC0-D3D49E86CF4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30.72</c:v>
                </c:pt>
                <c:pt idx="4">
                  <c:v>29.1</c:v>
                </c:pt>
              </c:numCache>
            </c:numRef>
          </c:val>
          <c:extLst>
            <c:ext xmlns:c16="http://schemas.microsoft.com/office/drawing/2014/chart" uri="{C3380CC4-5D6E-409C-BE32-E72D297353CC}">
              <c16:uniqueId val="{00000000-D619-407C-9B19-5B1AFDD6C23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65.28</c:v>
                </c:pt>
                <c:pt idx="4">
                  <c:v>64.92</c:v>
                </c:pt>
              </c:numCache>
            </c:numRef>
          </c:val>
          <c:smooth val="0"/>
          <c:extLst>
            <c:ext xmlns:c16="http://schemas.microsoft.com/office/drawing/2014/chart" uri="{C3380CC4-5D6E-409C-BE32-E72D297353CC}">
              <c16:uniqueId val="{00000001-D619-407C-9B19-5B1AFDD6C23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90.88</c:v>
                </c:pt>
                <c:pt idx="4">
                  <c:v>90.95</c:v>
                </c:pt>
              </c:numCache>
            </c:numRef>
          </c:val>
          <c:extLst>
            <c:ext xmlns:c16="http://schemas.microsoft.com/office/drawing/2014/chart" uri="{C3380CC4-5D6E-409C-BE32-E72D297353CC}">
              <c16:uniqueId val="{00000000-415D-4AF0-B4AB-77B695CDB08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92.72</c:v>
                </c:pt>
                <c:pt idx="4">
                  <c:v>92.88</c:v>
                </c:pt>
              </c:numCache>
            </c:numRef>
          </c:val>
          <c:smooth val="0"/>
          <c:extLst>
            <c:ext xmlns:c16="http://schemas.microsoft.com/office/drawing/2014/chart" uri="{C3380CC4-5D6E-409C-BE32-E72D297353CC}">
              <c16:uniqueId val="{00000001-415D-4AF0-B4AB-77B695CDB08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107.78</c:v>
                </c:pt>
                <c:pt idx="4">
                  <c:v>103.62</c:v>
                </c:pt>
              </c:numCache>
            </c:numRef>
          </c:val>
          <c:extLst>
            <c:ext xmlns:c16="http://schemas.microsoft.com/office/drawing/2014/chart" uri="{C3380CC4-5D6E-409C-BE32-E72D297353CC}">
              <c16:uniqueId val="{00000000-9BDB-4E8A-B3B8-BD7E2E38233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107.85</c:v>
                </c:pt>
                <c:pt idx="4">
                  <c:v>108.04</c:v>
                </c:pt>
              </c:numCache>
            </c:numRef>
          </c:val>
          <c:smooth val="0"/>
          <c:extLst>
            <c:ext xmlns:c16="http://schemas.microsoft.com/office/drawing/2014/chart" uri="{C3380CC4-5D6E-409C-BE32-E72D297353CC}">
              <c16:uniqueId val="{00000001-9BDB-4E8A-B3B8-BD7E2E38233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4.1399999999999997</c:v>
                </c:pt>
                <c:pt idx="4">
                  <c:v>8.24</c:v>
                </c:pt>
              </c:numCache>
            </c:numRef>
          </c:val>
          <c:extLst>
            <c:ext xmlns:c16="http://schemas.microsoft.com/office/drawing/2014/chart" uri="{C3380CC4-5D6E-409C-BE32-E72D297353CC}">
              <c16:uniqueId val="{00000000-AB57-4628-817A-B9BA376F7BB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23.79</c:v>
                </c:pt>
                <c:pt idx="4">
                  <c:v>25.66</c:v>
                </c:pt>
              </c:numCache>
            </c:numRef>
          </c:val>
          <c:smooth val="0"/>
          <c:extLst>
            <c:ext xmlns:c16="http://schemas.microsoft.com/office/drawing/2014/chart" uri="{C3380CC4-5D6E-409C-BE32-E72D297353CC}">
              <c16:uniqueId val="{00000001-AB57-4628-817A-B9BA376F7BB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c:v>8.39</c:v>
                </c:pt>
              </c:numCache>
            </c:numRef>
          </c:val>
          <c:extLst>
            <c:ext xmlns:c16="http://schemas.microsoft.com/office/drawing/2014/chart" uri="{C3380CC4-5D6E-409C-BE32-E72D297353CC}">
              <c16:uniqueId val="{00000000-07C5-4F54-A633-1219164B047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1.22</c:v>
                </c:pt>
                <c:pt idx="4">
                  <c:v>1.61</c:v>
                </c:pt>
              </c:numCache>
            </c:numRef>
          </c:val>
          <c:smooth val="0"/>
          <c:extLst>
            <c:ext xmlns:c16="http://schemas.microsoft.com/office/drawing/2014/chart" uri="{C3380CC4-5D6E-409C-BE32-E72D297353CC}">
              <c16:uniqueId val="{00000001-07C5-4F54-A633-1219164B047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D7F-46FE-8680-E62BF74100B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4.72</c:v>
                </c:pt>
                <c:pt idx="4">
                  <c:v>4.49</c:v>
                </c:pt>
              </c:numCache>
            </c:numRef>
          </c:val>
          <c:smooth val="0"/>
          <c:extLst>
            <c:ext xmlns:c16="http://schemas.microsoft.com/office/drawing/2014/chart" uri="{C3380CC4-5D6E-409C-BE32-E72D297353CC}">
              <c16:uniqueId val="{00000001-6D7F-46FE-8680-E62BF74100B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16.64</c:v>
                </c:pt>
                <c:pt idx="4">
                  <c:v>33.549999999999997</c:v>
                </c:pt>
              </c:numCache>
            </c:numRef>
          </c:val>
          <c:extLst>
            <c:ext xmlns:c16="http://schemas.microsoft.com/office/drawing/2014/chart" uri="{C3380CC4-5D6E-409C-BE32-E72D297353CC}">
              <c16:uniqueId val="{00000000-C265-479F-B035-E87072A4B0F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67.930000000000007</c:v>
                </c:pt>
                <c:pt idx="4">
                  <c:v>68.53</c:v>
                </c:pt>
              </c:numCache>
            </c:numRef>
          </c:val>
          <c:smooth val="0"/>
          <c:extLst>
            <c:ext xmlns:c16="http://schemas.microsoft.com/office/drawing/2014/chart" uri="{C3380CC4-5D6E-409C-BE32-E72D297353CC}">
              <c16:uniqueId val="{00000001-C265-479F-B035-E87072A4B0F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291.91000000000003</c:v>
                </c:pt>
                <c:pt idx="4">
                  <c:v>470.22</c:v>
                </c:pt>
              </c:numCache>
            </c:numRef>
          </c:val>
          <c:extLst>
            <c:ext xmlns:c16="http://schemas.microsoft.com/office/drawing/2014/chart" uri="{C3380CC4-5D6E-409C-BE32-E72D297353CC}">
              <c16:uniqueId val="{00000000-F48E-4D6D-813A-01728DE1FD1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857.88</c:v>
                </c:pt>
                <c:pt idx="4">
                  <c:v>825.1</c:v>
                </c:pt>
              </c:numCache>
            </c:numRef>
          </c:val>
          <c:smooth val="0"/>
          <c:extLst>
            <c:ext xmlns:c16="http://schemas.microsoft.com/office/drawing/2014/chart" uri="{C3380CC4-5D6E-409C-BE32-E72D297353CC}">
              <c16:uniqueId val="{00000001-F48E-4D6D-813A-01728DE1FD1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116.69</c:v>
                </c:pt>
                <c:pt idx="4">
                  <c:v>97.47</c:v>
                </c:pt>
              </c:numCache>
            </c:numRef>
          </c:val>
          <c:extLst>
            <c:ext xmlns:c16="http://schemas.microsoft.com/office/drawing/2014/chart" uri="{C3380CC4-5D6E-409C-BE32-E72D297353CC}">
              <c16:uniqueId val="{00000000-E207-46FB-99CB-DFF254A1DB4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94.97</c:v>
                </c:pt>
                <c:pt idx="4">
                  <c:v>97.07</c:v>
                </c:pt>
              </c:numCache>
            </c:numRef>
          </c:val>
          <c:smooth val="0"/>
          <c:extLst>
            <c:ext xmlns:c16="http://schemas.microsoft.com/office/drawing/2014/chart" uri="{C3380CC4-5D6E-409C-BE32-E72D297353CC}">
              <c16:uniqueId val="{00000001-E207-46FB-99CB-DFF254A1DB4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116.94</c:v>
                </c:pt>
                <c:pt idx="4">
                  <c:v>143.63999999999999</c:v>
                </c:pt>
              </c:numCache>
            </c:numRef>
          </c:val>
          <c:extLst>
            <c:ext xmlns:c16="http://schemas.microsoft.com/office/drawing/2014/chart" uri="{C3380CC4-5D6E-409C-BE32-E72D297353CC}">
              <c16:uniqueId val="{00000000-7310-46E2-9E50-35DB180821B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159.49</c:v>
                </c:pt>
                <c:pt idx="4">
                  <c:v>157.81</c:v>
                </c:pt>
              </c:numCache>
            </c:numRef>
          </c:val>
          <c:smooth val="0"/>
          <c:extLst>
            <c:ext xmlns:c16="http://schemas.microsoft.com/office/drawing/2014/chart" uri="{C3380CC4-5D6E-409C-BE32-E72D297353CC}">
              <c16:uniqueId val="{00000001-7310-46E2-9E50-35DB180821B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群馬県　桐生市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5">
        <f>データ!S6</f>
        <v>106379</v>
      </c>
      <c r="AM8" s="45"/>
      <c r="AN8" s="45"/>
      <c r="AO8" s="45"/>
      <c r="AP8" s="45"/>
      <c r="AQ8" s="45"/>
      <c r="AR8" s="45"/>
      <c r="AS8" s="45"/>
      <c r="AT8" s="46">
        <f>データ!T6</f>
        <v>274.45</v>
      </c>
      <c r="AU8" s="46"/>
      <c r="AV8" s="46"/>
      <c r="AW8" s="46"/>
      <c r="AX8" s="46"/>
      <c r="AY8" s="46"/>
      <c r="AZ8" s="46"/>
      <c r="BA8" s="46"/>
      <c r="BB8" s="46">
        <f>データ!U6</f>
        <v>387.61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67.349999999999994</v>
      </c>
      <c r="J10" s="46"/>
      <c r="K10" s="46"/>
      <c r="L10" s="46"/>
      <c r="M10" s="46"/>
      <c r="N10" s="46"/>
      <c r="O10" s="46"/>
      <c r="P10" s="46">
        <f>データ!P6</f>
        <v>77.52</v>
      </c>
      <c r="Q10" s="46"/>
      <c r="R10" s="46"/>
      <c r="S10" s="46"/>
      <c r="T10" s="46"/>
      <c r="U10" s="46"/>
      <c r="V10" s="46"/>
      <c r="W10" s="46">
        <f>データ!Q6</f>
        <v>66.02</v>
      </c>
      <c r="X10" s="46"/>
      <c r="Y10" s="46"/>
      <c r="Z10" s="46"/>
      <c r="AA10" s="46"/>
      <c r="AB10" s="46"/>
      <c r="AC10" s="46"/>
      <c r="AD10" s="45">
        <f>データ!R6</f>
        <v>2750</v>
      </c>
      <c r="AE10" s="45"/>
      <c r="AF10" s="45"/>
      <c r="AG10" s="45"/>
      <c r="AH10" s="45"/>
      <c r="AI10" s="45"/>
      <c r="AJ10" s="45"/>
      <c r="AK10" s="2"/>
      <c r="AL10" s="45">
        <f>データ!V6</f>
        <v>81906</v>
      </c>
      <c r="AM10" s="45"/>
      <c r="AN10" s="45"/>
      <c r="AO10" s="45"/>
      <c r="AP10" s="45"/>
      <c r="AQ10" s="45"/>
      <c r="AR10" s="45"/>
      <c r="AS10" s="45"/>
      <c r="AT10" s="46">
        <f>データ!W6</f>
        <v>24.71</v>
      </c>
      <c r="AU10" s="46"/>
      <c r="AV10" s="46"/>
      <c r="AW10" s="46"/>
      <c r="AX10" s="46"/>
      <c r="AY10" s="46"/>
      <c r="AZ10" s="46"/>
      <c r="BA10" s="46"/>
      <c r="BB10" s="46">
        <f>データ!X6</f>
        <v>3314.69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bnJffu05pgLngowgqBD12yRWrg6xyt9ZBV7uQjhehTDIfsnpFHuQyBunYNG4zqwY0Bt2vmbrdPCsxcQdIAJxwQ==" saltValue="4uDwmuYxWK+mBRdz4CkvQ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102032</v>
      </c>
      <c r="D6" s="19">
        <f t="shared" si="3"/>
        <v>46</v>
      </c>
      <c r="E6" s="19">
        <f t="shared" si="3"/>
        <v>17</v>
      </c>
      <c r="F6" s="19">
        <f t="shared" si="3"/>
        <v>1</v>
      </c>
      <c r="G6" s="19">
        <f t="shared" si="3"/>
        <v>0</v>
      </c>
      <c r="H6" s="19" t="str">
        <f t="shared" si="3"/>
        <v>群馬県　桐生市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67.349999999999994</v>
      </c>
      <c r="P6" s="20">
        <f t="shared" si="3"/>
        <v>77.52</v>
      </c>
      <c r="Q6" s="20">
        <f t="shared" si="3"/>
        <v>66.02</v>
      </c>
      <c r="R6" s="20">
        <f t="shared" si="3"/>
        <v>2750</v>
      </c>
      <c r="S6" s="20">
        <f t="shared" si="3"/>
        <v>106379</v>
      </c>
      <c r="T6" s="20">
        <f t="shared" si="3"/>
        <v>274.45</v>
      </c>
      <c r="U6" s="20">
        <f t="shared" si="3"/>
        <v>387.61</v>
      </c>
      <c r="V6" s="20">
        <f t="shared" si="3"/>
        <v>81906</v>
      </c>
      <c r="W6" s="20">
        <f t="shared" si="3"/>
        <v>24.71</v>
      </c>
      <c r="X6" s="20">
        <f t="shared" si="3"/>
        <v>3314.69</v>
      </c>
      <c r="Y6" s="21" t="str">
        <f>IF(Y7="",NA(),Y7)</f>
        <v>-</v>
      </c>
      <c r="Z6" s="21" t="str">
        <f t="shared" ref="Z6:AH6" si="4">IF(Z7="",NA(),Z7)</f>
        <v>-</v>
      </c>
      <c r="AA6" s="21" t="str">
        <f t="shared" si="4"/>
        <v>-</v>
      </c>
      <c r="AB6" s="21">
        <f t="shared" si="4"/>
        <v>107.78</v>
      </c>
      <c r="AC6" s="21">
        <f t="shared" si="4"/>
        <v>103.62</v>
      </c>
      <c r="AD6" s="21" t="str">
        <f t="shared" si="4"/>
        <v>-</v>
      </c>
      <c r="AE6" s="21" t="str">
        <f t="shared" si="4"/>
        <v>-</v>
      </c>
      <c r="AF6" s="21" t="str">
        <f t="shared" si="4"/>
        <v>-</v>
      </c>
      <c r="AG6" s="21">
        <f t="shared" si="4"/>
        <v>107.85</v>
      </c>
      <c r="AH6" s="21">
        <f t="shared" si="4"/>
        <v>108.04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4.72</v>
      </c>
      <c r="AS6" s="21">
        <f t="shared" si="5"/>
        <v>4.49</v>
      </c>
      <c r="AT6" s="20" t="str">
        <f>IF(AT7="","",IF(AT7="-","【-】","【"&amp;SUBSTITUTE(TEXT(AT7,"#,##0.00"),"-","△")&amp;"】"))</f>
        <v>【3.09】</v>
      </c>
      <c r="AU6" s="21" t="str">
        <f>IF(AU7="",NA(),AU7)</f>
        <v>-</v>
      </c>
      <c r="AV6" s="21" t="str">
        <f t="shared" ref="AV6:BD6" si="6">IF(AV7="",NA(),AV7)</f>
        <v>-</v>
      </c>
      <c r="AW6" s="21" t="str">
        <f t="shared" si="6"/>
        <v>-</v>
      </c>
      <c r="AX6" s="21">
        <f t="shared" si="6"/>
        <v>16.64</v>
      </c>
      <c r="AY6" s="21">
        <f t="shared" si="6"/>
        <v>33.549999999999997</v>
      </c>
      <c r="AZ6" s="21" t="str">
        <f t="shared" si="6"/>
        <v>-</v>
      </c>
      <c r="BA6" s="21" t="str">
        <f t="shared" si="6"/>
        <v>-</v>
      </c>
      <c r="BB6" s="21" t="str">
        <f t="shared" si="6"/>
        <v>-</v>
      </c>
      <c r="BC6" s="21">
        <f t="shared" si="6"/>
        <v>67.930000000000007</v>
      </c>
      <c r="BD6" s="21">
        <f t="shared" si="6"/>
        <v>68.53</v>
      </c>
      <c r="BE6" s="20" t="str">
        <f>IF(BE7="","",IF(BE7="-","【-】","【"&amp;SUBSTITUTE(TEXT(BE7,"#,##0.00"),"-","△")&amp;"】"))</f>
        <v>【71.39】</v>
      </c>
      <c r="BF6" s="21" t="str">
        <f>IF(BF7="",NA(),BF7)</f>
        <v>-</v>
      </c>
      <c r="BG6" s="21" t="str">
        <f t="shared" ref="BG6:BO6" si="7">IF(BG7="",NA(),BG7)</f>
        <v>-</v>
      </c>
      <c r="BH6" s="21" t="str">
        <f t="shared" si="7"/>
        <v>-</v>
      </c>
      <c r="BI6" s="21">
        <f t="shared" si="7"/>
        <v>291.91000000000003</v>
      </c>
      <c r="BJ6" s="21">
        <f t="shared" si="7"/>
        <v>470.22</v>
      </c>
      <c r="BK6" s="21" t="str">
        <f t="shared" si="7"/>
        <v>-</v>
      </c>
      <c r="BL6" s="21" t="str">
        <f t="shared" si="7"/>
        <v>-</v>
      </c>
      <c r="BM6" s="21" t="str">
        <f t="shared" si="7"/>
        <v>-</v>
      </c>
      <c r="BN6" s="21">
        <f t="shared" si="7"/>
        <v>857.88</v>
      </c>
      <c r="BO6" s="21">
        <f t="shared" si="7"/>
        <v>825.1</v>
      </c>
      <c r="BP6" s="20" t="str">
        <f>IF(BP7="","",IF(BP7="-","【-】","【"&amp;SUBSTITUTE(TEXT(BP7,"#,##0.00"),"-","△")&amp;"】"))</f>
        <v>【669.11】</v>
      </c>
      <c r="BQ6" s="21" t="str">
        <f>IF(BQ7="",NA(),BQ7)</f>
        <v>-</v>
      </c>
      <c r="BR6" s="21" t="str">
        <f t="shared" ref="BR6:BZ6" si="8">IF(BR7="",NA(),BR7)</f>
        <v>-</v>
      </c>
      <c r="BS6" s="21" t="str">
        <f t="shared" si="8"/>
        <v>-</v>
      </c>
      <c r="BT6" s="21">
        <f t="shared" si="8"/>
        <v>116.69</v>
      </c>
      <c r="BU6" s="21">
        <f t="shared" si="8"/>
        <v>97.47</v>
      </c>
      <c r="BV6" s="21" t="str">
        <f t="shared" si="8"/>
        <v>-</v>
      </c>
      <c r="BW6" s="21" t="str">
        <f t="shared" si="8"/>
        <v>-</v>
      </c>
      <c r="BX6" s="21" t="str">
        <f t="shared" si="8"/>
        <v>-</v>
      </c>
      <c r="BY6" s="21">
        <f t="shared" si="8"/>
        <v>94.97</v>
      </c>
      <c r="BZ6" s="21">
        <f t="shared" si="8"/>
        <v>97.07</v>
      </c>
      <c r="CA6" s="20" t="str">
        <f>IF(CA7="","",IF(CA7="-","【-】","【"&amp;SUBSTITUTE(TEXT(CA7,"#,##0.00"),"-","△")&amp;"】"))</f>
        <v>【99.73】</v>
      </c>
      <c r="CB6" s="21" t="str">
        <f>IF(CB7="",NA(),CB7)</f>
        <v>-</v>
      </c>
      <c r="CC6" s="21" t="str">
        <f t="shared" ref="CC6:CK6" si="9">IF(CC7="",NA(),CC7)</f>
        <v>-</v>
      </c>
      <c r="CD6" s="21" t="str">
        <f t="shared" si="9"/>
        <v>-</v>
      </c>
      <c r="CE6" s="21">
        <f t="shared" si="9"/>
        <v>116.94</v>
      </c>
      <c r="CF6" s="21">
        <f t="shared" si="9"/>
        <v>143.63999999999999</v>
      </c>
      <c r="CG6" s="21" t="str">
        <f t="shared" si="9"/>
        <v>-</v>
      </c>
      <c r="CH6" s="21" t="str">
        <f t="shared" si="9"/>
        <v>-</v>
      </c>
      <c r="CI6" s="21" t="str">
        <f t="shared" si="9"/>
        <v>-</v>
      </c>
      <c r="CJ6" s="21">
        <f t="shared" si="9"/>
        <v>159.49</v>
      </c>
      <c r="CK6" s="21">
        <f t="shared" si="9"/>
        <v>157.81</v>
      </c>
      <c r="CL6" s="20" t="str">
        <f>IF(CL7="","",IF(CL7="-","【-】","【"&amp;SUBSTITUTE(TEXT(CL7,"#,##0.00"),"-","△")&amp;"】"))</f>
        <v>【134.98】</v>
      </c>
      <c r="CM6" s="21" t="str">
        <f>IF(CM7="",NA(),CM7)</f>
        <v>-</v>
      </c>
      <c r="CN6" s="21" t="str">
        <f t="shared" ref="CN6:CV6" si="10">IF(CN7="",NA(),CN7)</f>
        <v>-</v>
      </c>
      <c r="CO6" s="21" t="str">
        <f t="shared" si="10"/>
        <v>-</v>
      </c>
      <c r="CP6" s="21">
        <f t="shared" si="10"/>
        <v>30.72</v>
      </c>
      <c r="CQ6" s="21">
        <f t="shared" si="10"/>
        <v>29.1</v>
      </c>
      <c r="CR6" s="21" t="str">
        <f t="shared" si="10"/>
        <v>-</v>
      </c>
      <c r="CS6" s="21" t="str">
        <f t="shared" si="10"/>
        <v>-</v>
      </c>
      <c r="CT6" s="21" t="str">
        <f t="shared" si="10"/>
        <v>-</v>
      </c>
      <c r="CU6" s="21">
        <f t="shared" si="10"/>
        <v>65.28</v>
      </c>
      <c r="CV6" s="21">
        <f t="shared" si="10"/>
        <v>64.92</v>
      </c>
      <c r="CW6" s="20" t="str">
        <f>IF(CW7="","",IF(CW7="-","【-】","【"&amp;SUBSTITUTE(TEXT(CW7,"#,##0.00"),"-","△")&amp;"】"))</f>
        <v>【59.99】</v>
      </c>
      <c r="CX6" s="21" t="str">
        <f>IF(CX7="",NA(),CX7)</f>
        <v>-</v>
      </c>
      <c r="CY6" s="21" t="str">
        <f t="shared" ref="CY6:DG6" si="11">IF(CY7="",NA(),CY7)</f>
        <v>-</v>
      </c>
      <c r="CZ6" s="21" t="str">
        <f t="shared" si="11"/>
        <v>-</v>
      </c>
      <c r="DA6" s="21">
        <f t="shared" si="11"/>
        <v>90.88</v>
      </c>
      <c r="DB6" s="21">
        <f t="shared" si="11"/>
        <v>90.95</v>
      </c>
      <c r="DC6" s="21" t="str">
        <f t="shared" si="11"/>
        <v>-</v>
      </c>
      <c r="DD6" s="21" t="str">
        <f t="shared" si="11"/>
        <v>-</v>
      </c>
      <c r="DE6" s="21" t="str">
        <f t="shared" si="11"/>
        <v>-</v>
      </c>
      <c r="DF6" s="21">
        <f t="shared" si="11"/>
        <v>92.72</v>
      </c>
      <c r="DG6" s="21">
        <f t="shared" si="11"/>
        <v>92.88</v>
      </c>
      <c r="DH6" s="20" t="str">
        <f>IF(DH7="","",IF(DH7="-","【-】","【"&amp;SUBSTITUTE(TEXT(DH7,"#,##0.00"),"-","△")&amp;"】"))</f>
        <v>【95.72】</v>
      </c>
      <c r="DI6" s="21" t="str">
        <f>IF(DI7="",NA(),DI7)</f>
        <v>-</v>
      </c>
      <c r="DJ6" s="21" t="str">
        <f t="shared" ref="DJ6:DR6" si="12">IF(DJ7="",NA(),DJ7)</f>
        <v>-</v>
      </c>
      <c r="DK6" s="21" t="str">
        <f t="shared" si="12"/>
        <v>-</v>
      </c>
      <c r="DL6" s="21">
        <f t="shared" si="12"/>
        <v>4.1399999999999997</v>
      </c>
      <c r="DM6" s="21">
        <f t="shared" si="12"/>
        <v>8.24</v>
      </c>
      <c r="DN6" s="21" t="str">
        <f t="shared" si="12"/>
        <v>-</v>
      </c>
      <c r="DO6" s="21" t="str">
        <f t="shared" si="12"/>
        <v>-</v>
      </c>
      <c r="DP6" s="21" t="str">
        <f t="shared" si="12"/>
        <v>-</v>
      </c>
      <c r="DQ6" s="21">
        <f t="shared" si="12"/>
        <v>23.79</v>
      </c>
      <c r="DR6" s="21">
        <f t="shared" si="12"/>
        <v>25.66</v>
      </c>
      <c r="DS6" s="20" t="str">
        <f>IF(DS7="","",IF(DS7="-","【-】","【"&amp;SUBSTITUTE(TEXT(DS7,"#,##0.00"),"-","△")&amp;"】"))</f>
        <v>【38.17】</v>
      </c>
      <c r="DT6" s="21" t="str">
        <f>IF(DT7="",NA(),DT7)</f>
        <v>-</v>
      </c>
      <c r="DU6" s="21" t="str">
        <f t="shared" ref="DU6:EC6" si="13">IF(DU7="",NA(),DU7)</f>
        <v>-</v>
      </c>
      <c r="DV6" s="21" t="str">
        <f t="shared" si="13"/>
        <v>-</v>
      </c>
      <c r="DW6" s="20">
        <f t="shared" si="13"/>
        <v>0</v>
      </c>
      <c r="DX6" s="21">
        <f t="shared" si="13"/>
        <v>8.39</v>
      </c>
      <c r="DY6" s="21" t="str">
        <f t="shared" si="13"/>
        <v>-</v>
      </c>
      <c r="DZ6" s="21" t="str">
        <f t="shared" si="13"/>
        <v>-</v>
      </c>
      <c r="EA6" s="21" t="str">
        <f t="shared" si="13"/>
        <v>-</v>
      </c>
      <c r="EB6" s="21">
        <f t="shared" si="13"/>
        <v>1.22</v>
      </c>
      <c r="EC6" s="21">
        <f t="shared" si="13"/>
        <v>1.61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0.09</v>
      </c>
      <c r="EN6" s="21">
        <f t="shared" si="14"/>
        <v>0.17</v>
      </c>
      <c r="EO6" s="20" t="str">
        <f>IF(EO7="","",IF(EO7="-","【-】","【"&amp;SUBSTITUTE(TEXT(EO7,"#,##0.00"),"-","△")&amp;"】"))</f>
        <v>【0.24】</v>
      </c>
    </row>
    <row r="7" spans="1:148" s="22" customFormat="1" x14ac:dyDescent="0.15">
      <c r="A7" s="14"/>
      <c r="B7" s="23">
        <v>2021</v>
      </c>
      <c r="C7" s="23">
        <v>102032</v>
      </c>
      <c r="D7" s="23">
        <v>46</v>
      </c>
      <c r="E7" s="23">
        <v>17</v>
      </c>
      <c r="F7" s="23">
        <v>1</v>
      </c>
      <c r="G7" s="23">
        <v>0</v>
      </c>
      <c r="H7" s="23" t="s">
        <v>96</v>
      </c>
      <c r="I7" s="23" t="s">
        <v>97</v>
      </c>
      <c r="J7" s="23" t="s">
        <v>98</v>
      </c>
      <c r="K7" s="23" t="s">
        <v>99</v>
      </c>
      <c r="L7" s="23" t="s">
        <v>100</v>
      </c>
      <c r="M7" s="23" t="s">
        <v>101</v>
      </c>
      <c r="N7" s="24" t="s">
        <v>102</v>
      </c>
      <c r="O7" s="24">
        <v>67.349999999999994</v>
      </c>
      <c r="P7" s="24">
        <v>77.52</v>
      </c>
      <c r="Q7" s="24">
        <v>66.02</v>
      </c>
      <c r="R7" s="24">
        <v>2750</v>
      </c>
      <c r="S7" s="24">
        <v>106379</v>
      </c>
      <c r="T7" s="24">
        <v>274.45</v>
      </c>
      <c r="U7" s="24">
        <v>387.61</v>
      </c>
      <c r="V7" s="24">
        <v>81906</v>
      </c>
      <c r="W7" s="24">
        <v>24.71</v>
      </c>
      <c r="X7" s="24">
        <v>3314.69</v>
      </c>
      <c r="Y7" s="24" t="s">
        <v>102</v>
      </c>
      <c r="Z7" s="24" t="s">
        <v>102</v>
      </c>
      <c r="AA7" s="24" t="s">
        <v>102</v>
      </c>
      <c r="AB7" s="24">
        <v>107.78</v>
      </c>
      <c r="AC7" s="24">
        <v>103.62</v>
      </c>
      <c r="AD7" s="24" t="s">
        <v>102</v>
      </c>
      <c r="AE7" s="24" t="s">
        <v>102</v>
      </c>
      <c r="AF7" s="24" t="s">
        <v>102</v>
      </c>
      <c r="AG7" s="24">
        <v>107.85</v>
      </c>
      <c r="AH7" s="24">
        <v>108.04</v>
      </c>
      <c r="AI7" s="24">
        <v>107.02</v>
      </c>
      <c r="AJ7" s="24" t="s">
        <v>102</v>
      </c>
      <c r="AK7" s="24" t="s">
        <v>102</v>
      </c>
      <c r="AL7" s="24" t="s">
        <v>102</v>
      </c>
      <c r="AM7" s="24">
        <v>0</v>
      </c>
      <c r="AN7" s="24">
        <v>0</v>
      </c>
      <c r="AO7" s="24" t="s">
        <v>102</v>
      </c>
      <c r="AP7" s="24" t="s">
        <v>102</v>
      </c>
      <c r="AQ7" s="24" t="s">
        <v>102</v>
      </c>
      <c r="AR7" s="24">
        <v>4.72</v>
      </c>
      <c r="AS7" s="24">
        <v>4.49</v>
      </c>
      <c r="AT7" s="24">
        <v>3.09</v>
      </c>
      <c r="AU7" s="24" t="s">
        <v>102</v>
      </c>
      <c r="AV7" s="24" t="s">
        <v>102</v>
      </c>
      <c r="AW7" s="24" t="s">
        <v>102</v>
      </c>
      <c r="AX7" s="24">
        <v>16.64</v>
      </c>
      <c r="AY7" s="24">
        <v>33.549999999999997</v>
      </c>
      <c r="AZ7" s="24" t="s">
        <v>102</v>
      </c>
      <c r="BA7" s="24" t="s">
        <v>102</v>
      </c>
      <c r="BB7" s="24" t="s">
        <v>102</v>
      </c>
      <c r="BC7" s="24">
        <v>67.930000000000007</v>
      </c>
      <c r="BD7" s="24">
        <v>68.53</v>
      </c>
      <c r="BE7" s="24">
        <v>71.39</v>
      </c>
      <c r="BF7" s="24" t="s">
        <v>102</v>
      </c>
      <c r="BG7" s="24" t="s">
        <v>102</v>
      </c>
      <c r="BH7" s="24" t="s">
        <v>102</v>
      </c>
      <c r="BI7" s="24">
        <v>291.91000000000003</v>
      </c>
      <c r="BJ7" s="24">
        <v>470.22</v>
      </c>
      <c r="BK7" s="24" t="s">
        <v>102</v>
      </c>
      <c r="BL7" s="24" t="s">
        <v>102</v>
      </c>
      <c r="BM7" s="24" t="s">
        <v>102</v>
      </c>
      <c r="BN7" s="24">
        <v>857.88</v>
      </c>
      <c r="BO7" s="24">
        <v>825.1</v>
      </c>
      <c r="BP7" s="24">
        <v>669.11</v>
      </c>
      <c r="BQ7" s="24" t="s">
        <v>102</v>
      </c>
      <c r="BR7" s="24" t="s">
        <v>102</v>
      </c>
      <c r="BS7" s="24" t="s">
        <v>102</v>
      </c>
      <c r="BT7" s="24">
        <v>116.69</v>
      </c>
      <c r="BU7" s="24">
        <v>97.47</v>
      </c>
      <c r="BV7" s="24" t="s">
        <v>102</v>
      </c>
      <c r="BW7" s="24" t="s">
        <v>102</v>
      </c>
      <c r="BX7" s="24" t="s">
        <v>102</v>
      </c>
      <c r="BY7" s="24">
        <v>94.97</v>
      </c>
      <c r="BZ7" s="24">
        <v>97.07</v>
      </c>
      <c r="CA7" s="24">
        <v>99.73</v>
      </c>
      <c r="CB7" s="24" t="s">
        <v>102</v>
      </c>
      <c r="CC7" s="24" t="s">
        <v>102</v>
      </c>
      <c r="CD7" s="24" t="s">
        <v>102</v>
      </c>
      <c r="CE7" s="24">
        <v>116.94</v>
      </c>
      <c r="CF7" s="24">
        <v>143.63999999999999</v>
      </c>
      <c r="CG7" s="24" t="s">
        <v>102</v>
      </c>
      <c r="CH7" s="24" t="s">
        <v>102</v>
      </c>
      <c r="CI7" s="24" t="s">
        <v>102</v>
      </c>
      <c r="CJ7" s="24">
        <v>159.49</v>
      </c>
      <c r="CK7" s="24">
        <v>157.81</v>
      </c>
      <c r="CL7" s="24">
        <v>134.97999999999999</v>
      </c>
      <c r="CM7" s="24" t="s">
        <v>102</v>
      </c>
      <c r="CN7" s="24" t="s">
        <v>102</v>
      </c>
      <c r="CO7" s="24" t="s">
        <v>102</v>
      </c>
      <c r="CP7" s="24">
        <v>30.72</v>
      </c>
      <c r="CQ7" s="24">
        <v>29.1</v>
      </c>
      <c r="CR7" s="24" t="s">
        <v>102</v>
      </c>
      <c r="CS7" s="24" t="s">
        <v>102</v>
      </c>
      <c r="CT7" s="24" t="s">
        <v>102</v>
      </c>
      <c r="CU7" s="24">
        <v>65.28</v>
      </c>
      <c r="CV7" s="24">
        <v>64.92</v>
      </c>
      <c r="CW7" s="24">
        <v>59.99</v>
      </c>
      <c r="CX7" s="24" t="s">
        <v>102</v>
      </c>
      <c r="CY7" s="24" t="s">
        <v>102</v>
      </c>
      <c r="CZ7" s="24" t="s">
        <v>102</v>
      </c>
      <c r="DA7" s="24">
        <v>90.88</v>
      </c>
      <c r="DB7" s="24">
        <v>90.95</v>
      </c>
      <c r="DC7" s="24" t="s">
        <v>102</v>
      </c>
      <c r="DD7" s="24" t="s">
        <v>102</v>
      </c>
      <c r="DE7" s="24" t="s">
        <v>102</v>
      </c>
      <c r="DF7" s="24">
        <v>92.72</v>
      </c>
      <c r="DG7" s="24">
        <v>92.88</v>
      </c>
      <c r="DH7" s="24">
        <v>95.72</v>
      </c>
      <c r="DI7" s="24" t="s">
        <v>102</v>
      </c>
      <c r="DJ7" s="24" t="s">
        <v>102</v>
      </c>
      <c r="DK7" s="24" t="s">
        <v>102</v>
      </c>
      <c r="DL7" s="24">
        <v>4.1399999999999997</v>
      </c>
      <c r="DM7" s="24">
        <v>8.24</v>
      </c>
      <c r="DN7" s="24" t="s">
        <v>102</v>
      </c>
      <c r="DO7" s="24" t="s">
        <v>102</v>
      </c>
      <c r="DP7" s="24" t="s">
        <v>102</v>
      </c>
      <c r="DQ7" s="24">
        <v>23.79</v>
      </c>
      <c r="DR7" s="24">
        <v>25.66</v>
      </c>
      <c r="DS7" s="24">
        <v>38.17</v>
      </c>
      <c r="DT7" s="24" t="s">
        <v>102</v>
      </c>
      <c r="DU7" s="24" t="s">
        <v>102</v>
      </c>
      <c r="DV7" s="24" t="s">
        <v>102</v>
      </c>
      <c r="DW7" s="24">
        <v>0</v>
      </c>
      <c r="DX7" s="24">
        <v>8.39</v>
      </c>
      <c r="DY7" s="24" t="s">
        <v>102</v>
      </c>
      <c r="DZ7" s="24" t="s">
        <v>102</v>
      </c>
      <c r="EA7" s="24" t="s">
        <v>102</v>
      </c>
      <c r="EB7" s="24">
        <v>1.22</v>
      </c>
      <c r="EC7" s="24">
        <v>1.61</v>
      </c>
      <c r="ED7" s="24">
        <v>6.54</v>
      </c>
      <c r="EE7" s="24" t="s">
        <v>102</v>
      </c>
      <c r="EF7" s="24" t="s">
        <v>102</v>
      </c>
      <c r="EG7" s="24" t="s">
        <v>102</v>
      </c>
      <c r="EH7" s="24">
        <v>0</v>
      </c>
      <c r="EI7" s="24">
        <v>0</v>
      </c>
      <c r="EJ7" s="24" t="s">
        <v>102</v>
      </c>
      <c r="EK7" s="24" t="s">
        <v>102</v>
      </c>
      <c r="EL7" s="24" t="s">
        <v>102</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2023-02-14T05:58:56Z</cp:lastPrinted>
  <dcterms:created xsi:type="dcterms:W3CDTF">2023-01-12T23:27:59Z</dcterms:created>
  <dcterms:modified xsi:type="dcterms:W3CDTF">2023-02-14T05:59:01Z</dcterms:modified>
  <cp:category/>
</cp:coreProperties>
</file>