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04 伊勢崎市●□▲\"/>
    </mc:Choice>
  </mc:AlternateContent>
  <xr:revisionPtr revIDLastSave="0" documentId="13_ncr:1_{7F6C276E-A111-4281-8CA4-46026995FA41}" xr6:coauthVersionLast="36" xr6:coauthVersionMax="36" xr10:uidLastSave="{00000000-0000-0000-0000-000000000000}"/>
  <workbookProtection workbookAlgorithmName="SHA-512" workbookHashValue="9Qe6b5FBvpd12rHl3ZJBpbbAOcRPyqIoGFI/s5X2/FCHO68dltrRJ8ELytZTLaEMP3wmSEBDzWczKXBO0ObLXA==" workbookSaltValue="QJV3lRtSx0FyLwZDbWTrh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P10" i="4"/>
  <c r="AT8" i="4"/>
  <c r="AL8" i="4"/>
  <c r="AD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<sst xmlns="http://schemas.openxmlformats.org/spreadsheetml/2006/main" count="297" uniqueCount="118">
  <si>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</si>
  <si>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</si>
  <si>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</si>
  <si>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</si>
  <si>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</si>
  <si>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</si>
  <si>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</si>
  <si>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</si>
  <si>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</si>
  <si>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</si>
  <si>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</si>
  <si>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</si>
  <si>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</si>
  <si>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</si>
  <si>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</si>
  <si>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</si>
  <si>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</si>
  <si>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</si>
  <si>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</si>
  <si>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</si>
  <si>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</si>
  <si>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</si>
  <si>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</si>
  <si>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</si>
  <si>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</si>
  <si>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</si>
  <si>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</si>
  <si>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</si>
  <si>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</si>
  <si>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</si>
  <si>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</si>
  <si>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</si>
  <si>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</si>
  <si>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</si>
  <si>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</si>
  <si>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</si>
  <si>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</si>
  <si>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</si>
  <si>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</si>
  <si>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</si>
  <si>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</si>
  <si>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</si>
  <si>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</si>
  <si>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</si>
  <si>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</si>
  <si>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</si>
  <si>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</si>
  <si>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</si>
  <si>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</si>
  <si>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</si>
  <si>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</si>
  <si>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</si>
  <si>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</si>
  <si>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</si>
  <si>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</si>
  <si>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</si>
  <si>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</si>
  <si>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</si>
  <si>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</si>
  <si>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</si>
  <si>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</si>
  <si>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</si>
  <si>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</si>
  <si>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</si>
  <si>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</si>
  <si>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</si>
  <si>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</si>
  <si>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</si>
  <si>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</si>
  <si>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</si>
  <si>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</si>
  <si>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</si>
  <si>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</si>
  <si>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</si>
  <si>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</si>
  <si>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</si>
  <si>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</si>
  <si>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</si>
  <si>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</si>
  <si>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</si>
  <si>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</si>
  <si>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</si>
  <si>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</si>
  <si>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</si>
  <si>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</si>
  <si>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</si>
  <si>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</si>
  <si>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</si>
  <si>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</si>
  <si>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</si>
  <si>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</si>
  <si>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</si>
  <si>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</si>
  <si>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</si>
  <si>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</si>
  <si>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</si>
  <si>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</si>
  <si>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</si>
  <si>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</si>
  <si>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</si>
  <si>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</si>
  <si>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</si>
  <si>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</si>
  <si>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</si>
  <si>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</si>
  <si>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</si>
  <si>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</si>
  <si>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</si>
  <si>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</si>
  <si>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</si>
  <si>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</si>
  <si>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</si>
  <si>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</si>
  <si>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</si>
  <si>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</si>
  <si>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36.0％であり、全国平均の80.6％(福島県において、東日本大震災の影響により調査不能な市町村を除く)を大きく下回っており、いまだ整備途上にある。人口が集中する区域への下水道整備を進めるとともに、整備区域内の接続促進を進め施設利用率を向上させる必要がある。
　これにより、下水道事業の健全で持続可能な経営管理に努めていく。</t>
    <rPh sb="40" eb="42">
      <t>ジョウキョウ</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</si>
  <si>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④平均値より低い状況であり、適切な規模で投資が行われている。
　⑤100％を下回る状況であり、使用料収入だけでは、汚水処理費を賄えていない。
　⑥平均値より低い状況であり、効率的な汚水処理が行われている。
　⑦平均値より低い状況であり、施設稼働の最適化も踏まえ、今後も下水道の整備や接続促進により、流入量を増やす必要がある。
　⑧平均値より低い状況であり、引き続き接続促進に努めている。
(2)課題に対する今後の取組等
　類似団体と比較すると、汚水処理原価が低いことから効率的な汚水処理が行えている。その一方で、水洗化率が低く、使用料収入が十分に確保できていないため、経費回収率は低い。また、施設稼働の最適化も踏まえ、今後も効率的な下水道整備や下水道への接続促進に努める。</t>
    <rPh sb="20" eb="22">
      <t>チホウ</t>
    </rPh>
    <rPh sb="22" eb="24">
      <t>コウエイ</t>
    </rPh>
    <rPh sb="24" eb="26">
      <t>キギョウ</t>
    </rPh>
    <rPh sb="26" eb="27">
      <t>ホウ</t>
    </rPh>
    <rPh sb="28" eb="30">
      <t>テキヨウ</t>
    </rPh>
    <rPh sb="31" eb="33">
      <t>カイシ</t>
    </rPh>
    <rPh sb="73" eb="75">
      <t>ルイセキ</t>
    </rPh>
    <rPh sb="75" eb="77">
      <t>ケッソン</t>
    </rPh>
    <rPh sb="77" eb="78">
      <t>キン</t>
    </rPh>
    <rPh sb="79" eb="81">
      <t>ハッセイ</t>
    </rPh>
    <rPh sb="89" eb="90">
      <t>シメ</t>
    </rPh>
    <rPh sb="107" eb="109">
      <t>ミマン</t>
    </rPh>
    <rPh sb="114" eb="116">
      <t>リュウドウ</t>
    </rPh>
    <rPh sb="116" eb="118">
      <t>フサイ</t>
    </rPh>
    <rPh sb="120" eb="122">
      <t>ケンセツ</t>
    </rPh>
    <rPh sb="122" eb="124">
      <t>カイリョウ</t>
    </rPh>
    <rPh sb="124" eb="125">
      <t>ヒ</t>
    </rPh>
    <rPh sb="125" eb="126">
      <t>トウ</t>
    </rPh>
    <rPh sb="127" eb="129">
      <t>ザイゲン</t>
    </rPh>
    <rPh sb="130" eb="131">
      <t>ア</t>
    </rPh>
    <rPh sb="135" eb="137">
      <t>キギョウ</t>
    </rPh>
    <rPh sb="137" eb="138">
      <t>サイ</t>
    </rPh>
    <rPh sb="139" eb="140">
      <t>オオ</t>
    </rPh>
    <rPh sb="141" eb="142">
      <t>フク</t>
    </rPh>
    <rPh sb="155" eb="156">
      <t>ヒク</t>
    </rPh>
    <rPh sb="163" eb="165">
      <t>テキセツ</t>
    </rPh>
    <rPh sb="166" eb="168">
      <t>キボ</t>
    </rPh>
    <rPh sb="169" eb="171">
      <t>トウシ</t>
    </rPh>
    <rPh sb="172" eb="173">
      <t>オコナ</t>
    </rPh>
    <rPh sb="190" eb="192">
      <t>ジョウキョウ</t>
    </rPh>
    <rPh sb="259" eb="260">
      <t>ヒク</t>
    </rPh>
    <rPh sb="280" eb="282">
      <t>コンゴ</t>
    </rPh>
    <rPh sb="302" eb="303">
      <t>フ</t>
    </rPh>
    <rPh sb="305" eb="307">
      <t>ヒツヨウ</t>
    </rPh>
    <rPh sb="327" eb="328">
      <t>ヒ</t>
    </rPh>
    <rPh sb="329" eb="330">
      <t>ツヅ</t>
    </rPh>
    <rPh sb="331" eb="333">
      <t>セツゾク</t>
    </rPh>
    <rPh sb="333" eb="335">
      <t>ソクシン</t>
    </rPh>
    <rPh sb="336" eb="337">
      <t>ツト</t>
    </rPh>
    <phoneticPr fontId="4"/>
  </si>
  <si>
    <t>(1)各指標と現状の分析
　①平均値より高い状況であり、各資産の老朽化状態を考慮し、処理施設の更新と管渠の新規整備への投資を進めている。
　②③令和3年度末まで管渠の更新は行っていない。
(2)課題に対する今後の取組等
　類似団体では管渠の更新が始まっているが、今後は資産台帳等を活用し、計画的及び平準化した管渠の更新を予定。</t>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</si>
</sst>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C1-40BD-8A85-003113F689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98C1-40BD-8A85-003113F689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66.650000000000006</c:v>
                </c:pt>
                <c:pt idx="4">
                  <c:v>62.86</c:v>
                </c:pt>
              </c:numCache>
            </c:numRef>
          </c:val>
          <c:extLst>
            <c:ext xmlns:c16="http://schemas.microsoft.com/office/drawing/2014/chart" uri="{C3380CC4-5D6E-409C-BE32-E72D297353CC}">
              <c16:uniqueId val="{00000000-D43C-4BD7-8523-EAF75361D4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D43C-4BD7-8523-EAF75361D4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87.01</c:v>
                </c:pt>
                <c:pt idx="4">
                  <c:v>87.7</c:v>
                </c:pt>
              </c:numCache>
            </c:numRef>
          </c:val>
          <c:extLst>
            <c:ext xmlns:c16="http://schemas.microsoft.com/office/drawing/2014/chart" uri="{C3380CC4-5D6E-409C-BE32-E72D297353CC}">
              <c16:uniqueId val="{00000000-F93D-458E-9EBE-D9C9E58CD2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F93D-458E-9EBE-D9C9E58CD2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109.08</c:v>
                </c:pt>
                <c:pt idx="4">
                  <c:v>100.96</c:v>
                </c:pt>
              </c:numCache>
            </c:numRef>
          </c:val>
          <c:extLst>
            <c:ext xmlns:c16="http://schemas.microsoft.com/office/drawing/2014/chart" uri="{C3380CC4-5D6E-409C-BE32-E72D297353CC}">
              <c16:uniqueId val="{00000000-B84A-47CE-B510-D55C5EA17C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B84A-47CE-B510-D55C5EA17C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42.65</c:v>
                </c:pt>
                <c:pt idx="4">
                  <c:v>43.85</c:v>
                </c:pt>
              </c:numCache>
            </c:numRef>
          </c:val>
          <c:extLst>
            <c:ext xmlns:c16="http://schemas.microsoft.com/office/drawing/2014/chart" uri="{C3380CC4-5D6E-409C-BE32-E72D297353CC}">
              <c16:uniqueId val="{00000000-5EA7-4FF4-B377-B98D082694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5EA7-4FF4-B377-B98D082694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25-4D9B-B0F6-F48F23CE87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7D25-4D9B-B0F6-F48F23CE87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60-4756-8803-4519236AF4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2860-4756-8803-4519236AF4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38.29</c:v>
                </c:pt>
                <c:pt idx="4">
                  <c:v>52.38</c:v>
                </c:pt>
              </c:numCache>
            </c:numRef>
          </c:val>
          <c:extLst>
            <c:ext xmlns:c16="http://schemas.microsoft.com/office/drawing/2014/chart" uri="{C3380CC4-5D6E-409C-BE32-E72D297353CC}">
              <c16:uniqueId val="{00000000-8F04-471D-978C-235CA979A6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8F04-471D-978C-235CA979A6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503.24</c:v>
                </c:pt>
                <c:pt idx="4">
                  <c:v>682.04</c:v>
                </c:pt>
              </c:numCache>
            </c:numRef>
          </c:val>
          <c:extLst>
            <c:ext xmlns:c16="http://schemas.microsoft.com/office/drawing/2014/chart" uri="{C3380CC4-5D6E-409C-BE32-E72D297353CC}">
              <c16:uniqueId val="{00000000-8283-464D-915B-E23CF24150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8283-464D-915B-E23CF24150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68.69</c:v>
                </c:pt>
                <c:pt idx="4">
                  <c:v>68.77</c:v>
                </c:pt>
              </c:numCache>
            </c:numRef>
          </c:val>
          <c:extLst>
            <c:ext xmlns:c16="http://schemas.microsoft.com/office/drawing/2014/chart" uri="{C3380CC4-5D6E-409C-BE32-E72D297353CC}">
              <c16:uniqueId val="{00000000-11F1-46FC-8459-EFB7335D80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11F1-46FC-8459-EFB7335D80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0DC4-4C1A-A8FA-B4FC41C1BA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0DC4-4C1A-A8FA-B4FC41C1BA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伊勢崎市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212536</v>
      </c>
      <c r="AM8" s="37"/>
      <c r="AN8" s="37"/>
      <c r="AO8" s="37"/>
      <c r="AP8" s="37"/>
      <c r="AQ8" s="37"/>
      <c r="AR8" s="37"/>
      <c r="AS8" s="37"/>
      <c r="AT8" s="38">
        <f>データ!T6</f>
        <v>139.44</v>
      </c>
      <c r="AU8" s="38"/>
      <c r="AV8" s="38"/>
      <c r="AW8" s="38"/>
      <c r="AX8" s="38"/>
      <c r="AY8" s="38"/>
      <c r="AZ8" s="38"/>
      <c r="BA8" s="38"/>
      <c r="BB8" s="38">
        <f>データ!U6</f>
        <v>1524.21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57.1</v>
      </c>
      <c r="J10" s="38"/>
      <c r="K10" s="38"/>
      <c r="L10" s="38"/>
      <c r="M10" s="38"/>
      <c r="N10" s="38"/>
      <c r="O10" s="38"/>
      <c r="P10" s="38">
        <f>データ!P6</f>
        <v>36.020000000000003</v>
      </c>
      <c r="Q10" s="38"/>
      <c r="R10" s="38"/>
      <c r="S10" s="38"/>
      <c r="T10" s="38"/>
      <c r="U10" s="38"/>
      <c r="V10" s="38"/>
      <c r="W10" s="38">
        <f>データ!Q6</f>
        <v>81.150000000000006</v>
      </c>
      <c r="X10" s="38"/>
      <c r="Y10" s="38"/>
      <c r="Z10" s="38"/>
      <c r="AA10" s="38"/>
      <c r="AB10" s="38"/>
      <c r="AC10" s="38"/>
      <c r="AD10" s="37">
        <f>データ!R6</f>
        <v>2101</v>
      </c>
      <c r="AE10" s="37"/>
      <c r="AF10" s="37"/>
      <c r="AG10" s="37"/>
      <c r="AH10" s="37"/>
      <c r="AI10" s="37"/>
      <c r="AJ10" s="37"/>
      <c r="AK10" s="2"/>
      <c r="AL10" s="37">
        <f>データ!V6</f>
        <v>76422</v>
      </c>
      <c r="AM10" s="37"/>
      <c r="AN10" s="37"/>
      <c r="AO10" s="37"/>
      <c r="AP10" s="37"/>
      <c r="AQ10" s="37"/>
      <c r="AR10" s="37"/>
      <c r="AS10" s="37"/>
      <c r="AT10" s="38">
        <f>データ!W6</f>
        <v>18.28</v>
      </c>
      <c r="AU10" s="38"/>
      <c r="AV10" s="38"/>
      <c r="AW10" s="38"/>
      <c r="AX10" s="38"/>
      <c r="AY10" s="38"/>
      <c r="AZ10" s="38"/>
      <c r="BA10" s="38"/>
      <c r="BB10" s="38">
        <f>データ!X6</f>
        <v>4180.63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vXwQEPl3F+yUjHWtU7GttEVty69KwPQM+w2wyLll4LSEWNcMMRXvYHSGQEkoidLFUyBM2TzBU2/qmHUg4xScA==" saltValue="P33ZVHaegMBwmi6R4mqB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57.1</v>
      </c>
      <c r="P6" s="20">
        <f t="shared" si="3"/>
        <v>36.020000000000003</v>
      </c>
      <c r="Q6" s="20">
        <f t="shared" si="3"/>
        <v>81.150000000000006</v>
      </c>
      <c r="R6" s="20">
        <f t="shared" si="3"/>
        <v>2101</v>
      </c>
      <c r="S6" s="20">
        <f t="shared" si="3"/>
        <v>212536</v>
      </c>
      <c r="T6" s="20">
        <f t="shared" si="3"/>
        <v>139.44</v>
      </c>
      <c r="U6" s="20">
        <f t="shared" si="3"/>
        <v>1524.21</v>
      </c>
      <c r="V6" s="20">
        <f t="shared" si="3"/>
        <v>76422</v>
      </c>
      <c r="W6" s="20">
        <f t="shared" si="3"/>
        <v>18.28</v>
      </c>
      <c r="X6" s="20">
        <f t="shared" si="3"/>
        <v>4180.63</v>
      </c>
      <c r="Y6" s="21" t="str">
        <f>IF(Y7="",NA(),Y7)</f>
        <v>-</v>
      </c>
      <c r="Z6" s="21" t="str">
        <f t="shared" ref="Z6:AH6" si="4">IF(Z7="",NA(),Z7)</f>
        <v>-</v>
      </c>
      <c r="AA6" s="21" t="str">
        <f t="shared" si="4"/>
        <v>-</v>
      </c>
      <c r="AB6" s="21">
        <f t="shared" si="4"/>
        <v>109.08</v>
      </c>
      <c r="AC6" s="21">
        <f t="shared" si="4"/>
        <v>100.96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38.29</v>
      </c>
      <c r="AY6" s="21">
        <f t="shared" si="6"/>
        <v>52.38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503.24</v>
      </c>
      <c r="BJ6" s="21">
        <f t="shared" si="7"/>
        <v>682.04</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68.69</v>
      </c>
      <c r="BU6" s="21">
        <f t="shared" si="8"/>
        <v>68.77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66.650000000000006</v>
      </c>
      <c r="CQ6" s="21">
        <f t="shared" si="10"/>
        <v>62.86</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87.01</v>
      </c>
      <c r="DB6" s="21">
        <f t="shared" si="11"/>
        <v>87.7</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42.65</v>
      </c>
      <c r="DM6" s="21">
        <f t="shared" si="12"/>
        <v>43.85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102041</v>
      </c>
      <c r="D7" s="23">
        <v>46</v>
      </c>
      <c r="E7" s="23">
        <v>17</v>
      </c>
      <c r="F7" s="23">
        <v>1</v>
      </c>
      <c r="G7" s="23">
        <v>0</v>
      </c>
      <c r="H7" s="23" t="s">
        <v>96</v>
      </c>
      <c r="I7" s="23" t="s">
        <v>97</v>
      </c>
      <c r="J7" s="23" t="s">
        <v>98</v>
      </c>
      <c r="K7" s="23" t="s">
        <v>99</v>
      </c>
      <c r="L7" s="23" t="s">
        <v>100</v>
      </c>
      <c r="M7" s="23" t="s">
        <v>101</v>
      </c>
      <c r="N7" s="24" t="s">
        <v>102</v>
      </c>
      <c r="O7" s="24">
        <v>57.1</v>
      </c>
      <c r="P7" s="24">
        <v>36.020000000000003</v>
      </c>
      <c r="Q7" s="24">
        <v>81.150000000000006</v>
      </c>
      <c r="R7" s="24">
        <v>2101</v>
      </c>
      <c r="S7" s="24">
        <v>212536</v>
      </c>
      <c r="T7" s="24">
        <v>139.44</v>
      </c>
      <c r="U7" s="24">
        <v>1524.21</v>
      </c>
      <c r="V7" s="24">
        <v>76422</v>
      </c>
      <c r="W7" s="24">
        <v>18.28</v>
      </c>
      <c r="X7" s="24">
        <v>4180.63</v>
      </c>
      <c r="Y7" s="24" t="s">
        <v>102</v>
      </c>
      <c r="Z7" s="24" t="s">
        <v>102</v>
      </c>
      <c r="AA7" s="24" t="s">
        <v>102</v>
      </c>
      <c r="AB7" s="24">
        <v>109.08</v>
      </c>
      <c r="AC7" s="24">
        <v>100.96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38.29</v>
      </c>
      <c r="AY7" s="24">
        <v>52.38</v>
      </c>
      <c r="AZ7" s="24" t="s">
        <v>102</v>
      </c>
      <c r="BA7" s="24" t="s">
        <v>102</v>
      </c>
      <c r="BB7" s="24" t="s">
        <v>102</v>
      </c>
      <c r="BC7" s="24">
        <v>67.930000000000007</v>
      </c>
      <c r="BD7" s="24">
        <v>68.53</v>
      </c>
      <c r="BE7" s="24">
        <v>71.39</v>
      </c>
      <c r="BF7" s="24" t="s">
        <v>102</v>
      </c>
      <c r="BG7" s="24" t="s">
        <v>102</v>
      </c>
      <c r="BH7" s="24" t="s">
        <v>102</v>
      </c>
      <c r="BI7" s="24">
        <v>503.24</v>
      </c>
      <c r="BJ7" s="24">
        <v>682.04</v>
      </c>
      <c r="BK7" s="24" t="s">
        <v>102</v>
      </c>
      <c r="BL7" s="24" t="s">
        <v>102</v>
      </c>
      <c r="BM7" s="24" t="s">
        <v>102</v>
      </c>
      <c r="BN7" s="24">
        <v>857.88</v>
      </c>
      <c r="BO7" s="24">
        <v>825.1</v>
      </c>
      <c r="BP7" s="24">
        <v>669.11</v>
      </c>
      <c r="BQ7" s="24" t="s">
        <v>102</v>
      </c>
      <c r="BR7" s="24" t="s">
        <v>102</v>
      </c>
      <c r="BS7" s="24" t="s">
        <v>102</v>
      </c>
      <c r="BT7" s="24">
        <v>68.69</v>
      </c>
      <c r="BU7" s="24">
        <v>68.77</v>
      </c>
      <c r="BV7" s="24" t="s">
        <v>102</v>
      </c>
      <c r="BW7" s="24" t="s">
        <v>102</v>
      </c>
      <c r="BX7" s="24" t="s">
        <v>102</v>
      </c>
      <c r="BY7" s="24">
        <v>94.97</v>
      </c>
      <c r="BZ7" s="24">
        <v>97.07</v>
      </c>
      <c r="CA7" s="24">
        <v>99.73</v>
      </c>
      <c r="CB7" s="24" t="s">
        <v>102</v>
      </c>
      <c r="CC7" s="24" t="s">
        <v>102</v>
      </c>
      <c r="CD7" s="24" t="s">
        <v>102</v>
      </c>
      <c r="CE7" s="24">
        <v>150</v>
      </c>
      <c r="CF7" s="24">
        <v>150</v>
      </c>
      <c r="CG7" s="24" t="s">
        <v>102</v>
      </c>
      <c r="CH7" s="24" t="s">
        <v>102</v>
      </c>
      <c r="CI7" s="24" t="s">
        <v>102</v>
      </c>
      <c r="CJ7" s="24">
        <v>159.49</v>
      </c>
      <c r="CK7" s="24">
        <v>157.81</v>
      </c>
      <c r="CL7" s="24">
        <v>134.97999999999999</v>
      </c>
      <c r="CM7" s="24" t="s">
        <v>102</v>
      </c>
      <c r="CN7" s="24" t="s">
        <v>102</v>
      </c>
      <c r="CO7" s="24" t="s">
        <v>102</v>
      </c>
      <c r="CP7" s="24">
        <v>66.650000000000006</v>
      </c>
      <c r="CQ7" s="24">
        <v>62.86</v>
      </c>
      <c r="CR7" s="24" t="s">
        <v>102</v>
      </c>
      <c r="CS7" s="24" t="s">
        <v>102</v>
      </c>
      <c r="CT7" s="24" t="s">
        <v>102</v>
      </c>
      <c r="CU7" s="24">
        <v>65.28</v>
      </c>
      <c r="CV7" s="24">
        <v>64.92</v>
      </c>
      <c r="CW7" s="24">
        <v>59.99</v>
      </c>
      <c r="CX7" s="24" t="s">
        <v>102</v>
      </c>
      <c r="CY7" s="24" t="s">
        <v>102</v>
      </c>
      <c r="CZ7" s="24" t="s">
        <v>102</v>
      </c>
      <c r="DA7" s="24">
        <v>87.01</v>
      </c>
      <c r="DB7" s="24">
        <v>87.7</v>
      </c>
      <c r="DC7" s="24" t="s">
        <v>102</v>
      </c>
      <c r="DD7" s="24" t="s">
        <v>102</v>
      </c>
      <c r="DE7" s="24" t="s">
        <v>102</v>
      </c>
      <c r="DF7" s="24">
        <v>92.72</v>
      </c>
      <c r="DG7" s="24">
        <v>92.88</v>
      </c>
      <c r="DH7" s="24">
        <v>95.72</v>
      </c>
      <c r="DI7" s="24" t="s">
        <v>102</v>
      </c>
      <c r="DJ7" s="24" t="s">
        <v>102</v>
      </c>
      <c r="DK7" s="24" t="s">
        <v>102</v>
      </c>
      <c r="DL7" s="24">
        <v>42.65</v>
      </c>
      <c r="DM7" s="24">
        <v>43.85</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2023-02-14T06:38:17Z</cp:lastPrinted>
  <dcterms:created xsi:type="dcterms:W3CDTF">2023-01-12T23:27:59Z</dcterms:created>
  <dcterms:modified xsi:type="dcterms:W3CDTF">2023-02-14T06:38:23Z</dcterms:modified>
  <cp:category/>
</cp:coreProperties>
</file>