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10.1.36.23\地方債係\210-公営企業決算調査\07経営比較分析表\R04（R3決算）\04 各団体回答\○09 藤岡市\"/>
    </mc:Choice>
  </mc:AlternateContent>
  <xr:revisionPtr revIDLastSave="0" documentId="13_ncr:1_{8ECD13E4-C685-40B9-B070-92A41B1BD96F}" xr6:coauthVersionLast="36" xr6:coauthVersionMax="36" xr10:uidLastSave="{00000000-0000-0000-0000-000000000000}"/>
  <workbookProtection workbookAlgorithmName="SHA-512" workbookHashValue="wCfqLI8mCMYv+sxB91LwMmjDgBW1tBtT/Zf9Dzb7cuCQEwZY2XOSgHapxnRv9t1R+5J22FU1/H1S4SIX8PxujA==" workbookSaltValue="3YQRv27cJtY98Lva11880A=="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AT8" i="4" s="1"/>
  <c r="S6" i="5"/>
  <c r="R6" i="5"/>
  <c r="AD10" i="4" s="1"/>
  <c r="Q6" i="5"/>
  <c r="P6" i="5"/>
  <c r="O6" i="5"/>
  <c r="N6" i="5"/>
  <c r="B10" i="4" s="1"/>
  <c r="M6" i="5"/>
  <c r="AD8" i="4" s="1"/>
  <c r="L6" i="5"/>
  <c r="W8" i="4" s="1"/>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G85" i="4"/>
  <c r="E85" i="4"/>
  <c r="BB10" i="4"/>
  <c r="AT10" i="4"/>
  <c r="W10" i="4"/>
  <c r="P10" i="4"/>
  <c r="I10" i="4"/>
  <c r="BB8" i="4"/>
  <c r="AL8" i="4"/>
  <c r="P8" i="4"/>
  <c r="B8" i="4"/>
  <c r="B6" i="4"/>
</calcChain>
</file>

<file path=xl/sharedStrings.xml><?xml version="1.0" encoding="utf-8"?>
<sst xmlns="http://schemas.openxmlformats.org/spreadsheetml/2006/main" count="299" uniqueCount="119">
  <si>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</si>
  <si>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</si>
  <si>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</si>
  <si>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</si>
  <si>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</si>
  <si>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</si>
  <si>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</si>
  <si>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</si>
  <si>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</si>
  <si>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</si>
  <si>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</si>
  <si>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</si>
  <si>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</si>
  <si>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</si>
  <si>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</si>
  <si>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</si>
  <si>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</si>
  <si>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</si>
  <si>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</si>
  <si>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</si>
  <si>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</si>
  <si>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</si>
  <si>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</si>
  <si>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</si>
  <si>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</si>
  <si>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</si>
  <si>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</si>
  <si>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</si>
  <si>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</si>
  <si>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</si>
  <si>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</si>
  <si>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</si>
  <si>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</si>
  <si>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</si>
  <si>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</si>
  <si>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</si>
  <si>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</si>
  <si>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</si>
  <si>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</si>
  <si>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</si>
  <si>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</si>
  <si>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</si>
  <si>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</si>
  <si>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</si>
  <si>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</si>
  <si>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</si>
  <si>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</si>
  <si>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</si>
  <si>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</si>
  <si>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</si>
  <si>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</si>
  <si>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</si>
  <si>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</si>
  <si>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</si>
  <si>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</si>
  <si>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</si>
  <si>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</si>
  <si>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</si>
  <si>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</si>
  <si>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</si>
  <si>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</si>
  <si>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</si>
  <si>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</si>
  <si>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</si>
  <si>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</si>
  <si>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</si>
  <si>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</si>
  <si>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</si>
  <si>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</si>
  <si>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</si>
  <si>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</si>
  <si>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</si>
  <si>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</si>
  <si>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</si>
  <si>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</si>
  <si>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</si>
  <si>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</si>
  <si>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</si>
  <si>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</si>
  <si>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</si>
  <si>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</si>
  <si>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</si>
  <si>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</si>
  <si>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</si>
  <si>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</si>
  <si>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</si>
  <si>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</si>
  <si>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</si>
  <si>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</si>
  <si>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</si>
  <si>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</si>
  <si>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</si>
  <si>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</si>
  <si>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</si>
  <si>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</si>
  <si>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</si>
  <si>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藤岡市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</si>
  <si>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</si>
  <si>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</si>
  <si>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</si>
  <si>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</si>
  <si>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</si>
  <si>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</si>
  <si>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</si>
  <si>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</si>
  <si>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</si>
  <si>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</si>
  <si>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</si>
  <si>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</si>
  <si>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</si>
  <si>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</si>
  <si>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</si>
  <si>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</si>
  <si>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</si>
  <si>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</si>
  <si>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</si>
  <si>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 xml:space="preserve"> 本市においては、供用開始からの経年が33年と比較的浅く、管路施設についての本格的な老朽化対策は行っていなかったが、今後は、老朽化に対し、管路施設の計画的な更新を、実施していきたい。</t>
    <rPh sb="66" eb="67">
      <t>タイ</t>
    </rPh>
    <rPh sb="74" eb="77">
      <t>ケイカクテキ</t>
    </rPh>
    <phoneticPr fontId="4"/>
  </si>
  <si>
    <t>　本市の公共下水道事業は、整備区域の拡張を進めている段階であり、新規接続や料金改定により、使用料収入の増加を見込んでいる。
　一方、企業債残高の減少に伴い、企業債償還に係る基準外繰出しも減少を続けるものと考えられる。
　以上のように、本市の公共下水道事業は、使用料収入の増加、企業債残高の減少など経営状況は改善していくと判断しているが、さらなる接続率の向上による料金収入の拡大を図る。
　また、令和2年度に公営企業会計に移行し2年が経過し、今後はこれまで以上に詳細に経営状況を分析していくことになるが、今後始まる老朽化対策も見据えながら、適正な使用料単価の設定を定期的に行い、効率性の向上を図り、頑丈な経営基盤を作っていくことが必要であると考える。</t>
    <rPh sb="18" eb="20">
      <t>カクチョウ</t>
    </rPh>
    <rPh sb="21" eb="22">
      <t>スス</t>
    </rPh>
    <rPh sb="26" eb="28">
      <t>ダンカイ</t>
    </rPh>
    <rPh sb="37" eb="39">
      <t>リョウキン</t>
    </rPh>
    <rPh sb="39" eb="41">
      <t>カイテイ</t>
    </rPh>
    <rPh sb="51" eb="53">
      <t>ゾウカ</t>
    </rPh>
    <rPh sb="54" eb="56">
      <t>ミコ</t>
    </rPh>
    <rPh sb="214" eb="215">
      <t>ネン</t>
    </rPh>
    <rPh sb="216" eb="218">
      <t>ケイカ</t>
    </rPh>
    <rPh sb="251" eb="253">
      <t>コンゴ</t>
    </rPh>
    <rPh sb="253" eb="254">
      <t>ハジ</t>
    </rPh>
    <rPh sb="256" eb="259">
      <t>ロウキュウカ</t>
    </rPh>
    <rPh sb="259" eb="261">
      <t>タイサク</t>
    </rPh>
    <rPh sb="262" eb="264">
      <t>ミス</t>
    </rPh>
    <rPh sb="269" eb="271">
      <t>テキセイ</t>
    </rPh>
    <rPh sb="272" eb="275">
      <t>シヨウリョウ</t>
    </rPh>
    <rPh sb="275" eb="277">
      <t>タンカ</t>
    </rPh>
    <rPh sb="278" eb="280">
      <t>セッテイ</t>
    </rPh>
    <rPh sb="281" eb="284">
      <t>テイキテキ</t>
    </rPh>
    <rPh sb="285" eb="286">
      <t>オコナ</t>
    </rPh>
    <rPh sb="298" eb="300">
      <t>ガンジョウ</t>
    </rPh>
    <rPh sb="301" eb="303">
      <t>ケイエイ</t>
    </rPh>
    <rPh sb="303" eb="305">
      <t>キバン</t>
    </rPh>
    <rPh sb="306" eb="307">
      <t>ツク</t>
    </rPh>
    <phoneticPr fontId="4"/>
  </si>
  <si>
    <r>
      <t>　本市の公共下水道事業は、事業開始から40年ほど経過し、現在も⑧水洗化率の向上に向けて管渠新設事業を進め、徐々にではあるが供用区域は拡大、新たな公共下水道接続家屋等も増加している。
　また、既整備区域内においても、住宅分譲や老朽家屋の建替え・改築、世代交代による浄化槽・くみ取り槽からの接続替え等が増加し</t>
    </r>
    <r>
      <rPr>
        <sz val="10"/>
        <rFont val="ＭＳ ゴシック"/>
        <family val="3"/>
        <charset val="128"/>
      </rPr>
      <t>ている。
　その反面、人口減少による使用量の減少、使用中止があり、使用料収入は伸び悩み傾向にある。
　①経常収支比率は120％となっているが、一般会計からの繰入により比率が高くなっている。
　③流動比率は、公営企業会計移行時の現金預金額が少なく、企業債償還は、当該年度の使用料収入や一般会計繰出金収入に依存している部分が大きいことから低くなっている。
　④</t>
    </r>
    <r>
      <rPr>
        <sz val="10"/>
        <color theme="1"/>
        <rFont val="ＭＳ ゴシック"/>
        <family val="3"/>
        <charset val="128"/>
      </rPr>
      <t>企業債残高については、指標では対事業費比となっており、建設事業の多寡により年度によって多少の差異は認められるものの、実額は繰り上げ償還の完了などにより減少を続けており、企業債残高の実額は減少を続けている。
　⑤経費回収率については、昭和62年の供用開始から料金改定を行っていない。令和7年度までに経費回収率80％となるような料金設定の見直しを行い、その後、段階的な料金改定により経費回収率100％を目指す。
　⑥汚水処理原価の低さについては、本市の下水道汚水は県の処理場に処理依頼しており本市が処理場をもたないためと思われ、それにより⑦施設利用率は計上していない。
　このようなことから、本市の公共下水道事業の経営は、課題はあるものの、現段階では概ね健全であると判断している。</t>
    </r>
    <rPh sb="160" eb="162">
      <t>ハンメン</t>
    </rPh>
    <rPh sb="163" eb="165">
      <t>ジンコウ</t>
    </rPh>
    <rPh sb="165" eb="167">
      <t>ゲンショウ</t>
    </rPh>
    <rPh sb="170" eb="173">
      <t>シヨウリョウ</t>
    </rPh>
    <rPh sb="174" eb="176">
      <t>ゲンショウ</t>
    </rPh>
    <rPh sb="177" eb="179">
      <t>シヨウ</t>
    </rPh>
    <rPh sb="179" eb="181">
      <t>チュウシ</t>
    </rPh>
    <rPh sb="185" eb="188">
      <t>シヨウリョウ</t>
    </rPh>
    <rPh sb="188" eb="190">
      <t>シュウニュウ</t>
    </rPh>
    <rPh sb="191" eb="192">
      <t>ノ</t>
    </rPh>
    <rPh sb="193" eb="194">
      <t>ナヤ</t>
    </rPh>
    <rPh sb="195" eb="197">
      <t>ケイコウ</t>
    </rPh>
    <rPh sb="204" eb="206">
      <t>ケイジョウ</t>
    </rPh>
    <rPh sb="206" eb="208">
      <t>シュウシ</t>
    </rPh>
    <rPh sb="208" eb="210">
      <t>ヒリツ</t>
    </rPh>
    <rPh sb="223" eb="225">
      <t>イッパン</t>
    </rPh>
    <rPh sb="225" eb="227">
      <t>カイケイ</t>
    </rPh>
    <rPh sb="230" eb="232">
      <t>クリイレ</t>
    </rPh>
    <rPh sb="235" eb="237">
      <t>ヒリツ</t>
    </rPh>
    <rPh sb="238" eb="239">
      <t>タカ</t>
    </rPh>
    <rPh sb="435" eb="437">
      <t>ケイヒ</t>
    </rPh>
    <rPh sb="437" eb="439">
      <t>カイシュウ</t>
    </rPh>
    <rPh sb="439" eb="440">
      <t>リツ</t>
    </rPh>
    <rPh sb="446" eb="448">
      <t>ショウワ</t>
    </rPh>
    <rPh sb="450" eb="451">
      <t>ネン</t>
    </rPh>
    <rPh sb="452" eb="454">
      <t>キョウヨウ</t>
    </rPh>
    <rPh sb="454" eb="456">
      <t>カイシ</t>
    </rPh>
    <rPh sb="458" eb="460">
      <t>リョウキン</t>
    </rPh>
    <rPh sb="460" eb="462">
      <t>カイテイ</t>
    </rPh>
    <rPh sb="463" eb="464">
      <t>オコナ</t>
    </rPh>
    <rPh sb="470" eb="472">
      <t>レイワ</t>
    </rPh>
    <rPh sb="473" eb="475">
      <t>ネンド</t>
    </rPh>
    <rPh sb="478" eb="480">
      <t>ケイヒ</t>
    </rPh>
    <rPh sb="480" eb="482">
      <t>カイシュウ</t>
    </rPh>
    <rPh sb="482" eb="483">
      <t>リツ</t>
    </rPh>
    <rPh sb="492" eb="494">
      <t>リョウキン</t>
    </rPh>
    <rPh sb="494" eb="496">
      <t>セッテイ</t>
    </rPh>
    <rPh sb="497" eb="499">
      <t>ミナオ</t>
    </rPh>
    <rPh sb="501" eb="502">
      <t>オコナ</t>
    </rPh>
    <rPh sb="506" eb="507">
      <t>ノチ</t>
    </rPh>
    <rPh sb="519" eb="521">
      <t>ケイヒ</t>
    </rPh>
    <rPh sb="536" eb="538">
      <t>オスイ</t>
    </rPh>
    <rPh sb="538" eb="540">
      <t>ショリ</t>
    </rPh>
    <rPh sb="540" eb="542">
      <t>ゲンカ</t>
    </rPh>
    <rPh sb="543" eb="544">
      <t>ヒク</t>
    </rPh>
    <rPh sb="568" eb="570">
      <t>イライ</t>
    </rPh>
    <rPh sb="588" eb="589">
      <t>オモ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</si>
</sst>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shrinkToFit="1"/>
      <protection locked="0"/>
    </xf>
    <xf numFmtId="0" fontId="15" fillId="0" borderId="0" xfId="0" applyFont="1" applyAlignment="1" applyProtection="1">
      <alignment horizontal="left" vertical="top" wrapText="1" shrinkToFit="1"/>
      <protection locked="0"/>
    </xf>
    <xf numFmtId="0" fontId="15" fillId="0" borderId="7" xfId="0" applyFont="1" applyBorder="1" applyAlignment="1" applyProtection="1">
      <alignment horizontal="left" vertical="top" wrapText="1" shrinkToFit="1"/>
      <protection locked="0"/>
    </xf>
    <xf numFmtId="0" fontId="15" fillId="0" borderId="8" xfId="0" applyFont="1" applyBorder="1" applyAlignment="1" applyProtection="1">
      <alignment horizontal="left" vertical="top" wrapText="1" shrinkToFit="1"/>
      <protection locked="0"/>
    </xf>
    <xf numFmtId="0" fontId="15" fillId="0" borderId="1" xfId="0" applyFont="1" applyBorder="1" applyAlignment="1" applyProtection="1">
      <alignment horizontal="left" vertical="top" wrapText="1" shrinkToFit="1"/>
      <protection locked="0"/>
    </xf>
    <xf numFmtId="0" fontId="15" fillId="0" borderId="9" xfId="0" applyFont="1" applyBorder="1" applyAlignment="1" applyProtection="1">
      <alignment horizontal="left" vertical="top" wrapText="1" shrinkToFi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D324-4502-B8A2-36B8651B39C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0.15</c:v>
                </c:pt>
                <c:pt idx="4">
                  <c:v>0.15</c:v>
                </c:pt>
              </c:numCache>
            </c:numRef>
          </c:val>
          <c:smooth val="0"/>
          <c:extLst>
            <c:ext xmlns:c16="http://schemas.microsoft.com/office/drawing/2014/chart" uri="{C3380CC4-5D6E-409C-BE32-E72D297353CC}">
              <c16:uniqueId val="{00000001-D324-4502-B8A2-36B8651B39C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C05-47AD-8E3E-4395AC768D1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56.72</c:v>
                </c:pt>
                <c:pt idx="4">
                  <c:v>56.43</c:v>
                </c:pt>
              </c:numCache>
            </c:numRef>
          </c:val>
          <c:smooth val="0"/>
          <c:extLst>
            <c:ext xmlns:c16="http://schemas.microsoft.com/office/drawing/2014/chart" uri="{C3380CC4-5D6E-409C-BE32-E72D297353CC}">
              <c16:uniqueId val="{00000001-1C05-47AD-8E3E-4395AC768D1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78.099999999999994</c:v>
                </c:pt>
                <c:pt idx="4">
                  <c:v>80.650000000000006</c:v>
                </c:pt>
              </c:numCache>
            </c:numRef>
          </c:val>
          <c:extLst>
            <c:ext xmlns:c16="http://schemas.microsoft.com/office/drawing/2014/chart" uri="{C3380CC4-5D6E-409C-BE32-E72D297353CC}">
              <c16:uniqueId val="{00000000-61F6-4FC9-9312-C048E39D06C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90.72</c:v>
                </c:pt>
                <c:pt idx="4">
                  <c:v>91.07</c:v>
                </c:pt>
              </c:numCache>
            </c:numRef>
          </c:val>
          <c:smooth val="0"/>
          <c:extLst>
            <c:ext xmlns:c16="http://schemas.microsoft.com/office/drawing/2014/chart" uri="{C3380CC4-5D6E-409C-BE32-E72D297353CC}">
              <c16:uniqueId val="{00000001-61F6-4FC9-9312-C048E39D06C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127.13</c:v>
                </c:pt>
                <c:pt idx="4">
                  <c:v>120.31</c:v>
                </c:pt>
              </c:numCache>
            </c:numRef>
          </c:val>
          <c:extLst>
            <c:ext xmlns:c16="http://schemas.microsoft.com/office/drawing/2014/chart" uri="{C3380CC4-5D6E-409C-BE32-E72D297353CC}">
              <c16:uniqueId val="{00000000-47D9-4A1E-936C-60D93F6F925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106.5</c:v>
                </c:pt>
                <c:pt idx="4">
                  <c:v>106.22</c:v>
                </c:pt>
              </c:numCache>
            </c:numRef>
          </c:val>
          <c:smooth val="0"/>
          <c:extLst>
            <c:ext xmlns:c16="http://schemas.microsoft.com/office/drawing/2014/chart" uri="{C3380CC4-5D6E-409C-BE32-E72D297353CC}">
              <c16:uniqueId val="{00000001-47D9-4A1E-936C-60D93F6F925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38.21</c:v>
                </c:pt>
                <c:pt idx="4">
                  <c:v>39.22</c:v>
                </c:pt>
              </c:numCache>
            </c:numRef>
          </c:val>
          <c:extLst>
            <c:ext xmlns:c16="http://schemas.microsoft.com/office/drawing/2014/chart" uri="{C3380CC4-5D6E-409C-BE32-E72D297353CC}">
              <c16:uniqueId val="{00000000-3D31-4D68-B28D-CEAFC52608F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20.78</c:v>
                </c:pt>
                <c:pt idx="4">
                  <c:v>23.54</c:v>
                </c:pt>
              </c:numCache>
            </c:numRef>
          </c:val>
          <c:smooth val="0"/>
          <c:extLst>
            <c:ext xmlns:c16="http://schemas.microsoft.com/office/drawing/2014/chart" uri="{C3380CC4-5D6E-409C-BE32-E72D297353CC}">
              <c16:uniqueId val="{00000001-3D31-4D68-B28D-CEAFC52608F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911-4E00-8ABD-64C857EF88A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1.34</c:v>
                </c:pt>
                <c:pt idx="4">
                  <c:v>1.5</c:v>
                </c:pt>
              </c:numCache>
            </c:numRef>
          </c:val>
          <c:smooth val="0"/>
          <c:extLst>
            <c:ext xmlns:c16="http://schemas.microsoft.com/office/drawing/2014/chart" uri="{C3380CC4-5D6E-409C-BE32-E72D297353CC}">
              <c16:uniqueId val="{00000001-0911-4E00-8ABD-64C857EF88A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0DC-44E9-B018-B5898C8BE5A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18.36</c:v>
                </c:pt>
                <c:pt idx="4">
                  <c:v>18.010000000000002</c:v>
                </c:pt>
              </c:numCache>
            </c:numRef>
          </c:val>
          <c:smooth val="0"/>
          <c:extLst>
            <c:ext xmlns:c16="http://schemas.microsoft.com/office/drawing/2014/chart" uri="{C3380CC4-5D6E-409C-BE32-E72D297353CC}">
              <c16:uniqueId val="{00000001-00DC-44E9-B018-B5898C8BE5A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37.799999999999997</c:v>
                </c:pt>
                <c:pt idx="4">
                  <c:v>41.55</c:v>
                </c:pt>
              </c:numCache>
            </c:numRef>
          </c:val>
          <c:extLst>
            <c:ext xmlns:c16="http://schemas.microsoft.com/office/drawing/2014/chart" uri="{C3380CC4-5D6E-409C-BE32-E72D297353CC}">
              <c16:uniqueId val="{00000000-3341-422A-9FB6-E91D966E160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55.6</c:v>
                </c:pt>
                <c:pt idx="4">
                  <c:v>59.4</c:v>
                </c:pt>
              </c:numCache>
            </c:numRef>
          </c:val>
          <c:smooth val="0"/>
          <c:extLst>
            <c:ext xmlns:c16="http://schemas.microsoft.com/office/drawing/2014/chart" uri="{C3380CC4-5D6E-409C-BE32-E72D297353CC}">
              <c16:uniqueId val="{00000001-3341-422A-9FB6-E91D966E160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2731.93</c:v>
                </c:pt>
                <c:pt idx="4">
                  <c:v>2611.9499999999998</c:v>
                </c:pt>
              </c:numCache>
            </c:numRef>
          </c:val>
          <c:extLst>
            <c:ext xmlns:c16="http://schemas.microsoft.com/office/drawing/2014/chart" uri="{C3380CC4-5D6E-409C-BE32-E72D297353CC}">
              <c16:uniqueId val="{00000000-2DAC-47B7-840A-F1A90995278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789.08</c:v>
                </c:pt>
                <c:pt idx="4">
                  <c:v>747.84</c:v>
                </c:pt>
              </c:numCache>
            </c:numRef>
          </c:val>
          <c:smooth val="0"/>
          <c:extLst>
            <c:ext xmlns:c16="http://schemas.microsoft.com/office/drawing/2014/chart" uri="{C3380CC4-5D6E-409C-BE32-E72D297353CC}">
              <c16:uniqueId val="{00000001-2DAC-47B7-840A-F1A90995278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70.98</c:v>
                </c:pt>
                <c:pt idx="4">
                  <c:v>73.53</c:v>
                </c:pt>
              </c:numCache>
            </c:numRef>
          </c:val>
          <c:extLst>
            <c:ext xmlns:c16="http://schemas.microsoft.com/office/drawing/2014/chart" uri="{C3380CC4-5D6E-409C-BE32-E72D297353CC}">
              <c16:uniqueId val="{00000000-FA76-4677-9194-BE0CA9DA919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88.25</c:v>
                </c:pt>
                <c:pt idx="4">
                  <c:v>90.17</c:v>
                </c:pt>
              </c:numCache>
            </c:numRef>
          </c:val>
          <c:smooth val="0"/>
          <c:extLst>
            <c:ext xmlns:c16="http://schemas.microsoft.com/office/drawing/2014/chart" uri="{C3380CC4-5D6E-409C-BE32-E72D297353CC}">
              <c16:uniqueId val="{00000001-FA76-4677-9194-BE0CA9DA919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150</c:v>
                </c:pt>
                <c:pt idx="4">
                  <c:v>145</c:v>
                </c:pt>
              </c:numCache>
            </c:numRef>
          </c:val>
          <c:extLst>
            <c:ext xmlns:c16="http://schemas.microsoft.com/office/drawing/2014/chart" uri="{C3380CC4-5D6E-409C-BE32-E72D297353CC}">
              <c16:uniqueId val="{00000000-CD76-4CEE-AF4C-583803D9368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176.37</c:v>
                </c:pt>
                <c:pt idx="4">
                  <c:v>173.17</c:v>
                </c:pt>
              </c:numCache>
            </c:numRef>
          </c:val>
          <c:smooth val="0"/>
          <c:extLst>
            <c:ext xmlns:c16="http://schemas.microsoft.com/office/drawing/2014/chart" uri="{C3380CC4-5D6E-409C-BE32-E72D297353CC}">
              <c16:uniqueId val="{00000001-CD76-4CEE-AF4C-583803D9368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3"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群馬県　藤岡市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Cc1</v>
      </c>
      <c r="X8" s="40"/>
      <c r="Y8" s="40"/>
      <c r="Z8" s="40"/>
      <c r="AA8" s="40"/>
      <c r="AB8" s="40"/>
      <c r="AC8" s="40"/>
      <c r="AD8" s="41" t="str">
        <f>データ!$M$6</f>
        <v>非設置</v>
      </c>
      <c r="AE8" s="41"/>
      <c r="AF8" s="41"/>
      <c r="AG8" s="41"/>
      <c r="AH8" s="41"/>
      <c r="AI8" s="41"/>
      <c r="AJ8" s="41"/>
      <c r="AK8" s="3"/>
      <c r="AL8" s="42">
        <f>データ!S6</f>
        <v>63564</v>
      </c>
      <c r="AM8" s="42"/>
      <c r="AN8" s="42"/>
      <c r="AO8" s="42"/>
      <c r="AP8" s="42"/>
      <c r="AQ8" s="42"/>
      <c r="AR8" s="42"/>
      <c r="AS8" s="42"/>
      <c r="AT8" s="35">
        <f>データ!T6</f>
        <v>180.29</v>
      </c>
      <c r="AU8" s="35"/>
      <c r="AV8" s="35"/>
      <c r="AW8" s="35"/>
      <c r="AX8" s="35"/>
      <c r="AY8" s="35"/>
      <c r="AZ8" s="35"/>
      <c r="BA8" s="35"/>
      <c r="BB8" s="35">
        <f>データ!U6</f>
        <v>352.57</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60.07</v>
      </c>
      <c r="J10" s="35"/>
      <c r="K10" s="35"/>
      <c r="L10" s="35"/>
      <c r="M10" s="35"/>
      <c r="N10" s="35"/>
      <c r="O10" s="35"/>
      <c r="P10" s="35">
        <f>データ!P6</f>
        <v>32.42</v>
      </c>
      <c r="Q10" s="35"/>
      <c r="R10" s="35"/>
      <c r="S10" s="35"/>
      <c r="T10" s="35"/>
      <c r="U10" s="35"/>
      <c r="V10" s="35"/>
      <c r="W10" s="35">
        <f>データ!Q6</f>
        <v>86.96</v>
      </c>
      <c r="X10" s="35"/>
      <c r="Y10" s="35"/>
      <c r="Z10" s="35"/>
      <c r="AA10" s="35"/>
      <c r="AB10" s="35"/>
      <c r="AC10" s="35"/>
      <c r="AD10" s="42">
        <f>データ!R6</f>
        <v>2090</v>
      </c>
      <c r="AE10" s="42"/>
      <c r="AF10" s="42"/>
      <c r="AG10" s="42"/>
      <c r="AH10" s="42"/>
      <c r="AI10" s="42"/>
      <c r="AJ10" s="42"/>
      <c r="AK10" s="2"/>
      <c r="AL10" s="42">
        <f>データ!V6</f>
        <v>20520</v>
      </c>
      <c r="AM10" s="42"/>
      <c r="AN10" s="42"/>
      <c r="AO10" s="42"/>
      <c r="AP10" s="42"/>
      <c r="AQ10" s="42"/>
      <c r="AR10" s="42"/>
      <c r="AS10" s="42"/>
      <c r="AT10" s="35">
        <f>データ!W6</f>
        <v>4.6900000000000004</v>
      </c>
      <c r="AU10" s="35"/>
      <c r="AV10" s="35"/>
      <c r="AW10" s="35"/>
      <c r="AX10" s="35"/>
      <c r="AY10" s="35"/>
      <c r="AZ10" s="35"/>
      <c r="BA10" s="35"/>
      <c r="BB10" s="35">
        <f>データ!X6</f>
        <v>4375.2700000000004</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118</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116</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71"/>
      <c r="BM60" s="72"/>
      <c r="BN60" s="72"/>
      <c r="BO60" s="72"/>
      <c r="BP60" s="72"/>
      <c r="BQ60" s="72"/>
      <c r="BR60" s="72"/>
      <c r="BS60" s="72"/>
      <c r="BT60" s="72"/>
      <c r="BU60" s="72"/>
      <c r="BV60" s="72"/>
      <c r="BW60" s="72"/>
      <c r="BX60" s="72"/>
      <c r="BY60" s="72"/>
      <c r="BZ60" s="7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117</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4XPkyOKz9eEtoov9PvCdTxj2HtpvL/nKz8kym3rgo64YEyKVOBXT76wAB0gvwC/JSRVLuT+OSB4WjWbs/xv4vg==" saltValue="qFuw4PECrbbrtZnRmJ3ty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102091</v>
      </c>
      <c r="D6" s="19">
        <f t="shared" si="3"/>
        <v>46</v>
      </c>
      <c r="E6" s="19">
        <f t="shared" si="3"/>
        <v>17</v>
      </c>
      <c r="F6" s="19">
        <f t="shared" si="3"/>
        <v>1</v>
      </c>
      <c r="G6" s="19">
        <f t="shared" si="3"/>
        <v>0</v>
      </c>
      <c r="H6" s="19" t="str">
        <f t="shared" si="3"/>
        <v>群馬県　藤岡市</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60.07</v>
      </c>
      <c r="P6" s="20">
        <f t="shared" si="3"/>
        <v>32.42</v>
      </c>
      <c r="Q6" s="20">
        <f t="shared" si="3"/>
        <v>86.96</v>
      </c>
      <c r="R6" s="20">
        <f t="shared" si="3"/>
        <v>2090</v>
      </c>
      <c r="S6" s="20">
        <f t="shared" si="3"/>
        <v>63564</v>
      </c>
      <c r="T6" s="20">
        <f t="shared" si="3"/>
        <v>180.29</v>
      </c>
      <c r="U6" s="20">
        <f t="shared" si="3"/>
        <v>352.57</v>
      </c>
      <c r="V6" s="20">
        <f t="shared" si="3"/>
        <v>20520</v>
      </c>
      <c r="W6" s="20">
        <f t="shared" si="3"/>
        <v>4.6900000000000004</v>
      </c>
      <c r="X6" s="20">
        <f t="shared" si="3"/>
        <v>4375.2700000000004</v>
      </c>
      <c r="Y6" s="21" t="str">
        <f>IF(Y7="",NA(),Y7)</f>
        <v>-</v>
      </c>
      <c r="Z6" s="21" t="str">
        <f t="shared" ref="Z6:AH6" si="4">IF(Z7="",NA(),Z7)</f>
        <v>-</v>
      </c>
      <c r="AA6" s="21" t="str">
        <f t="shared" si="4"/>
        <v>-</v>
      </c>
      <c r="AB6" s="21">
        <f t="shared" si="4"/>
        <v>127.13</v>
      </c>
      <c r="AC6" s="21">
        <f t="shared" si="4"/>
        <v>120.31</v>
      </c>
      <c r="AD6" s="21" t="str">
        <f t="shared" si="4"/>
        <v>-</v>
      </c>
      <c r="AE6" s="21" t="str">
        <f t="shared" si="4"/>
        <v>-</v>
      </c>
      <c r="AF6" s="21" t="str">
        <f t="shared" si="4"/>
        <v>-</v>
      </c>
      <c r="AG6" s="21">
        <f t="shared" si="4"/>
        <v>106.5</v>
      </c>
      <c r="AH6" s="21">
        <f t="shared" si="4"/>
        <v>106.22</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18.36</v>
      </c>
      <c r="AS6" s="21">
        <f t="shared" si="5"/>
        <v>18.010000000000002</v>
      </c>
      <c r="AT6" s="20" t="str">
        <f>IF(AT7="","",IF(AT7="-","【-】","【"&amp;SUBSTITUTE(TEXT(AT7,"#,##0.00"),"-","△")&amp;"】"))</f>
        <v>【3.09】</v>
      </c>
      <c r="AU6" s="21" t="str">
        <f>IF(AU7="",NA(),AU7)</f>
        <v>-</v>
      </c>
      <c r="AV6" s="21" t="str">
        <f t="shared" ref="AV6:BD6" si="6">IF(AV7="",NA(),AV7)</f>
        <v>-</v>
      </c>
      <c r="AW6" s="21" t="str">
        <f t="shared" si="6"/>
        <v>-</v>
      </c>
      <c r="AX6" s="21">
        <f t="shared" si="6"/>
        <v>37.799999999999997</v>
      </c>
      <c r="AY6" s="21">
        <f t="shared" si="6"/>
        <v>41.55</v>
      </c>
      <c r="AZ6" s="21" t="str">
        <f t="shared" si="6"/>
        <v>-</v>
      </c>
      <c r="BA6" s="21" t="str">
        <f t="shared" si="6"/>
        <v>-</v>
      </c>
      <c r="BB6" s="21" t="str">
        <f t="shared" si="6"/>
        <v>-</v>
      </c>
      <c r="BC6" s="21">
        <f t="shared" si="6"/>
        <v>55.6</v>
      </c>
      <c r="BD6" s="21">
        <f t="shared" si="6"/>
        <v>59.4</v>
      </c>
      <c r="BE6" s="20" t="str">
        <f>IF(BE7="","",IF(BE7="-","【-】","【"&amp;SUBSTITUTE(TEXT(BE7,"#,##0.00"),"-","△")&amp;"】"))</f>
        <v>【71.39】</v>
      </c>
      <c r="BF6" s="21" t="str">
        <f>IF(BF7="",NA(),BF7)</f>
        <v>-</v>
      </c>
      <c r="BG6" s="21" t="str">
        <f t="shared" ref="BG6:BO6" si="7">IF(BG7="",NA(),BG7)</f>
        <v>-</v>
      </c>
      <c r="BH6" s="21" t="str">
        <f t="shared" si="7"/>
        <v>-</v>
      </c>
      <c r="BI6" s="21">
        <f t="shared" si="7"/>
        <v>2731.93</v>
      </c>
      <c r="BJ6" s="21">
        <f t="shared" si="7"/>
        <v>2611.9499999999998</v>
      </c>
      <c r="BK6" s="21" t="str">
        <f t="shared" si="7"/>
        <v>-</v>
      </c>
      <c r="BL6" s="21" t="str">
        <f t="shared" si="7"/>
        <v>-</v>
      </c>
      <c r="BM6" s="21" t="str">
        <f t="shared" si="7"/>
        <v>-</v>
      </c>
      <c r="BN6" s="21">
        <f t="shared" si="7"/>
        <v>789.08</v>
      </c>
      <c r="BO6" s="21">
        <f t="shared" si="7"/>
        <v>747.84</v>
      </c>
      <c r="BP6" s="20" t="str">
        <f>IF(BP7="","",IF(BP7="-","【-】","【"&amp;SUBSTITUTE(TEXT(BP7,"#,##0.00"),"-","△")&amp;"】"))</f>
        <v>【669.11】</v>
      </c>
      <c r="BQ6" s="21" t="str">
        <f>IF(BQ7="",NA(),BQ7)</f>
        <v>-</v>
      </c>
      <c r="BR6" s="21" t="str">
        <f t="shared" ref="BR6:BZ6" si="8">IF(BR7="",NA(),BR7)</f>
        <v>-</v>
      </c>
      <c r="BS6" s="21" t="str">
        <f t="shared" si="8"/>
        <v>-</v>
      </c>
      <c r="BT6" s="21">
        <f t="shared" si="8"/>
        <v>70.98</v>
      </c>
      <c r="BU6" s="21">
        <f t="shared" si="8"/>
        <v>73.53</v>
      </c>
      <c r="BV6" s="21" t="str">
        <f t="shared" si="8"/>
        <v>-</v>
      </c>
      <c r="BW6" s="21" t="str">
        <f t="shared" si="8"/>
        <v>-</v>
      </c>
      <c r="BX6" s="21" t="str">
        <f t="shared" si="8"/>
        <v>-</v>
      </c>
      <c r="BY6" s="21">
        <f t="shared" si="8"/>
        <v>88.25</v>
      </c>
      <c r="BZ6" s="21">
        <f t="shared" si="8"/>
        <v>90.17</v>
      </c>
      <c r="CA6" s="20" t="str">
        <f>IF(CA7="","",IF(CA7="-","【-】","【"&amp;SUBSTITUTE(TEXT(CA7,"#,##0.00"),"-","△")&amp;"】"))</f>
        <v>【99.73】</v>
      </c>
      <c r="CB6" s="21" t="str">
        <f>IF(CB7="",NA(),CB7)</f>
        <v>-</v>
      </c>
      <c r="CC6" s="21" t="str">
        <f t="shared" ref="CC6:CK6" si="9">IF(CC7="",NA(),CC7)</f>
        <v>-</v>
      </c>
      <c r="CD6" s="21" t="str">
        <f t="shared" si="9"/>
        <v>-</v>
      </c>
      <c r="CE6" s="21">
        <f t="shared" si="9"/>
        <v>150</v>
      </c>
      <c r="CF6" s="21">
        <f t="shared" si="9"/>
        <v>145</v>
      </c>
      <c r="CG6" s="21" t="str">
        <f t="shared" si="9"/>
        <v>-</v>
      </c>
      <c r="CH6" s="21" t="str">
        <f t="shared" si="9"/>
        <v>-</v>
      </c>
      <c r="CI6" s="21" t="str">
        <f t="shared" si="9"/>
        <v>-</v>
      </c>
      <c r="CJ6" s="21">
        <f t="shared" si="9"/>
        <v>176.37</v>
      </c>
      <c r="CK6" s="21">
        <f t="shared" si="9"/>
        <v>173.17</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56.72</v>
      </c>
      <c r="CV6" s="21">
        <f t="shared" si="10"/>
        <v>56.43</v>
      </c>
      <c r="CW6" s="20" t="str">
        <f>IF(CW7="","",IF(CW7="-","【-】","【"&amp;SUBSTITUTE(TEXT(CW7,"#,##0.00"),"-","△")&amp;"】"))</f>
        <v>【59.99】</v>
      </c>
      <c r="CX6" s="21" t="str">
        <f>IF(CX7="",NA(),CX7)</f>
        <v>-</v>
      </c>
      <c r="CY6" s="21" t="str">
        <f t="shared" ref="CY6:DG6" si="11">IF(CY7="",NA(),CY7)</f>
        <v>-</v>
      </c>
      <c r="CZ6" s="21" t="str">
        <f t="shared" si="11"/>
        <v>-</v>
      </c>
      <c r="DA6" s="21">
        <f t="shared" si="11"/>
        <v>78.099999999999994</v>
      </c>
      <c r="DB6" s="21">
        <f t="shared" si="11"/>
        <v>80.650000000000006</v>
      </c>
      <c r="DC6" s="21" t="str">
        <f t="shared" si="11"/>
        <v>-</v>
      </c>
      <c r="DD6" s="21" t="str">
        <f t="shared" si="11"/>
        <v>-</v>
      </c>
      <c r="DE6" s="21" t="str">
        <f t="shared" si="11"/>
        <v>-</v>
      </c>
      <c r="DF6" s="21">
        <f t="shared" si="11"/>
        <v>90.72</v>
      </c>
      <c r="DG6" s="21">
        <f t="shared" si="11"/>
        <v>91.07</v>
      </c>
      <c r="DH6" s="20" t="str">
        <f>IF(DH7="","",IF(DH7="-","【-】","【"&amp;SUBSTITUTE(TEXT(DH7,"#,##0.00"),"-","△")&amp;"】"))</f>
        <v>【95.72】</v>
      </c>
      <c r="DI6" s="21" t="str">
        <f>IF(DI7="",NA(),DI7)</f>
        <v>-</v>
      </c>
      <c r="DJ6" s="21" t="str">
        <f t="shared" ref="DJ6:DR6" si="12">IF(DJ7="",NA(),DJ7)</f>
        <v>-</v>
      </c>
      <c r="DK6" s="21" t="str">
        <f t="shared" si="12"/>
        <v>-</v>
      </c>
      <c r="DL6" s="21">
        <f t="shared" si="12"/>
        <v>38.21</v>
      </c>
      <c r="DM6" s="21">
        <f t="shared" si="12"/>
        <v>39.22</v>
      </c>
      <c r="DN6" s="21" t="str">
        <f t="shared" si="12"/>
        <v>-</v>
      </c>
      <c r="DO6" s="21" t="str">
        <f t="shared" si="12"/>
        <v>-</v>
      </c>
      <c r="DP6" s="21" t="str">
        <f t="shared" si="12"/>
        <v>-</v>
      </c>
      <c r="DQ6" s="21">
        <f t="shared" si="12"/>
        <v>20.78</v>
      </c>
      <c r="DR6" s="21">
        <f t="shared" si="12"/>
        <v>23.54</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1.34</v>
      </c>
      <c r="EC6" s="21">
        <f t="shared" si="13"/>
        <v>1.5</v>
      </c>
      <c r="ED6" s="20" t="str">
        <f>IF(ED7="","",IF(ED7="-","【-】","【"&amp;SUBSTITUTE(TEXT(ED7,"#,##0.00"),"-","△")&amp;"】"))</f>
        <v>【6.54】</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0.15</v>
      </c>
      <c r="EN6" s="21">
        <f t="shared" si="14"/>
        <v>0.15</v>
      </c>
      <c r="EO6" s="20" t="str">
        <f>IF(EO7="","",IF(EO7="-","【-】","【"&amp;SUBSTITUTE(TEXT(EO7,"#,##0.00"),"-","△")&amp;"】"))</f>
        <v>【0.24】</v>
      </c>
    </row>
    <row r="7" spans="1:148" s="22" customFormat="1" x14ac:dyDescent="0.15">
      <c r="A7" s="14"/>
      <c r="B7" s="23">
        <v>2021</v>
      </c>
      <c r="C7" s="23">
        <v>102091</v>
      </c>
      <c r="D7" s="23">
        <v>46</v>
      </c>
      <c r="E7" s="23">
        <v>17</v>
      </c>
      <c r="F7" s="23">
        <v>1</v>
      </c>
      <c r="G7" s="23">
        <v>0</v>
      </c>
      <c r="H7" s="23" t="s">
        <v>96</v>
      </c>
      <c r="I7" s="23" t="s">
        <v>97</v>
      </c>
      <c r="J7" s="23" t="s">
        <v>98</v>
      </c>
      <c r="K7" s="23" t="s">
        <v>99</v>
      </c>
      <c r="L7" s="23" t="s">
        <v>100</v>
      </c>
      <c r="M7" s="23" t="s">
        <v>101</v>
      </c>
      <c r="N7" s="24" t="s">
        <v>102</v>
      </c>
      <c r="O7" s="24">
        <v>60.07</v>
      </c>
      <c r="P7" s="24">
        <v>32.42</v>
      </c>
      <c r="Q7" s="24">
        <v>86.96</v>
      </c>
      <c r="R7" s="24">
        <v>2090</v>
      </c>
      <c r="S7" s="24">
        <v>63564</v>
      </c>
      <c r="T7" s="24">
        <v>180.29</v>
      </c>
      <c r="U7" s="24">
        <v>352.57</v>
      </c>
      <c r="V7" s="24">
        <v>20520</v>
      </c>
      <c r="W7" s="24">
        <v>4.6900000000000004</v>
      </c>
      <c r="X7" s="24">
        <v>4375.2700000000004</v>
      </c>
      <c r="Y7" s="24" t="s">
        <v>102</v>
      </c>
      <c r="Z7" s="24" t="s">
        <v>102</v>
      </c>
      <c r="AA7" s="24" t="s">
        <v>102</v>
      </c>
      <c r="AB7" s="24">
        <v>127.13</v>
      </c>
      <c r="AC7" s="24">
        <v>120.31</v>
      </c>
      <c r="AD7" s="24" t="s">
        <v>102</v>
      </c>
      <c r="AE7" s="24" t="s">
        <v>102</v>
      </c>
      <c r="AF7" s="24" t="s">
        <v>102</v>
      </c>
      <c r="AG7" s="24">
        <v>106.5</v>
      </c>
      <c r="AH7" s="24">
        <v>106.22</v>
      </c>
      <c r="AI7" s="24">
        <v>107.02</v>
      </c>
      <c r="AJ7" s="24" t="s">
        <v>102</v>
      </c>
      <c r="AK7" s="24" t="s">
        <v>102</v>
      </c>
      <c r="AL7" s="24" t="s">
        <v>102</v>
      </c>
      <c r="AM7" s="24">
        <v>0</v>
      </c>
      <c r="AN7" s="24">
        <v>0</v>
      </c>
      <c r="AO7" s="24" t="s">
        <v>102</v>
      </c>
      <c r="AP7" s="24" t="s">
        <v>102</v>
      </c>
      <c r="AQ7" s="24" t="s">
        <v>102</v>
      </c>
      <c r="AR7" s="24">
        <v>18.36</v>
      </c>
      <c r="AS7" s="24">
        <v>18.010000000000002</v>
      </c>
      <c r="AT7" s="24">
        <v>3.09</v>
      </c>
      <c r="AU7" s="24" t="s">
        <v>102</v>
      </c>
      <c r="AV7" s="24" t="s">
        <v>102</v>
      </c>
      <c r="AW7" s="24" t="s">
        <v>102</v>
      </c>
      <c r="AX7" s="24">
        <v>37.799999999999997</v>
      </c>
      <c r="AY7" s="24">
        <v>41.55</v>
      </c>
      <c r="AZ7" s="24" t="s">
        <v>102</v>
      </c>
      <c r="BA7" s="24" t="s">
        <v>102</v>
      </c>
      <c r="BB7" s="24" t="s">
        <v>102</v>
      </c>
      <c r="BC7" s="24">
        <v>55.6</v>
      </c>
      <c r="BD7" s="24">
        <v>59.4</v>
      </c>
      <c r="BE7" s="24">
        <v>71.39</v>
      </c>
      <c r="BF7" s="24" t="s">
        <v>102</v>
      </c>
      <c r="BG7" s="24" t="s">
        <v>102</v>
      </c>
      <c r="BH7" s="24" t="s">
        <v>102</v>
      </c>
      <c r="BI7" s="24">
        <v>2731.93</v>
      </c>
      <c r="BJ7" s="24">
        <v>2611.9499999999998</v>
      </c>
      <c r="BK7" s="24" t="s">
        <v>102</v>
      </c>
      <c r="BL7" s="24" t="s">
        <v>102</v>
      </c>
      <c r="BM7" s="24" t="s">
        <v>102</v>
      </c>
      <c r="BN7" s="24">
        <v>789.08</v>
      </c>
      <c r="BO7" s="24">
        <v>747.84</v>
      </c>
      <c r="BP7" s="24">
        <v>669.11</v>
      </c>
      <c r="BQ7" s="24" t="s">
        <v>102</v>
      </c>
      <c r="BR7" s="24" t="s">
        <v>102</v>
      </c>
      <c r="BS7" s="24" t="s">
        <v>102</v>
      </c>
      <c r="BT7" s="24">
        <v>70.98</v>
      </c>
      <c r="BU7" s="24">
        <v>73.53</v>
      </c>
      <c r="BV7" s="24" t="s">
        <v>102</v>
      </c>
      <c r="BW7" s="24" t="s">
        <v>102</v>
      </c>
      <c r="BX7" s="24" t="s">
        <v>102</v>
      </c>
      <c r="BY7" s="24">
        <v>88.25</v>
      </c>
      <c r="BZ7" s="24">
        <v>90.17</v>
      </c>
      <c r="CA7" s="24">
        <v>99.73</v>
      </c>
      <c r="CB7" s="24" t="s">
        <v>102</v>
      </c>
      <c r="CC7" s="24" t="s">
        <v>102</v>
      </c>
      <c r="CD7" s="24" t="s">
        <v>102</v>
      </c>
      <c r="CE7" s="24">
        <v>150</v>
      </c>
      <c r="CF7" s="24">
        <v>145</v>
      </c>
      <c r="CG7" s="24" t="s">
        <v>102</v>
      </c>
      <c r="CH7" s="24" t="s">
        <v>102</v>
      </c>
      <c r="CI7" s="24" t="s">
        <v>102</v>
      </c>
      <c r="CJ7" s="24">
        <v>176.37</v>
      </c>
      <c r="CK7" s="24">
        <v>173.17</v>
      </c>
      <c r="CL7" s="24">
        <v>134.97999999999999</v>
      </c>
      <c r="CM7" s="24" t="s">
        <v>102</v>
      </c>
      <c r="CN7" s="24" t="s">
        <v>102</v>
      </c>
      <c r="CO7" s="24" t="s">
        <v>102</v>
      </c>
      <c r="CP7" s="24" t="s">
        <v>102</v>
      </c>
      <c r="CQ7" s="24" t="s">
        <v>102</v>
      </c>
      <c r="CR7" s="24" t="s">
        <v>102</v>
      </c>
      <c r="CS7" s="24" t="s">
        <v>102</v>
      </c>
      <c r="CT7" s="24" t="s">
        <v>102</v>
      </c>
      <c r="CU7" s="24">
        <v>56.72</v>
      </c>
      <c r="CV7" s="24">
        <v>56.43</v>
      </c>
      <c r="CW7" s="24">
        <v>59.99</v>
      </c>
      <c r="CX7" s="24" t="s">
        <v>102</v>
      </c>
      <c r="CY7" s="24" t="s">
        <v>102</v>
      </c>
      <c r="CZ7" s="24" t="s">
        <v>102</v>
      </c>
      <c r="DA7" s="24">
        <v>78.099999999999994</v>
      </c>
      <c r="DB7" s="24">
        <v>80.650000000000006</v>
      </c>
      <c r="DC7" s="24" t="s">
        <v>102</v>
      </c>
      <c r="DD7" s="24" t="s">
        <v>102</v>
      </c>
      <c r="DE7" s="24" t="s">
        <v>102</v>
      </c>
      <c r="DF7" s="24">
        <v>90.72</v>
      </c>
      <c r="DG7" s="24">
        <v>91.07</v>
      </c>
      <c r="DH7" s="24">
        <v>95.72</v>
      </c>
      <c r="DI7" s="24" t="s">
        <v>102</v>
      </c>
      <c r="DJ7" s="24" t="s">
        <v>102</v>
      </c>
      <c r="DK7" s="24" t="s">
        <v>102</v>
      </c>
      <c r="DL7" s="24">
        <v>38.21</v>
      </c>
      <c r="DM7" s="24">
        <v>39.22</v>
      </c>
      <c r="DN7" s="24" t="s">
        <v>102</v>
      </c>
      <c r="DO7" s="24" t="s">
        <v>102</v>
      </c>
      <c r="DP7" s="24" t="s">
        <v>102</v>
      </c>
      <c r="DQ7" s="24">
        <v>20.78</v>
      </c>
      <c r="DR7" s="24">
        <v>23.54</v>
      </c>
      <c r="DS7" s="24">
        <v>38.17</v>
      </c>
      <c r="DT7" s="24" t="s">
        <v>102</v>
      </c>
      <c r="DU7" s="24" t="s">
        <v>102</v>
      </c>
      <c r="DV7" s="24" t="s">
        <v>102</v>
      </c>
      <c r="DW7" s="24">
        <v>0</v>
      </c>
      <c r="DX7" s="24">
        <v>0</v>
      </c>
      <c r="DY7" s="24" t="s">
        <v>102</v>
      </c>
      <c r="DZ7" s="24" t="s">
        <v>102</v>
      </c>
      <c r="EA7" s="24" t="s">
        <v>102</v>
      </c>
      <c r="EB7" s="24">
        <v>1.34</v>
      </c>
      <c r="EC7" s="24">
        <v>1.5</v>
      </c>
      <c r="ED7" s="24">
        <v>6.54</v>
      </c>
      <c r="EE7" s="24" t="s">
        <v>102</v>
      </c>
      <c r="EF7" s="24" t="s">
        <v>102</v>
      </c>
      <c r="EG7" s="24" t="s">
        <v>102</v>
      </c>
      <c r="EH7" s="24">
        <v>0</v>
      </c>
      <c r="EI7" s="24">
        <v>0</v>
      </c>
      <c r="EJ7" s="24" t="s">
        <v>102</v>
      </c>
      <c r="EK7" s="24" t="s">
        <v>102</v>
      </c>
      <c r="EL7" s="24" t="s">
        <v>102</v>
      </c>
      <c r="EM7" s="24">
        <v>0.15</v>
      </c>
      <c r="EN7" s="24">
        <v>0.15</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title>
  <dc:subject>
  </dc:subject>
  <cp:keywords>
  </cp:keywords>
  <dc:description>
  </dc:description>
  <cp:lastPrinted>2023-02-20T00:52:15Z</cp:lastPrinted>
  <dcterms:created xsi:type="dcterms:W3CDTF">2023-01-12T23:28:03Z</dcterms:created>
  <dcterms:modified xsi:type="dcterms:W3CDTF">2023-02-20T00:52:19Z</dcterms:modified>
  <cp:category>
  </cp:category>
</cp:coreProperties>
</file>