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4 吉岡町\"/>
    </mc:Choice>
  </mc:AlternateContent>
  <xr:revisionPtr revIDLastSave="0" documentId="13_ncr:1_{B1782B91-A3F9-45A2-A5CD-8A4881D8522B}" xr6:coauthVersionLast="36" xr6:coauthVersionMax="36" xr10:uidLastSave="{00000000-0000-0000-0000-000000000000}"/>
  <workbookProtection workbookAlgorithmName="SHA-512" workbookHashValue="EqZ/boyh3r8Ktzb0nxa2d8wBonCn5mXsE8T4JFIysOIGnxTKDpK2xZcUIoVyHfCbMZFqXJ6FtZAZ+RcJAHes7Q==" workbookSaltValue="r0tVNehcRkcy550BrijQO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<sst xmlns="http://schemas.openxmlformats.org/spreadsheetml/2006/main" count="299" uniqueCount="115">
  <si>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</si>
  <si>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</si>
  <si>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</si>
  <si>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</si>
  <si>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</si>
  <si>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</si>
  <si>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</si>
  <si>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</si>
  <si>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</si>
  <si>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</si>
  <si>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</si>
  <si>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</si>
  <si>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</si>
  <si>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</si>
  <si>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</si>
  <si>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</si>
  <si>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</si>
  <si>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</si>
  <si>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</si>
  <si>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</si>
  <si>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</si>
  <si>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</si>
  <si>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</si>
  <si>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</si>
  <si>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</si>
  <si>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</si>
  <si>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</si>
  <si>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</si>
  <si>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</si>
  <si>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</si>
  <si>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</si>
  <si>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</si>
  <si>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</si>
  <si>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</si>
  <si>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</si>
  <si>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</si>
  <si>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　公共下水道事業については、下水道使用料収入にて業務に係る経費や施設の整備・維持管理に必要な経費を賄う、独立採算の原則のもと運営しています。
　①経常収支比率は今年度は100％を超えたものの、一般会計補助金の割合は総収益の約4割強と多く、繰入金に依存した状態であるため、使用料収入の底上げが必要です。
　なお、今年度は累積欠損金の金額を穴埋めした上で黒字決算となったため、②累積欠損金比率はなくなりました。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現状としては、新たに供用開始となった地区は比較的新しい住宅が多く、合併処理浄化槽の状態も良好であることから、下水道接続の理解を得られにくい状態となっており、それが主な要因となり、⑧水洗化率が全国平均や類似団体に比べて低く、下水道接続による使用料収入の増加が芳しくない状況です。
　本町では、より多くの住民が下水道へ接続・利用できるよう、令和2年度に下水道事業計画区域の拡大を行い、過年度に拡大した事業計画区域を含め、毎年度継続して管渠新設工事を行っています。
　管渠の整備の財源には企業債を主に充てており、④企業債残高対事業規模比率のとおり債務残高は大きな水準となっています。現在も企業債の借入は継続しているため、昨年度に比べて本比率は増加しました。ただし、令和8年度末でいわゆる「10年概成」となり、国から未普及対策事業への国庫補助金の交付がなくなるか、交付率が著しく低くなる見込みであるため、その翌年度（令和9年度）からは新規建設投資については、一旦休止に近いレベルまで減少する予定です。そのため、将来的には債務残高は減少していき、本比率も減少していくと考えられます。
　③流動比率に関しては、昨年度に比べ現金等をプールした金額が大きくなり、流動資産が増加しましたが、企業債償還金等の流動負債はいまだ大きな金額であるため、比率としては昨年度より増加しましたが、低い水準となっています。
　⑦施設利用率が「－」となっている理由は、本町の公共下水道はすべて「流域関連公共下水道」であり、流域下水道へ接続し処理をしているため、処理場を所有していないことから「－」となっています。
　今後の対策としては、使用料収入の底上げを行うため、下水道の利便性や快適性を住民に理解していただき、下水道への接続を推進していくことが必要になります。
　また、企業債についても、適切な資金運用を行い、債務残高の減少に努めていく必要があります。</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</si>
  <si>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</si>
  <si>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</si>
  <si>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</si>
  <si>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</si>
  <si>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</si>
  <si>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</si>
  <si>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</si>
  <si>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</si>
  <si>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</si>
  <si>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</si>
  <si>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</si>
  <si>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</si>
  <si>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</si>
  <si>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</si>
  <si>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</si>
  <si>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</si>
  <si>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</si>
  <si>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</si>
  <si>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</si>
  <si>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</si>
  <si>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</si>
  <si>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</si>
  <si>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</si>
  <si>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</si>
  <si>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</si>
  <si>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</si>
  <si>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</si>
  <si>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</si>
  <si>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</si>
  <si>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</si>
  <si>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</si>
  <si>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</si>
  <si>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</si>
  <si>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</si>
  <si>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</si>
  <si>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</si>
  <si>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</si>
  <si>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</si>
  <si>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</si>
  <si>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</si>
  <si>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</si>
  <si>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</si>
  <si>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</si>
  <si>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</si>
  <si>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</si>
  <si>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</si>
  <si>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</si>
  <si>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</si>
  <si>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</si>
  <si>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</si>
  <si>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　節水意識の高まりや節水家電の普及により、使用料収入が停滞しているため、供用開始となっている地区の下水道への接続を推進し、使用料収入を増加させることが必要です。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</si>
  <si>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</si>
  <si>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</si>
  <si>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</si>
  <si>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</si>
  <si>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</si>
  <si>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</si>
  <si>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</si>
  <si>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</si>
  <si>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</si>
  <si>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</si>
  <si>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</si>
  <si>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</si>
  <si>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</si>
  <si>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公共下水道</t>
  </si>
  <si>
    <t>Cc1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</si>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</sst>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3"/>
      <color theme="1"/>
      <name val="ＭＳ ゴシック"/>
      <family val="3"/>
    </font>
    <font>
      <sz val="9.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F6-4E0D-A28A-0C215CB7B8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D1F6-4E0D-A28A-0C215CB7B8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80-4CB3-83A9-55CFCDCF86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F280-4CB3-83A9-55CFCDCF86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87.17</c:v>
                </c:pt>
                <c:pt idx="4">
                  <c:v>87.66</c:v>
                </c:pt>
              </c:numCache>
            </c:numRef>
          </c:val>
          <c:extLst>
            <c:ext xmlns:c16="http://schemas.microsoft.com/office/drawing/2014/chart" uri="{C3380CC4-5D6E-409C-BE32-E72D297353CC}">
              <c16:uniqueId val="{00000000-A1BE-4F6A-B426-6B33BD0820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A1BE-4F6A-B426-6B33BD0820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99.94</c:v>
                </c:pt>
                <c:pt idx="4">
                  <c:v>101.94</c:v>
                </c:pt>
              </c:numCache>
            </c:numRef>
          </c:val>
          <c:extLst>
            <c:ext xmlns:c16="http://schemas.microsoft.com/office/drawing/2014/chart" uri="{C3380CC4-5D6E-409C-BE32-E72D297353CC}">
              <c16:uniqueId val="{00000000-BAF2-4BEC-8AC8-85F187A158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BAF2-4BEC-8AC8-85F187A158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3.27</c:v>
                </c:pt>
                <c:pt idx="4">
                  <c:v>6.35</c:v>
                </c:pt>
              </c:numCache>
            </c:numRef>
          </c:val>
          <c:extLst>
            <c:ext xmlns:c16="http://schemas.microsoft.com/office/drawing/2014/chart" uri="{C3380CC4-5D6E-409C-BE32-E72D297353CC}">
              <c16:uniqueId val="{00000000-195B-43AC-8E03-7E986390E9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195B-43AC-8E03-7E986390E9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A5-4A52-99A7-1207A0B1E4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91A5-4A52-99A7-1207A0B1E4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1.36</c:v>
                </c:pt>
                <c:pt idx="4" formatCode="#,##0.00;&quot;△&quot;#,##0.00">
                  <c:v>0</c:v>
                </c:pt>
              </c:numCache>
            </c:numRef>
          </c:val>
          <c:extLst>
            <c:ext xmlns:c16="http://schemas.microsoft.com/office/drawing/2014/chart" uri="{C3380CC4-5D6E-409C-BE32-E72D297353CC}">
              <c16:uniqueId val="{00000000-0433-4667-A55D-90F6C685A4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0433-4667-A55D-90F6C685A4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30.69</c:v>
                </c:pt>
                <c:pt idx="4">
                  <c:v>69.099999999999994</c:v>
                </c:pt>
              </c:numCache>
            </c:numRef>
          </c:val>
          <c:extLst>
            <c:ext xmlns:c16="http://schemas.microsoft.com/office/drawing/2014/chart" uri="{C3380CC4-5D6E-409C-BE32-E72D297353CC}">
              <c16:uniqueId val="{00000000-12DC-4E57-91E7-9B6F6DBBB5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12DC-4E57-91E7-9B6F6DBBB5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1512.1</c:v>
                </c:pt>
                <c:pt idx="4">
                  <c:v>1569.65</c:v>
                </c:pt>
              </c:numCache>
            </c:numRef>
          </c:val>
          <c:extLst>
            <c:ext xmlns:c16="http://schemas.microsoft.com/office/drawing/2014/chart" uri="{C3380CC4-5D6E-409C-BE32-E72D297353CC}">
              <c16:uniqueId val="{00000000-C2A6-47E8-AECB-0EAA72A394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C2A6-47E8-AECB-0EAA72A394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75.16</c:v>
                </c:pt>
                <c:pt idx="4">
                  <c:v>75.989999999999995</c:v>
                </c:pt>
              </c:numCache>
            </c:numRef>
          </c:val>
          <c:extLst>
            <c:ext xmlns:c16="http://schemas.microsoft.com/office/drawing/2014/chart" uri="{C3380CC4-5D6E-409C-BE32-E72D297353CC}">
              <c16:uniqueId val="{00000000-0929-46C5-BE9B-6E07A1C8BB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0929-46C5-BE9B-6E07A1C8BB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148.61000000000001</c:v>
                </c:pt>
              </c:numCache>
            </c:numRef>
          </c:val>
          <c:extLst>
            <c:ext xmlns:c16="http://schemas.microsoft.com/office/drawing/2014/chart" uri="{C3380CC4-5D6E-409C-BE32-E72D297353CC}">
              <c16:uniqueId val="{00000000-A5C0-4AD7-8C28-9401D8785B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A5C0-4AD7-8C28-9401D8785B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B1" zoomScale="80" zoomScaleNormal="80" workbookViewId="0">
      <selection activeCell="B1" sqref="B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吉岡町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22111</v>
      </c>
      <c r="AM8" s="36"/>
      <c r="AN8" s="36"/>
      <c r="AO8" s="36"/>
      <c r="AP8" s="36"/>
      <c r="AQ8" s="36"/>
      <c r="AR8" s="36"/>
      <c r="AS8" s="36"/>
      <c r="AT8" s="37">
        <f>データ!T6</f>
        <v>20.46</v>
      </c>
      <c r="AU8" s="37"/>
      <c r="AV8" s="37"/>
      <c r="AW8" s="37"/>
      <c r="AX8" s="37"/>
      <c r="AY8" s="37"/>
      <c r="AZ8" s="37"/>
      <c r="BA8" s="37"/>
      <c r="BB8" s="37">
        <f>データ!U6</f>
        <v>1080.69</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61.13</v>
      </c>
      <c r="J10" s="37"/>
      <c r="K10" s="37"/>
      <c r="L10" s="37"/>
      <c r="M10" s="37"/>
      <c r="N10" s="37"/>
      <c r="O10" s="37"/>
      <c r="P10" s="37">
        <f>データ!P6</f>
        <v>48.51</v>
      </c>
      <c r="Q10" s="37"/>
      <c r="R10" s="37"/>
      <c r="S10" s="37"/>
      <c r="T10" s="37"/>
      <c r="U10" s="37"/>
      <c r="V10" s="37"/>
      <c r="W10" s="37">
        <f>データ!Q6</f>
        <v>100</v>
      </c>
      <c r="X10" s="37"/>
      <c r="Y10" s="37"/>
      <c r="Z10" s="37"/>
      <c r="AA10" s="37"/>
      <c r="AB10" s="37"/>
      <c r="AC10" s="37"/>
      <c r="AD10" s="36">
        <f>データ!R6</f>
        <v>2310</v>
      </c>
      <c r="AE10" s="36"/>
      <c r="AF10" s="36"/>
      <c r="AG10" s="36"/>
      <c r="AH10" s="36"/>
      <c r="AI10" s="36"/>
      <c r="AJ10" s="36"/>
      <c r="AK10" s="2"/>
      <c r="AL10" s="36">
        <f>データ!V6</f>
        <v>10750</v>
      </c>
      <c r="AM10" s="36"/>
      <c r="AN10" s="36"/>
      <c r="AO10" s="36"/>
      <c r="AP10" s="36"/>
      <c r="AQ10" s="36"/>
      <c r="AR10" s="36"/>
      <c r="AS10" s="36"/>
      <c r="AT10" s="37">
        <f>データ!W6</f>
        <v>3.31</v>
      </c>
      <c r="AU10" s="37"/>
      <c r="AV10" s="37"/>
      <c r="AW10" s="37"/>
      <c r="AX10" s="37"/>
      <c r="AY10" s="37"/>
      <c r="AZ10" s="37"/>
      <c r="BA10" s="37"/>
      <c r="BB10" s="37">
        <f>データ!X6</f>
        <v>3247.73</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36</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8" t="s">
        <v>87</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1"/>
      <c r="BM82" s="82"/>
      <c r="BN82" s="82"/>
      <c r="BO82" s="82"/>
      <c r="BP82" s="82"/>
      <c r="BQ82" s="82"/>
      <c r="BR82" s="82"/>
      <c r="BS82" s="82"/>
      <c r="BT82" s="82"/>
      <c r="BU82" s="82"/>
      <c r="BV82" s="82"/>
      <c r="BW82" s="82"/>
      <c r="BX82" s="82"/>
      <c r="BY82" s="82"/>
      <c r="BZ82" s="83"/>
    </row>
    <row r="83" spans="1:78" x14ac:dyDescent="0.1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45</v>
      </c>
      <c r="C84" s="6"/>
      <c r="D84" s="6"/>
      <c r="E84" s="6" t="s">
        <v>46</v>
      </c>
      <c r="F84" s="6" t="s">
        <v>48</v>
      </c>
      <c r="G84" s="6" t="s">
        <v>49</v>
      </c>
      <c r="H84" s="6" t="s">
        <v>43</v>
      </c>
      <c r="I84" s="6" t="s">
        <v>12</v>
      </c>
      <c r="J84" s="6" t="s">
        <v>50</v>
      </c>
      <c r="K84" s="6" t="s">
        <v>51</v>
      </c>
      <c r="L84" s="6" t="s">
        <v>33</v>
      </c>
      <c r="M84" s="6" t="s">
        <v>38</v>
      </c>
      <c r="N84" s="6" t="s">
        <v>52</v>
      </c>
      <c r="O84" s="6" t="s">
        <v>54</v>
      </c>
    </row>
    <row r="85" spans="1:78" hidden="1" x14ac:dyDescent="0.1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V+D9jeTpQrl9NHHfvU80WQFcRvVCcAMn4grKF7rxkj+vpDWrZJIRgz+EVoh6it86WTnJlJtLxI457f1tQMzbow==" saltValue="A+ecC15Usy/GaB28HDDle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36" right="0.19685039370078736" top="0.19685039370078736" bottom="0.19685039370078736" header="0.19685039370078736" footer="0.19685039370078736"/>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34</v>
      </c>
      <c r="C3" s="16" t="s">
        <v>59</v>
      </c>
      <c r="D3" s="16" t="s">
        <v>60</v>
      </c>
      <c r="E3" s="16" t="s">
        <v>6</v>
      </c>
      <c r="F3" s="16" t="s">
        <v>5</v>
      </c>
      <c r="G3" s="16" t="s">
        <v>26</v>
      </c>
      <c r="H3" s="86" t="s">
        <v>61</v>
      </c>
      <c r="I3" s="87"/>
      <c r="J3" s="87"/>
      <c r="K3" s="87"/>
      <c r="L3" s="87"/>
      <c r="M3" s="87"/>
      <c r="N3" s="87"/>
      <c r="O3" s="87"/>
      <c r="P3" s="87"/>
      <c r="Q3" s="87"/>
      <c r="R3" s="87"/>
      <c r="S3" s="87"/>
      <c r="T3" s="87"/>
      <c r="U3" s="87"/>
      <c r="V3" s="87"/>
      <c r="W3" s="87"/>
      <c r="X3" s="88"/>
      <c r="Y3" s="84" t="s">
        <v>55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10</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14" t="s">
        <v>62</v>
      </c>
      <c r="B4" s="17"/>
      <c r="C4" s="17"/>
      <c r="D4" s="17"/>
      <c r="E4" s="17"/>
      <c r="F4" s="17"/>
      <c r="G4" s="17"/>
      <c r="H4" s="89"/>
      <c r="I4" s="90"/>
      <c r="J4" s="90"/>
      <c r="K4" s="90"/>
      <c r="L4" s="90"/>
      <c r="M4" s="90"/>
      <c r="N4" s="90"/>
      <c r="O4" s="90"/>
      <c r="P4" s="90"/>
      <c r="Q4" s="90"/>
      <c r="R4" s="90"/>
      <c r="S4" s="90"/>
      <c r="T4" s="90"/>
      <c r="U4" s="90"/>
      <c r="V4" s="90"/>
      <c r="W4" s="90"/>
      <c r="X4" s="91"/>
      <c r="Y4" s="85" t="s">
        <v>53</v>
      </c>
      <c r="Z4" s="85"/>
      <c r="AA4" s="85"/>
      <c r="AB4" s="85"/>
      <c r="AC4" s="85"/>
      <c r="AD4" s="85"/>
      <c r="AE4" s="85"/>
      <c r="AF4" s="85"/>
      <c r="AG4" s="85"/>
      <c r="AH4" s="85"/>
      <c r="AI4" s="85"/>
      <c r="AJ4" s="85" t="s">
        <v>47</v>
      </c>
      <c r="AK4" s="85"/>
      <c r="AL4" s="85"/>
      <c r="AM4" s="85"/>
      <c r="AN4" s="85"/>
      <c r="AO4" s="85"/>
      <c r="AP4" s="85"/>
      <c r="AQ4" s="85"/>
      <c r="AR4" s="85"/>
      <c r="AS4" s="85"/>
      <c r="AT4" s="85"/>
      <c r="AU4" s="85" t="s">
        <v>29</v>
      </c>
      <c r="AV4" s="85"/>
      <c r="AW4" s="85"/>
      <c r="AX4" s="85"/>
      <c r="AY4" s="85"/>
      <c r="AZ4" s="85"/>
      <c r="BA4" s="85"/>
      <c r="BB4" s="85"/>
      <c r="BC4" s="85"/>
      <c r="BD4" s="85"/>
      <c r="BE4" s="85"/>
      <c r="BF4" s="85" t="s">
        <v>63</v>
      </c>
      <c r="BG4" s="85"/>
      <c r="BH4" s="85"/>
      <c r="BI4" s="85"/>
      <c r="BJ4" s="85"/>
      <c r="BK4" s="85"/>
      <c r="BL4" s="85"/>
      <c r="BM4" s="85"/>
      <c r="BN4" s="85"/>
      <c r="BO4" s="85"/>
      <c r="BP4" s="85"/>
      <c r="BQ4" s="85" t="s">
        <v>16</v>
      </c>
      <c r="BR4" s="85"/>
      <c r="BS4" s="85"/>
      <c r="BT4" s="85"/>
      <c r="BU4" s="85"/>
      <c r="BV4" s="85"/>
      <c r="BW4" s="85"/>
      <c r="BX4" s="85"/>
      <c r="BY4" s="85"/>
      <c r="BZ4" s="85"/>
      <c r="CA4" s="85"/>
      <c r="CB4" s="85" t="s">
        <v>64</v>
      </c>
      <c r="CC4" s="85"/>
      <c r="CD4" s="85"/>
      <c r="CE4" s="85"/>
      <c r="CF4" s="85"/>
      <c r="CG4" s="85"/>
      <c r="CH4" s="85"/>
      <c r="CI4" s="85"/>
      <c r="CJ4" s="85"/>
      <c r="CK4" s="85"/>
      <c r="CL4" s="85"/>
      <c r="CM4" s="85" t="s">
        <v>0</v>
      </c>
      <c r="CN4" s="85"/>
      <c r="CO4" s="85"/>
      <c r="CP4" s="85"/>
      <c r="CQ4" s="85"/>
      <c r="CR4" s="85"/>
      <c r="CS4" s="85"/>
      <c r="CT4" s="85"/>
      <c r="CU4" s="85"/>
      <c r="CV4" s="85"/>
      <c r="CW4" s="85"/>
      <c r="CX4" s="85" t="s">
        <v>65</v>
      </c>
      <c r="CY4" s="85"/>
      <c r="CZ4" s="85"/>
      <c r="DA4" s="85"/>
      <c r="DB4" s="85"/>
      <c r="DC4" s="85"/>
      <c r="DD4" s="85"/>
      <c r="DE4" s="85"/>
      <c r="DF4" s="85"/>
      <c r="DG4" s="85"/>
      <c r="DH4" s="85"/>
      <c r="DI4" s="85" t="s">
        <v>66</v>
      </c>
      <c r="DJ4" s="85"/>
      <c r="DK4" s="85"/>
      <c r="DL4" s="85"/>
      <c r="DM4" s="85"/>
      <c r="DN4" s="85"/>
      <c r="DO4" s="85"/>
      <c r="DP4" s="85"/>
      <c r="DQ4" s="85"/>
      <c r="DR4" s="85"/>
      <c r="DS4" s="85"/>
      <c r="DT4" s="85" t="s">
        <v>67</v>
      </c>
      <c r="DU4" s="85"/>
      <c r="DV4" s="85"/>
      <c r="DW4" s="85"/>
      <c r="DX4" s="85"/>
      <c r="DY4" s="85"/>
      <c r="DZ4" s="85"/>
      <c r="EA4" s="85"/>
      <c r="EB4" s="85"/>
      <c r="EC4" s="85"/>
      <c r="ED4" s="85"/>
      <c r="EE4" s="85" t="s">
        <v>68</v>
      </c>
      <c r="EF4" s="85"/>
      <c r="EG4" s="85"/>
      <c r="EH4" s="85"/>
      <c r="EI4" s="85"/>
      <c r="EJ4" s="85"/>
      <c r="EK4" s="85"/>
      <c r="EL4" s="85"/>
      <c r="EM4" s="85"/>
      <c r="EN4" s="85"/>
      <c r="EO4" s="85"/>
    </row>
    <row r="5" spans="1:148" x14ac:dyDescent="0.15">
      <c r="A5" s="14" t="s">
        <v>69</v>
      </c>
      <c r="B5" s="18"/>
      <c r="C5" s="18"/>
      <c r="D5" s="18"/>
      <c r="E5" s="18"/>
      <c r="F5" s="18"/>
      <c r="G5" s="18"/>
      <c r="H5" s="23" t="s">
        <v>58</v>
      </c>
      <c r="I5" s="23" t="s">
        <v>70</v>
      </c>
      <c r="J5" s="23" t="s">
        <v>71</v>
      </c>
      <c r="K5" s="23" t="s">
        <v>72</v>
      </c>
      <c r="L5" s="23" t="s">
        <v>73</v>
      </c>
      <c r="M5" s="23" t="s">
        <v>8</v>
      </c>
      <c r="N5" s="23" t="s">
        <v>74</v>
      </c>
      <c r="O5" s="23" t="s">
        <v>75</v>
      </c>
      <c r="P5" s="23" t="s">
        <v>76</v>
      </c>
      <c r="Q5" s="23" t="s">
        <v>77</v>
      </c>
      <c r="R5" s="23" t="s">
        <v>78</v>
      </c>
      <c r="S5" s="23" t="s">
        <v>79</v>
      </c>
      <c r="T5" s="23" t="s">
        <v>80</v>
      </c>
      <c r="U5" s="23" t="s">
        <v>1</v>
      </c>
      <c r="V5" s="23" t="s">
        <v>81</v>
      </c>
      <c r="W5" s="23" t="s">
        <v>82</v>
      </c>
      <c r="X5" s="23" t="s">
        <v>83</v>
      </c>
      <c r="Y5" s="23" t="s">
        <v>84</v>
      </c>
      <c r="Z5" s="23" t="s">
        <v>85</v>
      </c>
      <c r="AA5" s="23" t="s">
        <v>86</v>
      </c>
      <c r="AB5" s="23" t="s">
        <v>88</v>
      </c>
      <c r="AC5" s="23" t="s">
        <v>89</v>
      </c>
      <c r="AD5" s="23" t="s">
        <v>90</v>
      </c>
      <c r="AE5" s="23" t="s">
        <v>92</v>
      </c>
      <c r="AF5" s="23" t="s">
        <v>93</v>
      </c>
      <c r="AG5" s="23" t="s">
        <v>94</v>
      </c>
      <c r="AH5" s="23" t="s">
        <v>95</v>
      </c>
      <c r="AI5" s="23" t="s">
        <v>45</v>
      </c>
      <c r="AJ5" s="23" t="s">
        <v>84</v>
      </c>
      <c r="AK5" s="23" t="s">
        <v>85</v>
      </c>
      <c r="AL5" s="23" t="s">
        <v>86</v>
      </c>
      <c r="AM5" s="23" t="s">
        <v>88</v>
      </c>
      <c r="AN5" s="23" t="s">
        <v>89</v>
      </c>
      <c r="AO5" s="23" t="s">
        <v>90</v>
      </c>
      <c r="AP5" s="23" t="s">
        <v>92</v>
      </c>
      <c r="AQ5" s="23" t="s">
        <v>93</v>
      </c>
      <c r="AR5" s="23" t="s">
        <v>94</v>
      </c>
      <c r="AS5" s="23" t="s">
        <v>95</v>
      </c>
      <c r="AT5" s="23" t="s">
        <v>91</v>
      </c>
      <c r="AU5" s="23" t="s">
        <v>84</v>
      </c>
      <c r="AV5" s="23" t="s">
        <v>85</v>
      </c>
      <c r="AW5" s="23" t="s">
        <v>86</v>
      </c>
      <c r="AX5" s="23" t="s">
        <v>88</v>
      </c>
      <c r="AY5" s="23" t="s">
        <v>89</v>
      </c>
      <c r="AZ5" s="23" t="s">
        <v>90</v>
      </c>
      <c r="BA5" s="23" t="s">
        <v>92</v>
      </c>
      <c r="BB5" s="23" t="s">
        <v>93</v>
      </c>
      <c r="BC5" s="23" t="s">
        <v>94</v>
      </c>
      <c r="BD5" s="23" t="s">
        <v>95</v>
      </c>
      <c r="BE5" s="23" t="s">
        <v>91</v>
      </c>
      <c r="BF5" s="23" t="s">
        <v>84</v>
      </c>
      <c r="BG5" s="23" t="s">
        <v>85</v>
      </c>
      <c r="BH5" s="23" t="s">
        <v>86</v>
      </c>
      <c r="BI5" s="23" t="s">
        <v>88</v>
      </c>
      <c r="BJ5" s="23" t="s">
        <v>89</v>
      </c>
      <c r="BK5" s="23" t="s">
        <v>90</v>
      </c>
      <c r="BL5" s="23" t="s">
        <v>92</v>
      </c>
      <c r="BM5" s="23" t="s">
        <v>93</v>
      </c>
      <c r="BN5" s="23" t="s">
        <v>94</v>
      </c>
      <c r="BO5" s="23" t="s">
        <v>95</v>
      </c>
      <c r="BP5" s="23" t="s">
        <v>91</v>
      </c>
      <c r="BQ5" s="23" t="s">
        <v>84</v>
      </c>
      <c r="BR5" s="23" t="s">
        <v>85</v>
      </c>
      <c r="BS5" s="23" t="s">
        <v>86</v>
      </c>
      <c r="BT5" s="23" t="s">
        <v>88</v>
      </c>
      <c r="BU5" s="23" t="s">
        <v>89</v>
      </c>
      <c r="BV5" s="23" t="s">
        <v>90</v>
      </c>
      <c r="BW5" s="23" t="s">
        <v>92</v>
      </c>
      <c r="BX5" s="23" t="s">
        <v>93</v>
      </c>
      <c r="BY5" s="23" t="s">
        <v>94</v>
      </c>
      <c r="BZ5" s="23" t="s">
        <v>95</v>
      </c>
      <c r="CA5" s="23" t="s">
        <v>91</v>
      </c>
      <c r="CB5" s="23" t="s">
        <v>84</v>
      </c>
      <c r="CC5" s="23" t="s">
        <v>85</v>
      </c>
      <c r="CD5" s="23" t="s">
        <v>86</v>
      </c>
      <c r="CE5" s="23" t="s">
        <v>88</v>
      </c>
      <c r="CF5" s="23" t="s">
        <v>89</v>
      </c>
      <c r="CG5" s="23" t="s">
        <v>90</v>
      </c>
      <c r="CH5" s="23" t="s">
        <v>92</v>
      </c>
      <c r="CI5" s="23" t="s">
        <v>93</v>
      </c>
      <c r="CJ5" s="23" t="s">
        <v>94</v>
      </c>
      <c r="CK5" s="23" t="s">
        <v>95</v>
      </c>
      <c r="CL5" s="23" t="s">
        <v>91</v>
      </c>
      <c r="CM5" s="23" t="s">
        <v>84</v>
      </c>
      <c r="CN5" s="23" t="s">
        <v>85</v>
      </c>
      <c r="CO5" s="23" t="s">
        <v>86</v>
      </c>
      <c r="CP5" s="23" t="s">
        <v>88</v>
      </c>
      <c r="CQ5" s="23" t="s">
        <v>89</v>
      </c>
      <c r="CR5" s="23" t="s">
        <v>90</v>
      </c>
      <c r="CS5" s="23" t="s">
        <v>92</v>
      </c>
      <c r="CT5" s="23" t="s">
        <v>93</v>
      </c>
      <c r="CU5" s="23" t="s">
        <v>94</v>
      </c>
      <c r="CV5" s="23" t="s">
        <v>95</v>
      </c>
      <c r="CW5" s="23" t="s">
        <v>91</v>
      </c>
      <c r="CX5" s="23" t="s">
        <v>84</v>
      </c>
      <c r="CY5" s="23" t="s">
        <v>85</v>
      </c>
      <c r="CZ5" s="23" t="s">
        <v>86</v>
      </c>
      <c r="DA5" s="23" t="s">
        <v>88</v>
      </c>
      <c r="DB5" s="23" t="s">
        <v>89</v>
      </c>
      <c r="DC5" s="23" t="s">
        <v>90</v>
      </c>
      <c r="DD5" s="23" t="s">
        <v>92</v>
      </c>
      <c r="DE5" s="23" t="s">
        <v>93</v>
      </c>
      <c r="DF5" s="23" t="s">
        <v>94</v>
      </c>
      <c r="DG5" s="23" t="s">
        <v>95</v>
      </c>
      <c r="DH5" s="23" t="s">
        <v>91</v>
      </c>
      <c r="DI5" s="23" t="s">
        <v>84</v>
      </c>
      <c r="DJ5" s="23" t="s">
        <v>85</v>
      </c>
      <c r="DK5" s="23" t="s">
        <v>86</v>
      </c>
      <c r="DL5" s="23" t="s">
        <v>88</v>
      </c>
      <c r="DM5" s="23" t="s">
        <v>89</v>
      </c>
      <c r="DN5" s="23" t="s">
        <v>90</v>
      </c>
      <c r="DO5" s="23" t="s">
        <v>92</v>
      </c>
      <c r="DP5" s="23" t="s">
        <v>93</v>
      </c>
      <c r="DQ5" s="23" t="s">
        <v>94</v>
      </c>
      <c r="DR5" s="23" t="s">
        <v>95</v>
      </c>
      <c r="DS5" s="23" t="s">
        <v>91</v>
      </c>
      <c r="DT5" s="23" t="s">
        <v>84</v>
      </c>
      <c r="DU5" s="23" t="s">
        <v>85</v>
      </c>
      <c r="DV5" s="23" t="s">
        <v>86</v>
      </c>
      <c r="DW5" s="23" t="s">
        <v>88</v>
      </c>
      <c r="DX5" s="23" t="s">
        <v>89</v>
      </c>
      <c r="DY5" s="23" t="s">
        <v>90</v>
      </c>
      <c r="DZ5" s="23" t="s">
        <v>92</v>
      </c>
      <c r="EA5" s="23" t="s">
        <v>93</v>
      </c>
      <c r="EB5" s="23" t="s">
        <v>94</v>
      </c>
      <c r="EC5" s="23" t="s">
        <v>95</v>
      </c>
      <c r="ED5" s="23" t="s">
        <v>91</v>
      </c>
      <c r="EE5" s="23" t="s">
        <v>84</v>
      </c>
      <c r="EF5" s="23" t="s">
        <v>85</v>
      </c>
      <c r="EG5" s="23" t="s">
        <v>86</v>
      </c>
      <c r="EH5" s="23" t="s">
        <v>88</v>
      </c>
      <c r="EI5" s="23" t="s">
        <v>89</v>
      </c>
      <c r="EJ5" s="23" t="s">
        <v>90</v>
      </c>
      <c r="EK5" s="23" t="s">
        <v>92</v>
      </c>
      <c r="EL5" s="23" t="s">
        <v>93</v>
      </c>
      <c r="EM5" s="23" t="s">
        <v>94</v>
      </c>
      <c r="EN5" s="23" t="s">
        <v>95</v>
      </c>
      <c r="EO5" s="23" t="s">
        <v>91</v>
      </c>
    </row>
    <row r="6" spans="1:148" s="13" customFormat="1" x14ac:dyDescent="0.15">
      <c r="A6" s="14" t="s">
        <v>96</v>
      </c>
      <c r="B6" s="19">
        <f t="shared" ref="B6:X6" si="1">B7</f>
        <v>2021</v>
      </c>
      <c r="C6" s="19">
        <f t="shared" si="1"/>
        <v>103454</v>
      </c>
      <c r="D6" s="19">
        <f t="shared" si="1"/>
        <v>46</v>
      </c>
      <c r="E6" s="19">
        <f t="shared" si="1"/>
        <v>17</v>
      </c>
      <c r="F6" s="19">
        <f t="shared" si="1"/>
        <v>1</v>
      </c>
      <c r="G6" s="19">
        <f t="shared" si="1"/>
        <v>0</v>
      </c>
      <c r="H6" s="19" t="str">
        <f t="shared" si="1"/>
        <v>群馬県　吉岡町</v>
      </c>
      <c r="I6" s="19" t="str">
        <f t="shared" si="1"/>
        <v>法適用</v>
      </c>
      <c r="J6" s="19" t="str">
        <f t="shared" si="1"/>
        <v>下水道事業</v>
      </c>
      <c r="K6" s="19" t="str">
        <f t="shared" si="1"/>
        <v>公共下水道</v>
      </c>
      <c r="L6" s="19" t="str">
        <f t="shared" si="1"/>
        <v>Cc1</v>
      </c>
      <c r="M6" s="19" t="str">
        <f t="shared" si="1"/>
        <v>非設置</v>
      </c>
      <c r="N6" s="24" t="str">
        <f t="shared" si="1"/>
        <v>-</v>
      </c>
      <c r="O6" s="24">
        <f t="shared" si="1"/>
        <v>61.13</v>
      </c>
      <c r="P6" s="24">
        <f t="shared" si="1"/>
        <v>48.51</v>
      </c>
      <c r="Q6" s="24">
        <f t="shared" si="1"/>
        <v>100</v>
      </c>
      <c r="R6" s="24">
        <f t="shared" si="1"/>
        <v>2310</v>
      </c>
      <c r="S6" s="24">
        <f t="shared" si="1"/>
        <v>22111</v>
      </c>
      <c r="T6" s="24">
        <f t="shared" si="1"/>
        <v>20.46</v>
      </c>
      <c r="U6" s="24">
        <f t="shared" si="1"/>
        <v>1080.69</v>
      </c>
      <c r="V6" s="24">
        <f t="shared" si="1"/>
        <v>10750</v>
      </c>
      <c r="W6" s="24">
        <f t="shared" si="1"/>
        <v>3.31</v>
      </c>
      <c r="X6" s="24">
        <f t="shared" si="1"/>
        <v>3247.73</v>
      </c>
      <c r="Y6" s="28" t="str">
        <f t="shared" ref="Y6:AH6" si="2">IF(Y7="",NA(),Y7)</f>
        <v>-</v>
      </c>
      <c r="Z6" s="28" t="str">
        <f t="shared" si="2"/>
        <v>-</v>
      </c>
      <c r="AA6" s="28" t="str">
        <f t="shared" si="2"/>
        <v>-</v>
      </c>
      <c r="AB6" s="28">
        <f t="shared" si="2"/>
        <v>99.94</v>
      </c>
      <c r="AC6" s="28">
        <f t="shared" si="2"/>
        <v>101.94</v>
      </c>
      <c r="AD6" s="28" t="str">
        <f t="shared" si="2"/>
        <v>-</v>
      </c>
      <c r="AE6" s="28" t="str">
        <f t="shared" si="2"/>
        <v>-</v>
      </c>
      <c r="AF6" s="28" t="str">
        <f t="shared" si="2"/>
        <v>-</v>
      </c>
      <c r="AG6" s="28">
        <f t="shared" si="2"/>
        <v>106.5</v>
      </c>
      <c r="AH6" s="28">
        <f t="shared" si="2"/>
        <v>106.22</v>
      </c>
      <c r="AI6" s="24" t="str">
        <f>IF(AI7="","",IF(AI7="-","【-】","【"&amp;SUBSTITUTE(TEXT(AI7,"#,##0.00"),"-","△")&amp;"】"))</f>
        <v>【107.02】</v>
      </c>
      <c r="AJ6" s="28" t="str">
        <f t="shared" ref="AJ6:AS6" si="3">IF(AJ7="",NA(),AJ7)</f>
        <v>-</v>
      </c>
      <c r="AK6" s="28" t="str">
        <f t="shared" si="3"/>
        <v>-</v>
      </c>
      <c r="AL6" s="28" t="str">
        <f t="shared" si="3"/>
        <v>-</v>
      </c>
      <c r="AM6" s="28">
        <f t="shared" si="3"/>
        <v>1.36</v>
      </c>
      <c r="AN6" s="24">
        <f t="shared" si="3"/>
        <v>0</v>
      </c>
      <c r="AO6" s="28" t="str">
        <f t="shared" si="3"/>
        <v>-</v>
      </c>
      <c r="AP6" s="28" t="str">
        <f t="shared" si="3"/>
        <v>-</v>
      </c>
      <c r="AQ6" s="28" t="str">
        <f t="shared" si="3"/>
        <v>-</v>
      </c>
      <c r="AR6" s="28">
        <f t="shared" si="3"/>
        <v>18.36</v>
      </c>
      <c r="AS6" s="28">
        <f t="shared" si="3"/>
        <v>18.010000000000002</v>
      </c>
      <c r="AT6" s="24" t="str">
        <f>IF(AT7="","",IF(AT7="-","【-】","【"&amp;SUBSTITUTE(TEXT(AT7,"#,##0.00"),"-","△")&amp;"】"))</f>
        <v>【3.09】</v>
      </c>
      <c r="AU6" s="28" t="str">
        <f t="shared" ref="AU6:BD6" si="4">IF(AU7="",NA(),AU7)</f>
        <v>-</v>
      </c>
      <c r="AV6" s="28" t="str">
        <f t="shared" si="4"/>
        <v>-</v>
      </c>
      <c r="AW6" s="28" t="str">
        <f t="shared" si="4"/>
        <v>-</v>
      </c>
      <c r="AX6" s="28">
        <f t="shared" si="4"/>
        <v>30.69</v>
      </c>
      <c r="AY6" s="28">
        <f t="shared" si="4"/>
        <v>69.099999999999994</v>
      </c>
      <c r="AZ6" s="28" t="str">
        <f t="shared" si="4"/>
        <v>-</v>
      </c>
      <c r="BA6" s="28" t="str">
        <f t="shared" si="4"/>
        <v>-</v>
      </c>
      <c r="BB6" s="28" t="str">
        <f t="shared" si="4"/>
        <v>-</v>
      </c>
      <c r="BC6" s="28">
        <f t="shared" si="4"/>
        <v>55.6</v>
      </c>
      <c r="BD6" s="28">
        <f t="shared" si="4"/>
        <v>59.4</v>
      </c>
      <c r="BE6" s="24" t="str">
        <f>IF(BE7="","",IF(BE7="-","【-】","【"&amp;SUBSTITUTE(TEXT(BE7,"#,##0.00"),"-","△")&amp;"】"))</f>
        <v>【71.39】</v>
      </c>
      <c r="BF6" s="28" t="str">
        <f t="shared" ref="BF6:BO6" si="5">IF(BF7="",NA(),BF7)</f>
        <v>-</v>
      </c>
      <c r="BG6" s="28" t="str">
        <f t="shared" si="5"/>
        <v>-</v>
      </c>
      <c r="BH6" s="28" t="str">
        <f t="shared" si="5"/>
        <v>-</v>
      </c>
      <c r="BI6" s="28">
        <f t="shared" si="5"/>
        <v>1512.1</v>
      </c>
      <c r="BJ6" s="28">
        <f t="shared" si="5"/>
        <v>1569.65</v>
      </c>
      <c r="BK6" s="28" t="str">
        <f t="shared" si="5"/>
        <v>-</v>
      </c>
      <c r="BL6" s="28" t="str">
        <f t="shared" si="5"/>
        <v>-</v>
      </c>
      <c r="BM6" s="28" t="str">
        <f t="shared" si="5"/>
        <v>-</v>
      </c>
      <c r="BN6" s="28">
        <f t="shared" si="5"/>
        <v>789.08</v>
      </c>
      <c r="BO6" s="28">
        <f t="shared" si="5"/>
        <v>747.84</v>
      </c>
      <c r="BP6" s="24" t="str">
        <f>IF(BP7="","",IF(BP7="-","【-】","【"&amp;SUBSTITUTE(TEXT(BP7,"#,##0.00"),"-","△")&amp;"】"))</f>
        <v>【669.11】</v>
      </c>
      <c r="BQ6" s="28" t="str">
        <f t="shared" ref="BQ6:BZ6" si="6">IF(BQ7="",NA(),BQ7)</f>
        <v>-</v>
      </c>
      <c r="BR6" s="28" t="str">
        <f t="shared" si="6"/>
        <v>-</v>
      </c>
      <c r="BS6" s="28" t="str">
        <f t="shared" si="6"/>
        <v>-</v>
      </c>
      <c r="BT6" s="28">
        <f t="shared" si="6"/>
        <v>75.16</v>
      </c>
      <c r="BU6" s="28">
        <f t="shared" si="6"/>
        <v>75.989999999999995</v>
      </c>
      <c r="BV6" s="28" t="str">
        <f t="shared" si="6"/>
        <v>-</v>
      </c>
      <c r="BW6" s="28" t="str">
        <f t="shared" si="6"/>
        <v>-</v>
      </c>
      <c r="BX6" s="28" t="str">
        <f t="shared" si="6"/>
        <v>-</v>
      </c>
      <c r="BY6" s="28">
        <f t="shared" si="6"/>
        <v>88.25</v>
      </c>
      <c r="BZ6" s="28">
        <f t="shared" si="6"/>
        <v>90.17</v>
      </c>
      <c r="CA6" s="24" t="str">
        <f>IF(CA7="","",IF(CA7="-","【-】","【"&amp;SUBSTITUTE(TEXT(CA7,"#,##0.00"),"-","△")&amp;"】"))</f>
        <v>【99.73】</v>
      </c>
      <c r="CB6" s="28" t="str">
        <f t="shared" ref="CB6:CK6" si="7">IF(CB7="",NA(),CB7)</f>
        <v>-</v>
      </c>
      <c r="CC6" s="28" t="str">
        <f t="shared" si="7"/>
        <v>-</v>
      </c>
      <c r="CD6" s="28" t="str">
        <f t="shared" si="7"/>
        <v>-</v>
      </c>
      <c r="CE6" s="28">
        <f t="shared" si="7"/>
        <v>150</v>
      </c>
      <c r="CF6" s="28">
        <f t="shared" si="7"/>
        <v>148.61000000000001</v>
      </c>
      <c r="CG6" s="28" t="str">
        <f t="shared" si="7"/>
        <v>-</v>
      </c>
      <c r="CH6" s="28" t="str">
        <f t="shared" si="7"/>
        <v>-</v>
      </c>
      <c r="CI6" s="28" t="str">
        <f t="shared" si="7"/>
        <v>-</v>
      </c>
      <c r="CJ6" s="28">
        <f t="shared" si="7"/>
        <v>176.37</v>
      </c>
      <c r="CK6" s="28">
        <f t="shared" si="7"/>
        <v>173.17</v>
      </c>
      <c r="CL6" s="24" t="str">
        <f>IF(CL7="","",IF(CL7="-","【-】","【"&amp;SUBSTITUTE(TEXT(CL7,"#,##0.00"),"-","△")&amp;"】"))</f>
        <v>【134.98】</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f t="shared" si="8"/>
        <v>56.72</v>
      </c>
      <c r="CV6" s="28">
        <f t="shared" si="8"/>
        <v>56.43</v>
      </c>
      <c r="CW6" s="24" t="str">
        <f>IF(CW7="","",IF(CW7="-","【-】","【"&amp;SUBSTITUTE(TEXT(CW7,"#,##0.00"),"-","△")&amp;"】"))</f>
        <v>【59.99】</v>
      </c>
      <c r="CX6" s="28" t="str">
        <f t="shared" ref="CX6:DG6" si="9">IF(CX7="",NA(),CX7)</f>
        <v>-</v>
      </c>
      <c r="CY6" s="28" t="str">
        <f t="shared" si="9"/>
        <v>-</v>
      </c>
      <c r="CZ6" s="28" t="str">
        <f t="shared" si="9"/>
        <v>-</v>
      </c>
      <c r="DA6" s="28">
        <f t="shared" si="9"/>
        <v>87.17</v>
      </c>
      <c r="DB6" s="28">
        <f t="shared" si="9"/>
        <v>87.66</v>
      </c>
      <c r="DC6" s="28" t="str">
        <f t="shared" si="9"/>
        <v>-</v>
      </c>
      <c r="DD6" s="28" t="str">
        <f t="shared" si="9"/>
        <v>-</v>
      </c>
      <c r="DE6" s="28" t="str">
        <f t="shared" si="9"/>
        <v>-</v>
      </c>
      <c r="DF6" s="28">
        <f t="shared" si="9"/>
        <v>90.72</v>
      </c>
      <c r="DG6" s="28">
        <f t="shared" si="9"/>
        <v>91.07</v>
      </c>
      <c r="DH6" s="24" t="str">
        <f>IF(DH7="","",IF(DH7="-","【-】","【"&amp;SUBSTITUTE(TEXT(DH7,"#,##0.00"),"-","△")&amp;"】"))</f>
        <v>【95.72】</v>
      </c>
      <c r="DI6" s="28" t="str">
        <f t="shared" ref="DI6:DR6" si="10">IF(DI7="",NA(),DI7)</f>
        <v>-</v>
      </c>
      <c r="DJ6" s="28" t="str">
        <f t="shared" si="10"/>
        <v>-</v>
      </c>
      <c r="DK6" s="28" t="str">
        <f t="shared" si="10"/>
        <v>-</v>
      </c>
      <c r="DL6" s="28">
        <f t="shared" si="10"/>
        <v>3.27</v>
      </c>
      <c r="DM6" s="28">
        <f t="shared" si="10"/>
        <v>6.35</v>
      </c>
      <c r="DN6" s="28" t="str">
        <f t="shared" si="10"/>
        <v>-</v>
      </c>
      <c r="DO6" s="28" t="str">
        <f t="shared" si="10"/>
        <v>-</v>
      </c>
      <c r="DP6" s="28" t="str">
        <f t="shared" si="10"/>
        <v>-</v>
      </c>
      <c r="DQ6" s="28">
        <f t="shared" si="10"/>
        <v>20.78</v>
      </c>
      <c r="DR6" s="28">
        <f t="shared" si="10"/>
        <v>23.54</v>
      </c>
      <c r="DS6" s="24" t="str">
        <f>IF(DS7="","",IF(DS7="-","【-】","【"&amp;SUBSTITUTE(TEXT(DS7,"#,##0.00"),"-","△")&amp;"】"))</f>
        <v>【38.17】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8">
        <f t="shared" si="11"/>
        <v>1.34</v>
      </c>
      <c r="EC6" s="28">
        <f t="shared" si="11"/>
        <v>1.5</v>
      </c>
      <c r="ED6" s="24" t="str">
        <f>IF(ED7="","",IF(ED7="-","【-】","【"&amp;SUBSTITUTE(TEXT(ED7,"#,##0.00"),"-","△")&amp;"】"))</f>
        <v>【6.54】</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0.15</v>
      </c>
      <c r="EN6" s="28">
        <f t="shared" si="12"/>
        <v>0.15</v>
      </c>
      <c r="EO6" s="24" t="str">
        <f>IF(EO7="","",IF(EO7="-","【-】","【"&amp;SUBSTITUTE(TEXT(EO7,"#,##0.00"),"-","△")&amp;"】"))</f>
        <v>【0.24】</v>
      </c>
    </row>
    <row r="7" spans="1:148" s="13" customFormat="1" x14ac:dyDescent="0.15">
      <c r="A7" s="14"/>
      <c r="B7" s="20">
        <v>2021</v>
      </c>
      <c r="C7" s="20">
        <v>103454</v>
      </c>
      <c r="D7" s="20">
        <v>46</v>
      </c>
      <c r="E7" s="20">
        <v>17</v>
      </c>
      <c r="F7" s="20">
        <v>1</v>
      </c>
      <c r="G7" s="20">
        <v>0</v>
      </c>
      <c r="H7" s="20" t="s">
        <v>97</v>
      </c>
      <c r="I7" s="20" t="s">
        <v>99</v>
      </c>
      <c r="J7" s="20" t="s">
        <v>100</v>
      </c>
      <c r="K7" s="20" t="s">
        <v>101</v>
      </c>
      <c r="L7" s="20" t="s">
        <v>102</v>
      </c>
      <c r="M7" s="20" t="s">
        <v>103</v>
      </c>
      <c r="N7" s="25" t="s">
        <v>104</v>
      </c>
      <c r="O7" s="25">
        <v>61.13</v>
      </c>
      <c r="P7" s="25">
        <v>48.51</v>
      </c>
      <c r="Q7" s="25">
        <v>100</v>
      </c>
      <c r="R7" s="25">
        <v>2310</v>
      </c>
      <c r="S7" s="25">
        <v>22111</v>
      </c>
      <c r="T7" s="25">
        <v>20.46</v>
      </c>
      <c r="U7" s="25">
        <v>1080.69</v>
      </c>
      <c r="V7" s="25">
        <v>10750</v>
      </c>
      <c r="W7" s="25">
        <v>3.31</v>
      </c>
      <c r="X7" s="25">
        <v>3247.73</v>
      </c>
      <c r="Y7" s="25" t="s">
        <v>104</v>
      </c>
      <c r="Z7" s="25" t="s">
        <v>104</v>
      </c>
      <c r="AA7" s="25" t="s">
        <v>104</v>
      </c>
      <c r="AB7" s="25">
        <v>99.94</v>
      </c>
      <c r="AC7" s="25">
        <v>101.94</v>
      </c>
      <c r="AD7" s="25" t="s">
        <v>104</v>
      </c>
      <c r="AE7" s="25" t="s">
        <v>104</v>
      </c>
      <c r="AF7" s="25" t="s">
        <v>104</v>
      </c>
      <c r="AG7" s="25">
        <v>106.5</v>
      </c>
      <c r="AH7" s="25">
        <v>106.22</v>
      </c>
      <c r="AI7" s="25">
        <v>107.02</v>
      </c>
      <c r="AJ7" s="25" t="s">
        <v>104</v>
      </c>
      <c r="AK7" s="25" t="s">
        <v>104</v>
      </c>
      <c r="AL7" s="25" t="s">
        <v>104</v>
      </c>
      <c r="AM7" s="25">
        <v>1.36</v>
      </c>
      <c r="AN7" s="25">
        <v>0</v>
      </c>
      <c r="AO7" s="25" t="s">
        <v>104</v>
      </c>
      <c r="AP7" s="25" t="s">
        <v>104</v>
      </c>
      <c r="AQ7" s="25" t="s">
        <v>104</v>
      </c>
      <c r="AR7" s="25">
        <v>18.36</v>
      </c>
      <c r="AS7" s="25">
        <v>18.010000000000002</v>
      </c>
      <c r="AT7" s="25">
        <v>3.09</v>
      </c>
      <c r="AU7" s="25" t="s">
        <v>104</v>
      </c>
      <c r="AV7" s="25" t="s">
        <v>104</v>
      </c>
      <c r="AW7" s="25" t="s">
        <v>104</v>
      </c>
      <c r="AX7" s="25">
        <v>30.69</v>
      </c>
      <c r="AY7" s="25">
        <v>69.099999999999994</v>
      </c>
      <c r="AZ7" s="25" t="s">
        <v>104</v>
      </c>
      <c r="BA7" s="25" t="s">
        <v>104</v>
      </c>
      <c r="BB7" s="25" t="s">
        <v>104</v>
      </c>
      <c r="BC7" s="25">
        <v>55.6</v>
      </c>
      <c r="BD7" s="25">
        <v>59.4</v>
      </c>
      <c r="BE7" s="25">
        <v>71.39</v>
      </c>
      <c r="BF7" s="25" t="s">
        <v>104</v>
      </c>
      <c r="BG7" s="25" t="s">
        <v>104</v>
      </c>
      <c r="BH7" s="25" t="s">
        <v>104</v>
      </c>
      <c r="BI7" s="25">
        <v>1512.1</v>
      </c>
      <c r="BJ7" s="25">
        <v>1569.65</v>
      </c>
      <c r="BK7" s="25" t="s">
        <v>104</v>
      </c>
      <c r="BL7" s="25" t="s">
        <v>104</v>
      </c>
      <c r="BM7" s="25" t="s">
        <v>104</v>
      </c>
      <c r="BN7" s="25">
        <v>789.08</v>
      </c>
      <c r="BO7" s="25">
        <v>747.84</v>
      </c>
      <c r="BP7" s="25">
        <v>669.11</v>
      </c>
      <c r="BQ7" s="25" t="s">
        <v>104</v>
      </c>
      <c r="BR7" s="25" t="s">
        <v>104</v>
      </c>
      <c r="BS7" s="25" t="s">
        <v>104</v>
      </c>
      <c r="BT7" s="25">
        <v>75.16</v>
      </c>
      <c r="BU7" s="25">
        <v>75.989999999999995</v>
      </c>
      <c r="BV7" s="25" t="s">
        <v>104</v>
      </c>
      <c r="BW7" s="25" t="s">
        <v>104</v>
      </c>
      <c r="BX7" s="25" t="s">
        <v>104</v>
      </c>
      <c r="BY7" s="25">
        <v>88.25</v>
      </c>
      <c r="BZ7" s="25">
        <v>90.17</v>
      </c>
      <c r="CA7" s="25">
        <v>99.73</v>
      </c>
      <c r="CB7" s="25" t="s">
        <v>104</v>
      </c>
      <c r="CC7" s="25" t="s">
        <v>104</v>
      </c>
      <c r="CD7" s="25" t="s">
        <v>104</v>
      </c>
      <c r="CE7" s="25">
        <v>150</v>
      </c>
      <c r="CF7" s="25">
        <v>148.61000000000001</v>
      </c>
      <c r="CG7" s="25" t="s">
        <v>104</v>
      </c>
      <c r="CH7" s="25" t="s">
        <v>104</v>
      </c>
      <c r="CI7" s="25" t="s">
        <v>104</v>
      </c>
      <c r="CJ7" s="25">
        <v>176.37</v>
      </c>
      <c r="CK7" s="25">
        <v>173.17</v>
      </c>
      <c r="CL7" s="25">
        <v>134.97999999999999</v>
      </c>
      <c r="CM7" s="25" t="s">
        <v>104</v>
      </c>
      <c r="CN7" s="25" t="s">
        <v>104</v>
      </c>
      <c r="CO7" s="25" t="s">
        <v>104</v>
      </c>
      <c r="CP7" s="25" t="s">
        <v>104</v>
      </c>
      <c r="CQ7" s="25" t="s">
        <v>104</v>
      </c>
      <c r="CR7" s="25" t="s">
        <v>104</v>
      </c>
      <c r="CS7" s="25" t="s">
        <v>104</v>
      </c>
      <c r="CT7" s="25" t="s">
        <v>104</v>
      </c>
      <c r="CU7" s="25">
        <v>56.72</v>
      </c>
      <c r="CV7" s="25">
        <v>56.43</v>
      </c>
      <c r="CW7" s="25">
        <v>59.99</v>
      </c>
      <c r="CX7" s="25" t="s">
        <v>104</v>
      </c>
      <c r="CY7" s="25" t="s">
        <v>104</v>
      </c>
      <c r="CZ7" s="25" t="s">
        <v>104</v>
      </c>
      <c r="DA7" s="25">
        <v>87.17</v>
      </c>
      <c r="DB7" s="25">
        <v>87.66</v>
      </c>
      <c r="DC7" s="25" t="s">
        <v>104</v>
      </c>
      <c r="DD7" s="25" t="s">
        <v>104</v>
      </c>
      <c r="DE7" s="25" t="s">
        <v>104</v>
      </c>
      <c r="DF7" s="25">
        <v>90.72</v>
      </c>
      <c r="DG7" s="25">
        <v>91.07</v>
      </c>
      <c r="DH7" s="25">
        <v>95.72</v>
      </c>
      <c r="DI7" s="25" t="s">
        <v>104</v>
      </c>
      <c r="DJ7" s="25" t="s">
        <v>104</v>
      </c>
      <c r="DK7" s="25" t="s">
        <v>104</v>
      </c>
      <c r="DL7" s="25">
        <v>3.27</v>
      </c>
      <c r="DM7" s="25">
        <v>6.35</v>
      </c>
      <c r="DN7" s="25" t="s">
        <v>104</v>
      </c>
      <c r="DO7" s="25" t="s">
        <v>104</v>
      </c>
      <c r="DP7" s="25" t="s">
        <v>104</v>
      </c>
      <c r="DQ7" s="25">
        <v>20.78</v>
      </c>
      <c r="DR7" s="25">
        <v>23.54</v>
      </c>
      <c r="DS7" s="25">
        <v>38.17</v>
      </c>
      <c r="DT7" s="25" t="s">
        <v>104</v>
      </c>
      <c r="DU7" s="25" t="s">
        <v>104</v>
      </c>
      <c r="DV7" s="25" t="s">
        <v>104</v>
      </c>
      <c r="DW7" s="25">
        <v>0</v>
      </c>
      <c r="DX7" s="25">
        <v>0</v>
      </c>
      <c r="DY7" s="25" t="s">
        <v>104</v>
      </c>
      <c r="DZ7" s="25" t="s">
        <v>104</v>
      </c>
      <c r="EA7" s="25" t="s">
        <v>104</v>
      </c>
      <c r="EB7" s="25">
        <v>1.34</v>
      </c>
      <c r="EC7" s="25">
        <v>1.5</v>
      </c>
      <c r="ED7" s="25">
        <v>6.54</v>
      </c>
      <c r="EE7" s="25" t="s">
        <v>104</v>
      </c>
      <c r="EF7" s="25" t="s">
        <v>104</v>
      </c>
      <c r="EG7" s="25" t="s">
        <v>104</v>
      </c>
      <c r="EH7" s="25">
        <v>0</v>
      </c>
      <c r="EI7" s="25">
        <v>0</v>
      </c>
      <c r="EJ7" s="25" t="s">
        <v>104</v>
      </c>
      <c r="EK7" s="25" t="s">
        <v>104</v>
      </c>
      <c r="EL7" s="25" t="s">
        <v>104</v>
      </c>
      <c r="EM7" s="25">
        <v>0.15</v>
      </c>
      <c r="EN7" s="25">
        <v>0.15</v>
      </c>
      <c r="EO7" s="25">
        <v>0.24</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105</v>
      </c>
      <c r="C9" s="15" t="s">
        <v>98</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109</v>
      </c>
    </row>
    <row r="12" spans="1:148" x14ac:dyDescent="0.15">
      <c r="B12">
        <v>1</v>
      </c>
      <c r="C12">
        <v>1</v>
      </c>
      <c r="D12">
        <v>1</v>
      </c>
      <c r="E12">
        <v>2</v>
      </c>
      <c r="F12">
        <v>3</v>
      </c>
      <c r="G12" t="s">
        <v>110</v>
      </c>
    </row>
    <row r="13" spans="1:148"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2023-02-14T11:19:40Z</cp:lastPrinted>
  <dcterms:created xsi:type="dcterms:W3CDTF">2023-01-12T23:28:05Z</dcterms:created>
  <dcterms:modified xsi:type="dcterms:W3CDTF">2023-02-14T11:19:44Z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2023-01-18T03:32:44Z</vt:filetime>
  </property>
</Properties>
</file>