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2 高崎市\"/>
    </mc:Choice>
  </mc:AlternateContent>
  <xr:revisionPtr revIDLastSave="0" documentId="13_ncr:1_{D91E7BE2-EA0E-4502-9EEA-8D9F59A7CFE3}" xr6:coauthVersionLast="36" xr6:coauthVersionMax="36" xr10:uidLastSave="{00000000-0000-0000-0000-000000000000}"/>
  <workbookProtection workbookAlgorithmName="SHA-512" workbookHashValue="0RAvDgKgn1316tdZZVi6k1b+wtoQM5f78M74J1Kyd1PFXUBTu4BP3rWr0n8hC6oD8Dz80r0faQAAL0J+RyfaLg==" workbookSaltValue="m1Vbni6X0d2vZ0LqhHKf8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BB8" i="4"/>
  <c r="AT8" i="4"/>
  <c r="AD8" i="4"/>
  <c r="W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<sst xmlns="http://schemas.openxmlformats.org/spreadsheetml/2006/main" count="236" uniqueCount="118">
  <si>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</si>
  <si>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</si>
  <si>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</si>
  <si>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</si>
  <si>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</si>
  <si>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</si>
  <si>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</si>
  <si>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</si>
  <si>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</si>
  <si>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</si>
  <si>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</si>
  <si>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</si>
  <si>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</si>
  <si>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</si>
  <si>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</si>
  <si>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</si>
  <si>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</si>
  <si>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</si>
  <si>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</si>
  <si>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</si>
  <si>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</si>
  <si>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</si>
  <si>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</si>
  <si>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</si>
  <si>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</si>
  <si>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</si>
  <si>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</si>
  <si>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</si>
  <si>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</si>
  <si>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</si>
  <si>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</si>
  <si>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</si>
  <si>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</si>
  <si>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</si>
  <si>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</si>
  <si>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</si>
  <si>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</si>
  <si>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</si>
  <si>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</si>
  <si>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</si>
  <si>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</si>
  <si>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</si>
  <si>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</si>
  <si>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</si>
  <si>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</si>
  <si>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</si>
  <si>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</si>
  <si>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</si>
  <si>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</si>
  <si>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</si>
  <si>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</si>
  <si>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</si>
  <si>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</si>
  <si>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</si>
  <si>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</si>
  <si>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</si>
  <si>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</si>
  <si>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</si>
  <si>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</si>
  <si>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</si>
  <si>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</si>
  <si>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</si>
  <si>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</si>
  <si>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</si>
  <si>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</si>
  <si>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</si>
  <si>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</si>
  <si>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</si>
  <si>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</si>
  <si>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</si>
  <si>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</si>
  <si>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</si>
  <si>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</si>
  <si>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</si>
  <si>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</si>
  <si>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</si>
  <si>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</si>
  <si>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</si>
  <si>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</si>
  <si>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</si>
  <si>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</si>
  <si>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</si>
  <si>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</si>
  <si>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</si>
  <si>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</si>
  <si>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</si>
  <si>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</si>
  <si>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</si>
  <si>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</si>
  <si>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</si>
  <si>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</si>
  <si>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</si>
  <si>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</si>
  <si>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</si>
  <si>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</si>
  <si>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</si>
  <si>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</si>
  <si>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</si>
  <si>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</si>
  <si>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</si>
  <si>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</si>
  <si>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</si>
  <si>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</si>
  <si>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</si>
  <si>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</si>
  <si>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</si>
  <si>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</si>
  <si>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</si>
  <si>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</si>
  <si>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</si>
  <si>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</si>
  <si>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</si>
  <si>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</si>
  <si>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</si>
  <si>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</si>
  <si>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経常収支比率及び経費回収率は毎年100％を超えており、維持管理費用の削減に取り組んでいることなどから、経営改善の成果が表れているものと考えられる。
　流動比率は毎年100％を超えており、支払能力は高いと言える。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t>
    <phoneticPr fontId="4"/>
  </si>
  <si>
    <t xml:space="preserve"> 法定耐用年数を超えた管渠はないが、有形固定資産減価償却率は類似団体と比べて高い数値となっており、施設の老朽化が進んでいるものと考えられる。
　今後も、施設の更新を計画的に行っていく必要がある。</t>
    <phoneticPr fontId="4"/>
  </si>
  <si>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このため、より一層の経費削減に努めるとともに、事業の統合の検討等、経営の効率化を高めていく必要がある。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</si>
</sst>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C6-4319-9165-575D6E8EB4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2AC6-4319-9165-575D6E8EB4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0F-4612-B619-BC2DF1592E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B70F-4612-B619-BC2DF1592E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96.49</c:v>
                </c:pt>
                <c:pt idx="1">
                  <c:v>96.58</c:v>
                </c:pt>
                <c:pt idx="2">
                  <c:v>96.63</c:v>
                </c:pt>
                <c:pt idx="3">
                  <c:v>96.69</c:v>
                </c:pt>
                <c:pt idx="4">
                  <c:v>96.72</c:v>
                </c:pt>
              </c:numCache>
            </c:numRef>
          </c:val>
          <c:extLst>
            <c:ext xmlns:c16="http://schemas.microsoft.com/office/drawing/2014/chart" uri="{C3380CC4-5D6E-409C-BE32-E72D297353CC}">
              <c16:uniqueId val="{00000000-8562-4069-A5B7-AA383F6972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8562-4069-A5B7-AA383F6972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133.68</c:v>
                </c:pt>
                <c:pt idx="1">
                  <c:v>131.78</c:v>
                </c:pt>
                <c:pt idx="2">
                  <c:v>118.59</c:v>
                </c:pt>
                <c:pt idx="3">
                  <c:v>109.02</c:v>
                </c:pt>
                <c:pt idx="4">
                  <c:v>107.15</c:v>
                </c:pt>
              </c:numCache>
            </c:numRef>
          </c:val>
          <c:extLst>
            <c:ext xmlns:c16="http://schemas.microsoft.com/office/drawing/2014/chart" uri="{C3380CC4-5D6E-409C-BE32-E72D297353CC}">
              <c16:uniqueId val="{00000000-6B0B-4066-A47F-636C544898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6B0B-4066-A47F-636C544898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53.46</c:v>
                </c:pt>
                <c:pt idx="1">
                  <c:v>53.23</c:v>
                </c:pt>
                <c:pt idx="2">
                  <c:v>53.65</c:v>
                </c:pt>
                <c:pt idx="3">
                  <c:v>55.1</c:v>
                </c:pt>
                <c:pt idx="4">
                  <c:v>56.45</c:v>
                </c:pt>
              </c:numCache>
            </c:numRef>
          </c:val>
          <c:extLst>
            <c:ext xmlns:c16="http://schemas.microsoft.com/office/drawing/2014/chart" uri="{C3380CC4-5D6E-409C-BE32-E72D297353CC}">
              <c16:uniqueId val="{00000000-F158-4BA1-8FDA-8644B3DA14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F158-4BA1-8FDA-8644B3DA14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DF-478A-9EC7-3706AD3B08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DF-478A-9EC7-3706AD3B08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96-41C8-9EAB-43BB09804A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5196-41C8-9EAB-43BB09804A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825.72</c:v>
                </c:pt>
                <c:pt idx="1">
                  <c:v>1446.47</c:v>
                </c:pt>
                <c:pt idx="2">
                  <c:v>1790.75</c:v>
                </c:pt>
                <c:pt idx="3">
                  <c:v>1883.38</c:v>
                </c:pt>
                <c:pt idx="4">
                  <c:v>2085.2800000000002</c:v>
                </c:pt>
              </c:numCache>
            </c:numRef>
          </c:val>
          <c:extLst>
            <c:ext xmlns:c16="http://schemas.microsoft.com/office/drawing/2014/chart" uri="{C3380CC4-5D6E-409C-BE32-E72D297353CC}">
              <c16:uniqueId val="{00000000-40BB-4A17-B7B7-1E46EFAC5A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40BB-4A17-B7B7-1E46EFAC5A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281.26</c:v>
                </c:pt>
                <c:pt idx="1">
                  <c:v>323.45999999999998</c:v>
                </c:pt>
                <c:pt idx="2">
                  <c:v>331.73</c:v>
                </c:pt>
                <c:pt idx="3">
                  <c:v>306.77999999999997</c:v>
                </c:pt>
                <c:pt idx="4">
                  <c:v>183.06</c:v>
                </c:pt>
              </c:numCache>
            </c:numRef>
          </c:val>
          <c:extLst>
            <c:ext xmlns:c16="http://schemas.microsoft.com/office/drawing/2014/chart" uri="{C3380CC4-5D6E-409C-BE32-E72D297353CC}">
              <c16:uniqueId val="{00000000-BCCF-4D5D-85B9-800B1BD961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BCCF-4D5D-85B9-800B1BD961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182.6</c:v>
                </c:pt>
                <c:pt idx="1">
                  <c:v>169.78</c:v>
                </c:pt>
                <c:pt idx="2">
                  <c:v>170.72</c:v>
                </c:pt>
                <c:pt idx="3">
                  <c:v>186.75</c:v>
                </c:pt>
                <c:pt idx="4">
                  <c:v>177.33</c:v>
                </c:pt>
              </c:numCache>
            </c:numRef>
          </c:val>
          <c:extLst>
            <c:ext xmlns:c16="http://schemas.microsoft.com/office/drawing/2014/chart" uri="{C3380CC4-5D6E-409C-BE32-E72D297353CC}">
              <c16:uniqueId val="{00000000-3B45-46C5-9C42-C494C31A36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3B45-46C5-9C42-C494C31A36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68.7</c:v>
                </c:pt>
                <c:pt idx="1">
                  <c:v>72.39</c:v>
                </c:pt>
                <c:pt idx="2">
                  <c:v>73.38</c:v>
                </c:pt>
                <c:pt idx="3">
                  <c:v>65.83</c:v>
                </c:pt>
                <c:pt idx="4">
                  <c:v>69.56</c:v>
                </c:pt>
              </c:numCache>
            </c:numRef>
          </c:val>
          <c:extLst>
            <c:ext xmlns:c16="http://schemas.microsoft.com/office/drawing/2014/chart" uri="{C3380CC4-5D6E-409C-BE32-E72D297353CC}">
              <c16:uniqueId val="{00000000-47E5-4021-BCE7-6207870F99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47E5-4021-BCE7-6207870F99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高崎市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自治体職員</v>
      </c>
      <c r="AE8" s="36"/>
      <c r="AF8" s="36"/>
      <c r="AG8" s="36"/>
      <c r="AH8" s="36"/>
      <c r="AI8" s="36"/>
      <c r="AJ8" s="36"/>
      <c r="AK8" s="3"/>
      <c r="AL8" s="37">
        <f>データ!S6</f>
        <v>370806</v>
      </c>
      <c r="AM8" s="37"/>
      <c r="AN8" s="37"/>
      <c r="AO8" s="37"/>
      <c r="AP8" s="37"/>
      <c r="AQ8" s="37"/>
      <c r="AR8" s="37"/>
      <c r="AS8" s="37"/>
      <c r="AT8" s="38">
        <f>データ!T6</f>
        <v>459.16</v>
      </c>
      <c r="AU8" s="38"/>
      <c r="AV8" s="38"/>
      <c r="AW8" s="38"/>
      <c r="AX8" s="38"/>
      <c r="AY8" s="38"/>
      <c r="AZ8" s="38"/>
      <c r="BA8" s="38"/>
      <c r="BB8" s="38">
        <f>データ!U6</f>
        <v>807.57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84.95</v>
      </c>
      <c r="J10" s="38"/>
      <c r="K10" s="38"/>
      <c r="L10" s="38"/>
      <c r="M10" s="38"/>
      <c r="N10" s="38"/>
      <c r="O10" s="38"/>
      <c r="P10" s="38">
        <f>データ!P6</f>
        <v>3.05</v>
      </c>
      <c r="Q10" s="38"/>
      <c r="R10" s="38"/>
      <c r="S10" s="38"/>
      <c r="T10" s="38"/>
      <c r="U10" s="38"/>
      <c r="V10" s="38"/>
      <c r="W10" s="38">
        <f>データ!Q6</f>
        <v>71.05</v>
      </c>
      <c r="X10" s="38"/>
      <c r="Y10" s="38"/>
      <c r="Z10" s="38"/>
      <c r="AA10" s="38"/>
      <c r="AB10" s="38"/>
      <c r="AC10" s="38"/>
      <c r="AD10" s="37">
        <f>データ!R6</f>
        <v>2173</v>
      </c>
      <c r="AE10" s="37"/>
      <c r="AF10" s="37"/>
      <c r="AG10" s="37"/>
      <c r="AH10" s="37"/>
      <c r="AI10" s="37"/>
      <c r="AJ10" s="37"/>
      <c r="AK10" s="2"/>
      <c r="AL10" s="37">
        <f>データ!V6</f>
        <v>11267</v>
      </c>
      <c r="AM10" s="37"/>
      <c r="AN10" s="37"/>
      <c r="AO10" s="37"/>
      <c r="AP10" s="37"/>
      <c r="AQ10" s="37"/>
      <c r="AR10" s="37"/>
      <c r="AS10" s="37"/>
      <c r="AT10" s="38">
        <f>データ!W6</f>
        <v>4.8499999999999996</v>
      </c>
      <c r="AU10" s="38"/>
      <c r="AV10" s="38"/>
      <c r="AW10" s="38"/>
      <c r="AX10" s="38"/>
      <c r="AY10" s="38"/>
      <c r="AZ10" s="38"/>
      <c r="BA10" s="38"/>
      <c r="BB10" s="38">
        <f>データ!X6</f>
        <v>2323.09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1/Er7/s88iBcMAbM4Ebe7xSUDY3PYAWeSlRBslQtIKVsj9bLKFyWt68+1dlLl6fHDVyJ1ghUJcco7lX6hhRWg==" saltValue="2GYG3WBqCSKYBKY/WyXv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102024</v>
      </c>
      <c r="D6" s="19">
        <f t="shared" si="3"/>
        <v>46</v>
      </c>
      <c r="E6" s="19">
        <f t="shared" si="3"/>
        <v>17</v>
      </c>
      <c r="F6" s="19">
        <f t="shared" si="3"/>
        <v>4</v>
      </c>
      <c r="G6" s="19">
        <f t="shared" si="3"/>
        <v>0</v>
      </c>
      <c r="H6" s="19" t="str">
        <f t="shared" si="3"/>
        <v>群馬県　高崎市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84.95</v>
      </c>
      <c r="P6" s="20">
        <f t="shared" si="3"/>
        <v>3.05</v>
      </c>
      <c r="Q6" s="20">
        <f t="shared" si="3"/>
        <v>71.05</v>
      </c>
      <c r="R6" s="20">
        <f t="shared" si="3"/>
        <v>2173</v>
      </c>
      <c r="S6" s="20">
        <f t="shared" si="3"/>
        <v>370806</v>
      </c>
      <c r="T6" s="20">
        <f t="shared" si="3"/>
        <v>459.16</v>
      </c>
      <c r="U6" s="20">
        <f t="shared" si="3"/>
        <v>807.57</v>
      </c>
      <c r="V6" s="20">
        <f t="shared" si="3"/>
        <v>11267</v>
      </c>
      <c r="W6" s="20">
        <f t="shared" si="3"/>
        <v>4.8499999999999996</v>
      </c>
      <c r="X6" s="20">
        <f t="shared" si="3"/>
        <v>2323.09</v>
      </c>
      <c r="Y6" s="21">
        <f>IF(Y7="",NA(),Y7)</f>
        <v>133.68</v>
      </c>
      <c r="Z6" s="21">
        <f t="shared" ref="Z6:AH6" si="4">IF(Z7="",NA(),Z7)</f>
        <v>131.78</v>
      </c>
      <c r="AA6" s="21">
        <f t="shared" si="4"/>
        <v>118.59</v>
      </c>
      <c r="AB6" s="21">
        <f t="shared" si="4"/>
        <v>109.02</v>
      </c>
      <c r="AC6" s="21">
        <f t="shared" si="4"/>
        <v>107.15</v>
      </c>
      <c r="AD6" s="21">
        <f t="shared" si="4"/>
        <v>103.61</v>
      </c>
      <c r="AE6" s="21">
        <f t="shared" si="4"/>
        <v>102.95</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80.63</v>
      </c>
      <c r="AP6" s="21">
        <f t="shared" si="5"/>
        <v>27.02</v>
      </c>
      <c r="AQ6" s="21">
        <f t="shared" si="5"/>
        <v>29.74</v>
      </c>
      <c r="AR6" s="21">
        <f t="shared" si="5"/>
        <v>48.2</v>
      </c>
      <c r="AS6" s="21">
        <f t="shared" si="5"/>
        <v>46.91</v>
      </c>
      <c r="AT6" s="20" t="str">
        <f>IF(AT7="","",IF(AT7="-","【-】","【"&amp;SUBSTITUTE(TEXT(AT7,"#,##0.00"),"-","△")&amp;"】"))</f>
        <v>【63.89】</v>
      </c>
      <c r="AU6" s="21">
        <f>IF(AU7="",NA(),AU7)</f>
        <v>825.72</v>
      </c>
      <c r="AV6" s="21">
        <f t="shared" ref="AV6:BD6" si="6">IF(AV7="",NA(),AV7)</f>
        <v>1446.47</v>
      </c>
      <c r="AW6" s="21">
        <f t="shared" si="6"/>
        <v>1790.75</v>
      </c>
      <c r="AX6" s="21">
        <f t="shared" si="6"/>
        <v>1883.38</v>
      </c>
      <c r="AY6" s="21">
        <f t="shared" si="6"/>
        <v>2085.2800000000002</v>
      </c>
      <c r="AZ6" s="21">
        <f t="shared" si="6"/>
        <v>70.92</v>
      </c>
      <c r="BA6" s="21">
        <f t="shared" si="6"/>
        <v>60.67</v>
      </c>
      <c r="BB6" s="21">
        <f t="shared" si="6"/>
        <v>53.44</v>
      </c>
      <c r="BC6" s="21">
        <f t="shared" si="6"/>
        <v>46.85</v>
      </c>
      <c r="BD6" s="21">
        <f t="shared" si="6"/>
        <v>44.35</v>
      </c>
      <c r="BE6" s="20" t="str">
        <f>IF(BE7="","",IF(BE7="-","【-】","【"&amp;SUBSTITUTE(TEXT(BE7,"#,##0.00"),"-","△")&amp;"】"))</f>
        <v>【44.07】</v>
      </c>
      <c r="BF6" s="21">
        <f>IF(BF7="",NA(),BF7)</f>
        <v>281.26</v>
      </c>
      <c r="BG6" s="21">
        <f t="shared" ref="BG6:BO6" si="7">IF(BG7="",NA(),BG7)</f>
        <v>323.45999999999998</v>
      </c>
      <c r="BH6" s="21">
        <f t="shared" si="7"/>
        <v>331.73</v>
      </c>
      <c r="BI6" s="21">
        <f t="shared" si="7"/>
        <v>306.77999999999997</v>
      </c>
      <c r="BJ6" s="21">
        <f t="shared" si="7"/>
        <v>183.06</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182.6</v>
      </c>
      <c r="BR6" s="21">
        <f t="shared" ref="BR6:BZ6" si="8">IF(BR7="",NA(),BR7)</f>
        <v>169.78</v>
      </c>
      <c r="BS6" s="21">
        <f t="shared" si="8"/>
        <v>170.72</v>
      </c>
      <c r="BT6" s="21">
        <f t="shared" si="8"/>
        <v>186.75</v>
      </c>
      <c r="BU6" s="21">
        <f t="shared" si="8"/>
        <v>177.33</v>
      </c>
      <c r="BV6" s="21">
        <f t="shared" si="8"/>
        <v>88.16</v>
      </c>
      <c r="BW6" s="21">
        <f t="shared" si="8"/>
        <v>87.03</v>
      </c>
      <c r="BX6" s="21">
        <f t="shared" si="8"/>
        <v>84.3</v>
      </c>
      <c r="BY6" s="21">
        <f t="shared" si="8"/>
        <v>82.88</v>
      </c>
      <c r="BZ6" s="21">
        <f t="shared" si="8"/>
        <v>82.53</v>
      </c>
      <c r="CA6" s="20" t="str">
        <f>IF(CA7="","",IF(CA7="-","【-】","【"&amp;SUBSTITUTE(TEXT(CA7,"#,##0.00"),"-","△")&amp;"】"))</f>
        <v>【75.31】</v>
      </c>
      <c r="CB6" s="21">
        <f>IF(CB7="",NA(),CB7)</f>
        <v>68.7</v>
      </c>
      <c r="CC6" s="21">
        <f t="shared" ref="CC6:CK6" si="9">IF(CC7="",NA(),CC7)</f>
        <v>72.39</v>
      </c>
      <c r="CD6" s="21">
        <f t="shared" si="9"/>
        <v>73.38</v>
      </c>
      <c r="CE6" s="21">
        <f t="shared" si="9"/>
        <v>65.83</v>
      </c>
      <c r="CF6" s="21">
        <f t="shared" si="9"/>
        <v>69.56</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96.49</v>
      </c>
      <c r="CY6" s="21">
        <f t="shared" ref="CY6:DG6" si="11">IF(CY7="",NA(),CY7)</f>
        <v>96.58</v>
      </c>
      <c r="CZ6" s="21">
        <f t="shared" si="11"/>
        <v>96.63</v>
      </c>
      <c r="DA6" s="21">
        <f t="shared" si="11"/>
        <v>96.69</v>
      </c>
      <c r="DB6" s="21">
        <f t="shared" si="11"/>
        <v>96.72</v>
      </c>
      <c r="DC6" s="21">
        <f t="shared" si="11"/>
        <v>87.01</v>
      </c>
      <c r="DD6" s="21">
        <f t="shared" si="11"/>
        <v>87.84</v>
      </c>
      <c r="DE6" s="21">
        <f t="shared" si="11"/>
        <v>87.96</v>
      </c>
      <c r="DF6" s="21">
        <f t="shared" si="11"/>
        <v>87.65</v>
      </c>
      <c r="DG6" s="21">
        <f t="shared" si="11"/>
        <v>88.15</v>
      </c>
      <c r="DH6" s="20" t="str">
        <f>IF(DH7="","",IF(DH7="-","【-】","【"&amp;SUBSTITUTE(TEXT(DH7,"#,##0.00"),"-","△")&amp;"】"))</f>
        <v>【85.24】</v>
      </c>
      <c r="DI6" s="21">
        <f>IF(DI7="",NA(),DI7)</f>
        <v>53.46</v>
      </c>
      <c r="DJ6" s="21">
        <f t="shared" ref="DJ6:DR6" si="12">IF(DJ7="",NA(),DJ7)</f>
        <v>53.23</v>
      </c>
      <c r="DK6" s="21">
        <f t="shared" si="12"/>
        <v>53.65</v>
      </c>
      <c r="DL6" s="21">
        <f t="shared" si="12"/>
        <v>55.1</v>
      </c>
      <c r="DM6" s="21">
        <f t="shared" si="12"/>
        <v>56.45</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102024</v>
      </c>
      <c r="D7" s="23">
        <v>46</v>
      </c>
      <c r="E7" s="23">
        <v>17</v>
      </c>
      <c r="F7" s="23">
        <v>4</v>
      </c>
      <c r="G7" s="23">
        <v>0</v>
      </c>
      <c r="H7" s="23" t="s">
        <v>96</v>
      </c>
      <c r="I7" s="23" t="s">
        <v>97</v>
      </c>
      <c r="J7" s="23" t="s">
        <v>98</v>
      </c>
      <c r="K7" s="23" t="s">
        <v>99</v>
      </c>
      <c r="L7" s="23" t="s">
        <v>100</v>
      </c>
      <c r="M7" s="23" t="s">
        <v>101</v>
      </c>
      <c r="N7" s="24" t="s">
        <v>102</v>
      </c>
      <c r="O7" s="24">
        <v>84.95</v>
      </c>
      <c r="P7" s="24">
        <v>3.05</v>
      </c>
      <c r="Q7" s="24">
        <v>71.05</v>
      </c>
      <c r="R7" s="24">
        <v>2173</v>
      </c>
      <c r="S7" s="24">
        <v>370806</v>
      </c>
      <c r="T7" s="24">
        <v>459.16</v>
      </c>
      <c r="U7" s="24">
        <v>807.57</v>
      </c>
      <c r="V7" s="24">
        <v>11267</v>
      </c>
      <c r="W7" s="24">
        <v>4.8499999999999996</v>
      </c>
      <c r="X7" s="24">
        <v>2323.09</v>
      </c>
      <c r="Y7" s="24">
        <v>133.68</v>
      </c>
      <c r="Z7" s="24">
        <v>131.78</v>
      </c>
      <c r="AA7" s="24">
        <v>118.59</v>
      </c>
      <c r="AB7" s="24">
        <v>109.02</v>
      </c>
      <c r="AC7" s="24">
        <v>107.15</v>
      </c>
      <c r="AD7" s="24">
        <v>103.61</v>
      </c>
      <c r="AE7" s="24">
        <v>102.95</v>
      </c>
      <c r="AF7" s="24">
        <v>103.34</v>
      </c>
      <c r="AG7" s="24">
        <v>102.7</v>
      </c>
      <c r="AH7" s="24">
        <v>104.11</v>
      </c>
      <c r="AI7" s="24">
        <v>105.35</v>
      </c>
      <c r="AJ7" s="24">
        <v>0</v>
      </c>
      <c r="AK7" s="24">
        <v>0</v>
      </c>
      <c r="AL7" s="24">
        <v>0</v>
      </c>
      <c r="AM7" s="24">
        <v>0</v>
      </c>
      <c r="AN7" s="24">
        <v>0</v>
      </c>
      <c r="AO7" s="24">
        <v>80.63</v>
      </c>
      <c r="AP7" s="24">
        <v>27.02</v>
      </c>
      <c r="AQ7" s="24">
        <v>29.74</v>
      </c>
      <c r="AR7" s="24">
        <v>48.2</v>
      </c>
      <c r="AS7" s="24">
        <v>46.91</v>
      </c>
      <c r="AT7" s="24">
        <v>63.89</v>
      </c>
      <c r="AU7" s="24">
        <v>825.72</v>
      </c>
      <c r="AV7" s="24">
        <v>1446.47</v>
      </c>
      <c r="AW7" s="24">
        <v>1790.75</v>
      </c>
      <c r="AX7" s="24">
        <v>1883.38</v>
      </c>
      <c r="AY7" s="24">
        <v>2085.2800000000002</v>
      </c>
      <c r="AZ7" s="24">
        <v>70.92</v>
      </c>
      <c r="BA7" s="24">
        <v>60.67</v>
      </c>
      <c r="BB7" s="24">
        <v>53.44</v>
      </c>
      <c r="BC7" s="24">
        <v>46.85</v>
      </c>
      <c r="BD7" s="24">
        <v>44.35</v>
      </c>
      <c r="BE7" s="24">
        <v>44.07</v>
      </c>
      <c r="BF7" s="24">
        <v>281.26</v>
      </c>
      <c r="BG7" s="24">
        <v>323.45999999999998</v>
      </c>
      <c r="BH7" s="24">
        <v>331.73</v>
      </c>
      <c r="BI7" s="24">
        <v>306.77999999999997</v>
      </c>
      <c r="BJ7" s="24">
        <v>183.06</v>
      </c>
      <c r="BK7" s="24">
        <v>1144.94</v>
      </c>
      <c r="BL7" s="24">
        <v>1252.71</v>
      </c>
      <c r="BM7" s="24">
        <v>1267.3900000000001</v>
      </c>
      <c r="BN7" s="24">
        <v>1268.6300000000001</v>
      </c>
      <c r="BO7" s="24">
        <v>1283.69</v>
      </c>
      <c r="BP7" s="24">
        <v>1201.79</v>
      </c>
      <c r="BQ7" s="24">
        <v>182.6</v>
      </c>
      <c r="BR7" s="24">
        <v>169.78</v>
      </c>
      <c r="BS7" s="24">
        <v>170.72</v>
      </c>
      <c r="BT7" s="24">
        <v>186.75</v>
      </c>
      <c r="BU7" s="24">
        <v>177.33</v>
      </c>
      <c r="BV7" s="24">
        <v>88.16</v>
      </c>
      <c r="BW7" s="24">
        <v>87.03</v>
      </c>
      <c r="BX7" s="24">
        <v>84.3</v>
      </c>
      <c r="BY7" s="24">
        <v>82.88</v>
      </c>
      <c r="BZ7" s="24">
        <v>82.53</v>
      </c>
      <c r="CA7" s="24">
        <v>75.31</v>
      </c>
      <c r="CB7" s="24">
        <v>68.7</v>
      </c>
      <c r="CC7" s="24">
        <v>72.39</v>
      </c>
      <c r="CD7" s="24">
        <v>73.38</v>
      </c>
      <c r="CE7" s="24">
        <v>65.83</v>
      </c>
      <c r="CF7" s="24">
        <v>69.56</v>
      </c>
      <c r="CG7" s="24">
        <v>173.89</v>
      </c>
      <c r="CH7" s="24">
        <v>177.02</v>
      </c>
      <c r="CI7" s="24">
        <v>185.47</v>
      </c>
      <c r="CJ7" s="24">
        <v>187.76</v>
      </c>
      <c r="CK7" s="24">
        <v>190.48</v>
      </c>
      <c r="CL7" s="24">
        <v>216.39</v>
      </c>
      <c r="CM7" s="24" t="s">
        <v>102</v>
      </c>
      <c r="CN7" s="24" t="s">
        <v>102</v>
      </c>
      <c r="CO7" s="24" t="s">
        <v>102</v>
      </c>
      <c r="CP7" s="24" t="s">
        <v>102</v>
      </c>
      <c r="CQ7" s="24" t="s">
        <v>102</v>
      </c>
      <c r="CR7" s="24">
        <v>42.38</v>
      </c>
      <c r="CS7" s="24">
        <v>46.17</v>
      </c>
      <c r="CT7" s="24">
        <v>45.68</v>
      </c>
      <c r="CU7" s="24">
        <v>45.87</v>
      </c>
      <c r="CV7" s="24">
        <v>44.24</v>
      </c>
      <c r="CW7" s="24">
        <v>42.57</v>
      </c>
      <c r="CX7" s="24">
        <v>96.49</v>
      </c>
      <c r="CY7" s="24">
        <v>96.58</v>
      </c>
      <c r="CZ7" s="24">
        <v>96.63</v>
      </c>
      <c r="DA7" s="24">
        <v>96.69</v>
      </c>
      <c r="DB7" s="24">
        <v>96.72</v>
      </c>
      <c r="DC7" s="24">
        <v>87.01</v>
      </c>
      <c r="DD7" s="24">
        <v>87.84</v>
      </c>
      <c r="DE7" s="24">
        <v>87.96</v>
      </c>
      <c r="DF7" s="24">
        <v>87.65</v>
      </c>
      <c r="DG7" s="24">
        <v>88.15</v>
      </c>
      <c r="DH7" s="24">
        <v>85.24</v>
      </c>
      <c r="DI7" s="24">
        <v>53.46</v>
      </c>
      <c r="DJ7" s="24">
        <v>53.23</v>
      </c>
      <c r="DK7" s="24">
        <v>53.65</v>
      </c>
      <c r="DL7" s="24">
        <v>55.1</v>
      </c>
      <c r="DM7" s="24">
        <v>56.45</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2023-02-14T05:53:29Z</cp:lastPrinted>
  <dcterms:created xsi:type="dcterms:W3CDTF">2023-01-12T23:38:00Z</dcterms:created>
  <dcterms:modified xsi:type="dcterms:W3CDTF">2023-02-14T05:53:33Z</dcterms:modified>
  <cp:category/>
</cp:coreProperties>
</file>