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5 太田市\"/>
    </mc:Choice>
  </mc:AlternateContent>
  <xr:revisionPtr revIDLastSave="0" documentId="13_ncr:1_{C81D9F0E-947C-477A-9B91-6E2FB845D296}" xr6:coauthVersionLast="36" xr6:coauthVersionMax="36" xr10:uidLastSave="{00000000-0000-0000-0000-000000000000}"/>
  <workbookProtection workbookAlgorithmName="SHA-512" workbookHashValue="JgCCIV3O5+QVlnwhVqROkyq6bCDbxwk7JT+WOBqbl8EWsyhJX+UCvO4NA80TJXczoF5/k2wB+MXy64uBNYVnvw==" workbookSaltValue="dtAqYuzairl0o4m7CE3ow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P10" i="4"/>
  <c r="B10" i="4"/>
  <c r="BB8" i="4"/>
  <c r="AT8" i="4"/>
  <c r="AD8" i="4"/>
  <c r="W8" i="4"/>
  <c r="P8" i="4"/>
  <c r="I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<sst xmlns="http://schemas.openxmlformats.org/spreadsheetml/2006/main" count="236" uniqueCount="118">
  <si>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</si>
  <si>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</si>
  <si>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</si>
  <si>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</si>
  <si>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</si>
  <si>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</si>
  <si>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</si>
  <si>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</si>
  <si>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</si>
  <si>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</si>
  <si>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</si>
  <si>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</si>
  <si>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</si>
  <si>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</si>
  <si>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</si>
  <si>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</si>
  <si>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</si>
  <si>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</si>
  <si>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</si>
  <si>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</si>
  <si>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</si>
  <si>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</si>
  <si>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</si>
  <si>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</si>
  <si>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</si>
  <si>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</si>
  <si>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</si>
  <si>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</si>
  <si>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</si>
  <si>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</si>
  <si>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</si>
  <si>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</si>
  <si>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</si>
  <si>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</si>
  <si>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</si>
  <si>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</si>
  <si>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</si>
  <si>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</si>
  <si>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</si>
  <si>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</si>
  <si>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</si>
  <si>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</si>
  <si>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</si>
  <si>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</si>
  <si>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</si>
  <si>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</si>
  <si>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</si>
  <si>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</si>
  <si>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</si>
  <si>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</si>
  <si>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</si>
  <si>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</si>
  <si>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</si>
  <si>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</si>
  <si>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</si>
  <si>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</si>
  <si>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</si>
  <si>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</si>
  <si>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</si>
  <si>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</si>
  <si>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</si>
  <si>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</si>
  <si>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</si>
  <si>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</si>
  <si>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</si>
  <si>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</si>
  <si>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</si>
  <si>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</si>
  <si>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</si>
  <si>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</si>
  <si>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</si>
  <si>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</si>
  <si>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</si>
  <si>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</si>
  <si>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</si>
  <si>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</si>
  <si>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</si>
  <si>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</si>
  <si>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</si>
  <si>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</si>
  <si>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</si>
  <si>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</si>
  <si>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</si>
  <si>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</si>
  <si>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</si>
  <si>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</si>
  <si>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</si>
  <si>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</si>
  <si>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</si>
  <si>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</si>
  <si>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</si>
  <si>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</si>
  <si>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</si>
  <si>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</si>
  <si>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</si>
  <si>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</si>
  <si>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</si>
  <si>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</si>
  <si>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</si>
  <si>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</si>
  <si>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</si>
  <si>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</si>
  <si>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</si>
  <si>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</si>
  <si>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</si>
  <si>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</si>
  <si>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</si>
  <si>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</si>
  <si>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</si>
  <si>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</si>
  <si>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</si>
  <si>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</si>
  <si>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</si>
  <si>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</si>
  <si>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</si>
  <si>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①収支不足額について、一般会計からの繰入金（基準外）を前提としているため、100％を超えている。
②累積欠損金は発生していない。
③企業債の減少により数値は微増。昨年度とほぼ同率。
④企業債現在高の減少により、数値が下がった。
⑤前年度とほぼ同率。全国平均を下回っている。
⑥狭い範囲を整備するという事業の性質上、比較的高コストになりやすいが、公共下水道と一体的に事業運営していることで、維持管理費等が比較的低く抑えられている。
⑦公共下水道の処理場を共同利用しているため、計上なし。
⑧処理区域内人口の増よりも接続済人口の増の方が大きかったため、数値は上昇したが、全国平均を下回っている。
　限定的な地域に対して投資を集中させる本事業の性格上、他事業と比べ投資割合が過大となり易い。また、公共下水道との一体的な事業運営が前提となるため、本事業の値のみでの経営判断は難しいといえる。</t>
    <phoneticPr fontId="4"/>
  </si>
  <si>
    <t>①新規の建設改良費の計上がなかったため値が増加した。
②法定耐用年数に到達したものがないため計上なし。
③法定耐用年数に到達したものがないため計上なし。
将来を見据えた公共下水道と一体的な長寿命化に取り組んでいきたい。</t>
    <phoneticPr fontId="4"/>
  </si>
  <si>
    <t>未だ未普及地域が多く残り、すべての計画地域に対して下水道を普及させるには継続して多額の建設投資を行っていく必要がある。また、本事業は構造的に利益を生み出しにくい事業であるため、公共性を担保しつつ、いかに収益を向上させていくかが課題となる。引き続き下水道使用料の改定も含めた計画的かつ効率的な経営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</si>
</sst>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09-44E5-803F-7642CC674A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2E09-44E5-803F-7642CC674A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55-4EFC-ACB7-8141B0E755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8555-4EFC-ACB7-8141B0E755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65.959999999999994</c:v>
                </c:pt>
                <c:pt idx="1">
                  <c:v>65.87</c:v>
                </c:pt>
                <c:pt idx="2">
                  <c:v>66.42</c:v>
                </c:pt>
                <c:pt idx="3">
                  <c:v>66.989999999999995</c:v>
                </c:pt>
                <c:pt idx="4">
                  <c:v>68.2</c:v>
                </c:pt>
              </c:numCache>
            </c:numRef>
          </c:val>
          <c:extLst>
            <c:ext xmlns:c16="http://schemas.microsoft.com/office/drawing/2014/chart" uri="{C3380CC4-5D6E-409C-BE32-E72D297353CC}">
              <c16:uniqueId val="{00000000-957F-4A7F-9529-111884A4086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957F-4A7F-9529-111884A4086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113.25</c:v>
                </c:pt>
                <c:pt idx="1">
                  <c:v>113.75</c:v>
                </c:pt>
                <c:pt idx="2">
                  <c:v>123.28</c:v>
                </c:pt>
                <c:pt idx="3">
                  <c:v>129.05000000000001</c:v>
                </c:pt>
                <c:pt idx="4">
                  <c:v>129.66999999999999</c:v>
                </c:pt>
              </c:numCache>
            </c:numRef>
          </c:val>
          <c:extLst>
            <c:ext xmlns:c16="http://schemas.microsoft.com/office/drawing/2014/chart" uri="{C3380CC4-5D6E-409C-BE32-E72D297353CC}">
              <c16:uniqueId val="{00000000-7EAD-4D13-A849-FCA3C976B2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7EAD-4D13-A849-FCA3C976B2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33.57</c:v>
                </c:pt>
                <c:pt idx="1">
                  <c:v>37.1</c:v>
                </c:pt>
                <c:pt idx="2">
                  <c:v>39.700000000000003</c:v>
                </c:pt>
                <c:pt idx="3">
                  <c:v>41.56</c:v>
                </c:pt>
                <c:pt idx="4">
                  <c:v>43.46</c:v>
                </c:pt>
              </c:numCache>
            </c:numRef>
          </c:val>
          <c:extLst>
            <c:ext xmlns:c16="http://schemas.microsoft.com/office/drawing/2014/chart" uri="{C3380CC4-5D6E-409C-BE32-E72D297353CC}">
              <c16:uniqueId val="{00000000-D576-4A9D-8FFA-4EF75C8B95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D576-4A9D-8FFA-4EF75C8B95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70-415C-ABAE-F7B245A66B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4270-415C-ABAE-F7B245A66B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0A-4B7D-B98B-0DFF00BA73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DF0A-4B7D-B98B-0DFF00BA73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20.170000000000002</c:v>
                </c:pt>
                <c:pt idx="1">
                  <c:v>4.93</c:v>
                </c:pt>
                <c:pt idx="2">
                  <c:v>5.28</c:v>
                </c:pt>
                <c:pt idx="3">
                  <c:v>6.5</c:v>
                </c:pt>
                <c:pt idx="4">
                  <c:v>6.83</c:v>
                </c:pt>
              </c:numCache>
            </c:numRef>
          </c:val>
          <c:extLst>
            <c:ext xmlns:c16="http://schemas.microsoft.com/office/drawing/2014/chart" uri="{C3380CC4-5D6E-409C-BE32-E72D297353CC}">
              <c16:uniqueId val="{00000000-4373-4F0D-A500-0320B58D033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4373-4F0D-A500-0320B58D033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714.72</c:v>
                </c:pt>
                <c:pt idx="1">
                  <c:v>813.43</c:v>
                </c:pt>
                <c:pt idx="2">
                  <c:v>798.23</c:v>
                </c:pt>
                <c:pt idx="3">
                  <c:v>585.24</c:v>
                </c:pt>
                <c:pt idx="4">
                  <c:v>497.94</c:v>
                </c:pt>
              </c:numCache>
            </c:numRef>
          </c:val>
          <c:extLst>
            <c:ext xmlns:c16="http://schemas.microsoft.com/office/drawing/2014/chart" uri="{C3380CC4-5D6E-409C-BE32-E72D297353CC}">
              <c16:uniqueId val="{00000000-E565-453B-8561-1C487160EE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E565-453B-8561-1C487160EE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63.24</c:v>
                </c:pt>
                <c:pt idx="1">
                  <c:v>63.23</c:v>
                </c:pt>
                <c:pt idx="2">
                  <c:v>67.33</c:v>
                </c:pt>
                <c:pt idx="3">
                  <c:v>67.33</c:v>
                </c:pt>
                <c:pt idx="4">
                  <c:v>67.34</c:v>
                </c:pt>
              </c:numCache>
            </c:numRef>
          </c:val>
          <c:extLst>
            <c:ext xmlns:c16="http://schemas.microsoft.com/office/drawing/2014/chart" uri="{C3380CC4-5D6E-409C-BE32-E72D297353CC}">
              <c16:uniqueId val="{00000000-7219-4A4C-ABE3-5866022A16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7219-4A4C-ABE3-5866022A16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159.71</c:v>
                </c:pt>
                <c:pt idx="1">
                  <c:v>159.74</c:v>
                </c:pt>
                <c:pt idx="2">
                  <c:v>150</c:v>
                </c:pt>
                <c:pt idx="3">
                  <c:v>150</c:v>
                </c:pt>
                <c:pt idx="4">
                  <c:v>150</c:v>
                </c:pt>
              </c:numCache>
            </c:numRef>
          </c:val>
          <c:extLst>
            <c:ext xmlns:c16="http://schemas.microsoft.com/office/drawing/2014/chart" uri="{C3380CC4-5D6E-409C-BE32-E72D297353CC}">
              <c16:uniqueId val="{00000000-FC9E-42DD-9580-63AEA73D04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FC9E-42DD-9580-63AEA73D04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太田市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223022</v>
      </c>
      <c r="AM8" s="37"/>
      <c r="AN8" s="37"/>
      <c r="AO8" s="37"/>
      <c r="AP8" s="37"/>
      <c r="AQ8" s="37"/>
      <c r="AR8" s="37"/>
      <c r="AS8" s="37"/>
      <c r="AT8" s="38">
        <f>データ!T6</f>
        <v>175.54</v>
      </c>
      <c r="AU8" s="38"/>
      <c r="AV8" s="38"/>
      <c r="AW8" s="38"/>
      <c r="AX8" s="38"/>
      <c r="AY8" s="38"/>
      <c r="AZ8" s="38"/>
      <c r="BA8" s="38"/>
      <c r="BB8" s="38">
        <f>データ!U6</f>
        <v>1270.49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73.83</v>
      </c>
      <c r="J10" s="38"/>
      <c r="K10" s="38"/>
      <c r="L10" s="38"/>
      <c r="M10" s="38"/>
      <c r="N10" s="38"/>
      <c r="O10" s="38"/>
      <c r="P10" s="38">
        <f>データ!P6</f>
        <v>0.56000000000000005</v>
      </c>
      <c r="Q10" s="38"/>
      <c r="R10" s="38"/>
      <c r="S10" s="38"/>
      <c r="T10" s="38"/>
      <c r="U10" s="38"/>
      <c r="V10" s="38"/>
      <c r="W10" s="38">
        <f>データ!Q6</f>
        <v>75.92</v>
      </c>
      <c r="X10" s="38"/>
      <c r="Y10" s="38"/>
      <c r="Z10" s="38"/>
      <c r="AA10" s="38"/>
      <c r="AB10" s="38"/>
      <c r="AC10" s="38"/>
      <c r="AD10" s="37">
        <f>データ!R6</f>
        <v>2222</v>
      </c>
      <c r="AE10" s="37"/>
      <c r="AF10" s="37"/>
      <c r="AG10" s="37"/>
      <c r="AH10" s="37"/>
      <c r="AI10" s="37"/>
      <c r="AJ10" s="37"/>
      <c r="AK10" s="2"/>
      <c r="AL10" s="37">
        <f>データ!V6</f>
        <v>1242</v>
      </c>
      <c r="AM10" s="37"/>
      <c r="AN10" s="37"/>
      <c r="AO10" s="37"/>
      <c r="AP10" s="37"/>
      <c r="AQ10" s="37"/>
      <c r="AR10" s="37"/>
      <c r="AS10" s="37"/>
      <c r="AT10" s="38">
        <f>データ!W6</f>
        <v>0.39</v>
      </c>
      <c r="AU10" s="38"/>
      <c r="AV10" s="38"/>
      <c r="AW10" s="38"/>
      <c r="AX10" s="38"/>
      <c r="AY10" s="38"/>
      <c r="AZ10" s="38"/>
      <c r="BA10" s="38"/>
      <c r="BB10" s="38">
        <f>データ!X6</f>
        <v>3184.62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1H1viPrWYcTVZx92WXjVGBXiBRJYc0tE4SGYx1ueE/zdcz+pHFbb92xT4w6uPZYqIMUmJ/9Fq+3LjiUMpiQI4w==" saltValue="FOx5oxNr97ULrVbDeBD+d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102059</v>
      </c>
      <c r="D6" s="19">
        <f t="shared" si="3"/>
        <v>46</v>
      </c>
      <c r="E6" s="19">
        <f t="shared" si="3"/>
        <v>17</v>
      </c>
      <c r="F6" s="19">
        <f t="shared" si="3"/>
        <v>4</v>
      </c>
      <c r="G6" s="19">
        <f t="shared" si="3"/>
        <v>0</v>
      </c>
      <c r="H6" s="19" t="str">
        <f t="shared" si="3"/>
        <v>群馬県　太田市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73.83</v>
      </c>
      <c r="P6" s="20">
        <f t="shared" si="3"/>
        <v>0.56000000000000005</v>
      </c>
      <c r="Q6" s="20">
        <f t="shared" si="3"/>
        <v>75.92</v>
      </c>
      <c r="R6" s="20">
        <f t="shared" si="3"/>
        <v>2222</v>
      </c>
      <c r="S6" s="20">
        <f t="shared" si="3"/>
        <v>223022</v>
      </c>
      <c r="T6" s="20">
        <f t="shared" si="3"/>
        <v>175.54</v>
      </c>
      <c r="U6" s="20">
        <f t="shared" si="3"/>
        <v>1270.49</v>
      </c>
      <c r="V6" s="20">
        <f t="shared" si="3"/>
        <v>1242</v>
      </c>
      <c r="W6" s="20">
        <f t="shared" si="3"/>
        <v>0.39</v>
      </c>
      <c r="X6" s="20">
        <f t="shared" si="3"/>
        <v>3184.62</v>
      </c>
      <c r="Y6" s="21">
        <f>IF(Y7="",NA(),Y7)</f>
        <v>113.25</v>
      </c>
      <c r="Z6" s="21">
        <f t="shared" ref="Z6:AH6" si="4">IF(Z7="",NA(),Z7)</f>
        <v>113.75</v>
      </c>
      <c r="AA6" s="21">
        <f t="shared" si="4"/>
        <v>123.28</v>
      </c>
      <c r="AB6" s="21">
        <f t="shared" si="4"/>
        <v>129.05000000000001</v>
      </c>
      <c r="AC6" s="21">
        <f t="shared" si="4"/>
        <v>129.66999999999999</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20.170000000000002</v>
      </c>
      <c r="AV6" s="21">
        <f t="shared" ref="AV6:BD6" si="6">IF(AV7="",NA(),AV7)</f>
        <v>4.93</v>
      </c>
      <c r="AW6" s="21">
        <f t="shared" si="6"/>
        <v>5.28</v>
      </c>
      <c r="AX6" s="21">
        <f t="shared" si="6"/>
        <v>6.5</v>
      </c>
      <c r="AY6" s="21">
        <f t="shared" si="6"/>
        <v>6.83</v>
      </c>
      <c r="AZ6" s="21">
        <f t="shared" si="6"/>
        <v>47.44</v>
      </c>
      <c r="BA6" s="21">
        <f t="shared" si="6"/>
        <v>49.18</v>
      </c>
      <c r="BB6" s="21">
        <f t="shared" si="6"/>
        <v>47.72</v>
      </c>
      <c r="BC6" s="21">
        <f t="shared" si="6"/>
        <v>44.24</v>
      </c>
      <c r="BD6" s="21">
        <f t="shared" si="6"/>
        <v>43.07</v>
      </c>
      <c r="BE6" s="20" t="str">
        <f>IF(BE7="","",IF(BE7="-","【-】","【"&amp;SUBSTITUTE(TEXT(BE7,"#,##0.00"),"-","△")&amp;"】"))</f>
        <v>【44.07】</v>
      </c>
      <c r="BF6" s="21">
        <f>IF(BF7="",NA(),BF7)</f>
        <v>714.72</v>
      </c>
      <c r="BG6" s="21">
        <f t="shared" ref="BG6:BO6" si="7">IF(BG7="",NA(),BG7)</f>
        <v>813.43</v>
      </c>
      <c r="BH6" s="21">
        <f t="shared" si="7"/>
        <v>798.23</v>
      </c>
      <c r="BI6" s="21">
        <f t="shared" si="7"/>
        <v>585.24</v>
      </c>
      <c r="BJ6" s="21">
        <f t="shared" si="7"/>
        <v>497.94</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63.24</v>
      </c>
      <c r="BR6" s="21">
        <f t="shared" ref="BR6:BZ6" si="8">IF(BR7="",NA(),BR7)</f>
        <v>63.23</v>
      </c>
      <c r="BS6" s="21">
        <f t="shared" si="8"/>
        <v>67.33</v>
      </c>
      <c r="BT6" s="21">
        <f t="shared" si="8"/>
        <v>67.33</v>
      </c>
      <c r="BU6" s="21">
        <f t="shared" si="8"/>
        <v>67.34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159.71</v>
      </c>
      <c r="CC6" s="21">
        <f t="shared" ref="CC6:CK6" si="9">IF(CC7="",NA(),CC7)</f>
        <v>159.74</v>
      </c>
      <c r="CD6" s="21">
        <f t="shared" si="9"/>
        <v>150</v>
      </c>
      <c r="CE6" s="21">
        <f t="shared" si="9"/>
        <v>150</v>
      </c>
      <c r="CF6" s="21">
        <f t="shared" si="9"/>
        <v>150</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65.959999999999994</v>
      </c>
      <c r="CY6" s="21">
        <f t="shared" ref="CY6:DG6" si="11">IF(CY7="",NA(),CY7)</f>
        <v>65.87</v>
      </c>
      <c r="CZ6" s="21">
        <f t="shared" si="11"/>
        <v>66.42</v>
      </c>
      <c r="DA6" s="21">
        <f t="shared" si="11"/>
        <v>66.989999999999995</v>
      </c>
      <c r="DB6" s="21">
        <f t="shared" si="11"/>
        <v>68.2</v>
      </c>
      <c r="DC6" s="21">
        <f t="shared" si="11"/>
        <v>83.06</v>
      </c>
      <c r="DD6" s="21">
        <f t="shared" si="11"/>
        <v>83.32</v>
      </c>
      <c r="DE6" s="21">
        <f t="shared" si="11"/>
        <v>83.75</v>
      </c>
      <c r="DF6" s="21">
        <f t="shared" si="11"/>
        <v>84.19</v>
      </c>
      <c r="DG6" s="21">
        <f t="shared" si="11"/>
        <v>84.34</v>
      </c>
      <c r="DH6" s="20" t="str">
        <f>IF(DH7="","",IF(DH7="-","【-】","【"&amp;SUBSTITUTE(TEXT(DH7,"#,##0.00"),"-","△")&amp;"】"))</f>
        <v>【85.24】</v>
      </c>
      <c r="DI6" s="21">
        <f>IF(DI7="",NA(),DI7)</f>
        <v>33.57</v>
      </c>
      <c r="DJ6" s="21">
        <f t="shared" ref="DJ6:DR6" si="12">IF(DJ7="",NA(),DJ7)</f>
        <v>37.1</v>
      </c>
      <c r="DK6" s="21">
        <f t="shared" si="12"/>
        <v>39.700000000000003</v>
      </c>
      <c r="DL6" s="21">
        <f t="shared" si="12"/>
        <v>41.56</v>
      </c>
      <c r="DM6" s="21">
        <f t="shared" si="12"/>
        <v>43.46</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102059</v>
      </c>
      <c r="D7" s="23">
        <v>46</v>
      </c>
      <c r="E7" s="23">
        <v>17</v>
      </c>
      <c r="F7" s="23">
        <v>4</v>
      </c>
      <c r="G7" s="23">
        <v>0</v>
      </c>
      <c r="H7" s="23" t="s">
        <v>96</v>
      </c>
      <c r="I7" s="23" t="s">
        <v>97</v>
      </c>
      <c r="J7" s="23" t="s">
        <v>98</v>
      </c>
      <c r="K7" s="23" t="s">
        <v>99</v>
      </c>
      <c r="L7" s="23" t="s">
        <v>100</v>
      </c>
      <c r="M7" s="23" t="s">
        <v>101</v>
      </c>
      <c r="N7" s="24" t="s">
        <v>102</v>
      </c>
      <c r="O7" s="24">
        <v>73.83</v>
      </c>
      <c r="P7" s="24">
        <v>0.56000000000000005</v>
      </c>
      <c r="Q7" s="24">
        <v>75.92</v>
      </c>
      <c r="R7" s="24">
        <v>2222</v>
      </c>
      <c r="S7" s="24">
        <v>223022</v>
      </c>
      <c r="T7" s="24">
        <v>175.54</v>
      </c>
      <c r="U7" s="24">
        <v>1270.49</v>
      </c>
      <c r="V7" s="24">
        <v>1242</v>
      </c>
      <c r="W7" s="24">
        <v>0.39</v>
      </c>
      <c r="X7" s="24">
        <v>3184.62</v>
      </c>
      <c r="Y7" s="24">
        <v>113.25</v>
      </c>
      <c r="Z7" s="24">
        <v>113.75</v>
      </c>
      <c r="AA7" s="24">
        <v>123.28</v>
      </c>
      <c r="AB7" s="24">
        <v>129.05000000000001</v>
      </c>
      <c r="AC7" s="24">
        <v>129.66999999999999</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20.170000000000002</v>
      </c>
      <c r="AV7" s="24">
        <v>4.93</v>
      </c>
      <c r="AW7" s="24">
        <v>5.28</v>
      </c>
      <c r="AX7" s="24">
        <v>6.5</v>
      </c>
      <c r="AY7" s="24">
        <v>6.83</v>
      </c>
      <c r="AZ7" s="24">
        <v>47.44</v>
      </c>
      <c r="BA7" s="24">
        <v>49.18</v>
      </c>
      <c r="BB7" s="24">
        <v>47.72</v>
      </c>
      <c r="BC7" s="24">
        <v>44.24</v>
      </c>
      <c r="BD7" s="24">
        <v>43.07</v>
      </c>
      <c r="BE7" s="24">
        <v>44.07</v>
      </c>
      <c r="BF7" s="24">
        <v>714.72</v>
      </c>
      <c r="BG7" s="24">
        <v>813.43</v>
      </c>
      <c r="BH7" s="24">
        <v>798.23</v>
      </c>
      <c r="BI7" s="24">
        <v>585.24</v>
      </c>
      <c r="BJ7" s="24">
        <v>497.94</v>
      </c>
      <c r="BK7" s="24">
        <v>1243.71</v>
      </c>
      <c r="BL7" s="24">
        <v>1194.1500000000001</v>
      </c>
      <c r="BM7" s="24">
        <v>1206.79</v>
      </c>
      <c r="BN7" s="24">
        <v>1258.43</v>
      </c>
      <c r="BO7" s="24">
        <v>1163.75</v>
      </c>
      <c r="BP7" s="24">
        <v>1201.79</v>
      </c>
      <c r="BQ7" s="24">
        <v>63.24</v>
      </c>
      <c r="BR7" s="24">
        <v>63.23</v>
      </c>
      <c r="BS7" s="24">
        <v>67.33</v>
      </c>
      <c r="BT7" s="24">
        <v>67.33</v>
      </c>
      <c r="BU7" s="24">
        <v>67.34</v>
      </c>
      <c r="BV7" s="24">
        <v>74.3</v>
      </c>
      <c r="BW7" s="24">
        <v>72.260000000000005</v>
      </c>
      <c r="BX7" s="24">
        <v>71.84</v>
      </c>
      <c r="BY7" s="24">
        <v>73.36</v>
      </c>
      <c r="BZ7" s="24">
        <v>72.599999999999994</v>
      </c>
      <c r="CA7" s="24">
        <v>75.31</v>
      </c>
      <c r="CB7" s="24">
        <v>159.71</v>
      </c>
      <c r="CC7" s="24">
        <v>159.74</v>
      </c>
      <c r="CD7" s="24">
        <v>150</v>
      </c>
      <c r="CE7" s="24">
        <v>150</v>
      </c>
      <c r="CF7" s="24">
        <v>150</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65.959999999999994</v>
      </c>
      <c r="CY7" s="24">
        <v>65.87</v>
      </c>
      <c r="CZ7" s="24">
        <v>66.42</v>
      </c>
      <c r="DA7" s="24">
        <v>66.989999999999995</v>
      </c>
      <c r="DB7" s="24">
        <v>68.2</v>
      </c>
      <c r="DC7" s="24">
        <v>83.06</v>
      </c>
      <c r="DD7" s="24">
        <v>83.32</v>
      </c>
      <c r="DE7" s="24">
        <v>83.75</v>
      </c>
      <c r="DF7" s="24">
        <v>84.19</v>
      </c>
      <c r="DG7" s="24">
        <v>84.34</v>
      </c>
      <c r="DH7" s="24">
        <v>85.24</v>
      </c>
      <c r="DI7" s="24">
        <v>33.57</v>
      </c>
      <c r="DJ7" s="24">
        <v>37.1</v>
      </c>
      <c r="DK7" s="24">
        <v>39.700000000000003</v>
      </c>
      <c r="DL7" s="24">
        <v>41.56</v>
      </c>
      <c r="DM7" s="24">
        <v>43.46</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2023-02-14T07:40:12Z</cp:lastPrinted>
  <dcterms:created xsi:type="dcterms:W3CDTF">2023-01-12T23:38:01Z</dcterms:created>
  <dcterms:modified xsi:type="dcterms:W3CDTF">2023-02-14T07:40:15Z</dcterms:modified>
  <cp:category/>
</cp:coreProperties>
</file>