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6 沼田市\"/>
    </mc:Choice>
  </mc:AlternateContent>
  <xr:revisionPtr revIDLastSave="0" documentId="13_ncr:1_{0305C185-1EE9-45F1-9981-DBA3E4F31715}" xr6:coauthVersionLast="36" xr6:coauthVersionMax="36" xr10:uidLastSave="{00000000-0000-0000-0000-000000000000}"/>
  <workbookProtection workbookAlgorithmName="SHA-512" workbookHashValue="K12yxq8L+YkEzjQoRyqoGhhv1evcbEWvLb3NrrBU4DZiMjNUbdPpsKgoxkQooKUUhEhJvvgBN9XW2WV1QcaOAg==" workbookSaltValue="BUtlFHZPnjxyzUWnlZetWw=="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L10" i="4"/>
  <c r="AD10" i="4"/>
  <c r="P10" i="4"/>
  <c r="B10" i="4"/>
  <c r="BB8" i="4"/>
  <c r="AT8" i="4"/>
  <c r="AL8" i="4"/>
  <c r="W8" i="4"/>
  <c r="P8" i="4"/>
  <c r="I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<sst xmlns="http://schemas.openxmlformats.org/spreadsheetml/2006/main" count="297" uniqueCount="116">
  <si>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</si>
  <si>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</si>
  <si>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</si>
  <si>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</si>
  <si>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</si>
  <si>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</si>
  <si>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</si>
  <si>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</si>
  <si>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</si>
  <si>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</si>
  <si>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</si>
  <si>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</si>
  <si>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</si>
  <si>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</si>
  <si>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</si>
  <si>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</si>
  <si>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</si>
  <si>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</si>
  <si>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</si>
  <si>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</si>
  <si>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</si>
  <si>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</si>
  <si>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</si>
  <si>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</si>
  <si>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</si>
  <si>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</si>
  <si>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</si>
  <si>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</si>
  <si>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</si>
  <si>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</si>
  <si>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</si>
  <si>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</si>
  <si>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</si>
  <si>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</si>
  <si>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</si>
  <si>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</si>
  <si>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</si>
  <si>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</si>
  <si>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</si>
  <si>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</si>
  <si>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</si>
  <si>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</si>
  <si>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</si>
  <si>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</si>
  <si>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</si>
  <si>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</si>
  <si>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</si>
  <si>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</si>
  <si>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</si>
  <si>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</si>
  <si>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</si>
  <si>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</si>
  <si>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</si>
  <si>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</si>
  <si>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</si>
  <si>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</si>
  <si>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</si>
  <si>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</si>
  <si>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</si>
  <si>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</si>
  <si>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</si>
  <si>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</si>
  <si>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</si>
  <si>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</si>
  <si>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</si>
  <si>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</si>
  <si>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</si>
  <si>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</si>
  <si>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</si>
  <si>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</si>
  <si>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</si>
  <si>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</si>
  <si>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</si>
  <si>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</si>
  <si>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</si>
  <si>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</si>
  <si>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</si>
  <si>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</si>
  <si>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</si>
  <si>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</si>
  <si>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</si>
  <si>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</si>
  <si>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</si>
  <si>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</si>
  <si>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</si>
  <si>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</si>
  <si>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</si>
  <si>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</si>
  <si>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</si>
  <si>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</si>
  <si>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</si>
  <si>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</si>
  <si>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</si>
  <si>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</si>
  <si>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</si>
  <si>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</si>
  <si>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</si>
  <si>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</si>
  <si>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</si>
  <si>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</si>
  <si>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</si>
  <si>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</si>
  <si>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</si>
  <si>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</si>
  <si>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</si>
  <si>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</si>
  <si>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</si>
  <si>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</si>
  <si>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</si>
  <si>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</si>
  <si>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</si>
  <si>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</si>
  <si>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</si>
  <si>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①法適化して２年目のため、数値自体は低い状況であるが、実際は整備後に３０年近く経過する償却資産もあることから、計画的な管渠更新を検討する必要がある。
②・③事業開始から20年以上経過した施設や管渠が見られることから、近年は経年劣化による施設の修繕が増加しており、計画的に老朽化対策を講じていく必要がある。</t>
    <phoneticPr fontId="4"/>
  </si>
  <si>
    <t>　すでに施設及び管渠の整備が完了し、事業開始から20年以上経過している施設等もあることから、今後維持管理及び更新投資などの老朽化対策に要する費用の増加が見込まれる。
　公共下水道事業、特環公共下水道と同様に決算財務諸表の分析を早急に行い、経営戦略の早期策定並びに使用料体系の見直しや適正なストックマネジメントを行っていく必要がある。</t>
    <phoneticPr fontId="4"/>
  </si>
  <si>
    <t>①修繕費用等の増加により前年度比較では数値が悪化した。全国平均との比較においては高い水準にあるものの、営業外収益に占める一般会計補助金の割合が高い状況であるため、使用料収入の確保に努めていく必要がある。
②累積欠損金は発生していない。
③企業債の元金償還が多く、類似団体平均値と比較して著しく低い数値となっている。企業債の償還が進む中で、新規の借入を抑制していく必要がある。
④地方債現在高はすべて一般会計負担分となっている。
⑤類似団体平均値との比較において高い水準にあるものの、汚水処理に係る費用の多くが一般会計からの繰入金で賄われている状況であるため、使用料収入の確保に努める必要がある。
⑥類似団体平均値との比較において低い水準となっているが、長期的な維持管理費の平準化が図れるような対策を講じる必要がある。
⑦処理水量が計画よりも少なく、結果的に施設の処理能力に余剰が生じており、類似団体平均値を下回っている。
⑧施設及び管渠の整備が完了しているため、水洗化率は90％を超えており、類似団体平均値と比較し高い水準となっている。</t>
    <rPh sb="27" eb="29">
      <t>ゼンコク</t>
    </rPh>
    <rPh sb="29" eb="31">
      <t>ヘイキン</t>
    </rPh>
    <rPh sb="103" eb="108">
      <t>ルイセキケッソンキン</t>
    </rPh>
    <rPh sb="109" eb="111">
      <t>ハッセイ</t>
    </rPh>
    <rPh sb="189" eb="192">
      <t>チホウサイ</t>
    </rPh>
    <rPh sb="192" eb="195">
      <t>ゲンザイダカ</t>
    </rPh>
    <rPh sb="199" eb="201">
      <t>イッパン</t>
    </rPh>
    <rPh sb="201" eb="203">
      <t>カイケイ</t>
    </rPh>
    <rPh sb="203" eb="206">
      <t>フタンブン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</si>
</sst>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CA0-451F-8DC3-8E8571397D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0CA0-451F-8DC3-8E8571397D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49.05</c:v>
                </c:pt>
                <c:pt idx="4">
                  <c:v>49.16</c:v>
                </c:pt>
              </c:numCache>
            </c:numRef>
          </c:val>
          <c:extLst>
            <c:ext xmlns:c16="http://schemas.microsoft.com/office/drawing/2014/chart" uri="{C3380CC4-5D6E-409C-BE32-E72D297353CC}">
              <c16:uniqueId val="{00000000-1D40-4F42-B550-8AE3B7C9D3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1D40-4F42-B550-8AE3B7C9D3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94.43</c:v>
                </c:pt>
                <c:pt idx="4">
                  <c:v>94.46</c:v>
                </c:pt>
              </c:numCache>
            </c:numRef>
          </c:val>
          <c:extLst>
            <c:ext xmlns:c16="http://schemas.microsoft.com/office/drawing/2014/chart" uri="{C3380CC4-5D6E-409C-BE32-E72D297353CC}">
              <c16:uniqueId val="{00000000-D33C-406E-92E2-E43D3618CA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D33C-406E-92E2-E43D3618CA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124.37</c:v>
                </c:pt>
                <c:pt idx="4">
                  <c:v>105.07</c:v>
                </c:pt>
              </c:numCache>
            </c:numRef>
          </c:val>
          <c:extLst>
            <c:ext xmlns:c16="http://schemas.microsoft.com/office/drawing/2014/chart" uri="{C3380CC4-5D6E-409C-BE32-E72D297353CC}">
              <c16:uniqueId val="{00000000-88BD-4798-8F56-9FA19B19BA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88BD-4798-8F56-9FA19B19BA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3.78</c:v>
                </c:pt>
                <c:pt idx="4">
                  <c:v>7.56</c:v>
                </c:pt>
              </c:numCache>
            </c:numRef>
          </c:val>
          <c:extLst>
            <c:ext xmlns:c16="http://schemas.microsoft.com/office/drawing/2014/chart" uri="{C3380CC4-5D6E-409C-BE32-E72D297353CC}">
              <c16:uniqueId val="{00000000-4823-4A0E-89ED-0B8A42ED9A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4823-4A0E-89ED-0B8A42ED9A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072-48D5-B05A-B9935B19C8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072-48D5-B05A-B9935B19C8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5EA-4A10-ADE3-660DE7F90E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75EA-4A10-ADE3-660DE7F90E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25.24</c:v>
                </c:pt>
                <c:pt idx="4">
                  <c:v>18.66</c:v>
                </c:pt>
              </c:numCache>
            </c:numRef>
          </c:val>
          <c:extLst>
            <c:ext xmlns:c16="http://schemas.microsoft.com/office/drawing/2014/chart" uri="{C3380CC4-5D6E-409C-BE32-E72D297353CC}">
              <c16:uniqueId val="{00000000-C0FE-44E1-8D22-5E4082C813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C0FE-44E1-8D22-5E4082C813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82F-4A7D-9488-120F6BCE00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A82F-4A7D-9488-120F6BCE00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75.55</c:v>
                </c:pt>
                <c:pt idx="4">
                  <c:v>70.52</c:v>
                </c:pt>
              </c:numCache>
            </c:numRef>
          </c:val>
          <c:extLst>
            <c:ext xmlns:c16="http://schemas.microsoft.com/office/drawing/2014/chart" uri="{C3380CC4-5D6E-409C-BE32-E72D297353CC}">
              <c16:uniqueId val="{00000000-A8D9-4B34-AE05-0FFFB57B3D4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A8D9-4B34-AE05-0FFFB57B3D4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183.99</c:v>
                </c:pt>
                <c:pt idx="4">
                  <c:v>178.47</c:v>
                </c:pt>
              </c:numCache>
            </c:numRef>
          </c:val>
          <c:extLst>
            <c:ext xmlns:c16="http://schemas.microsoft.com/office/drawing/2014/chart" uri="{C3380CC4-5D6E-409C-BE32-E72D297353CC}">
              <c16:uniqueId val="{00000000-A232-477D-BDDA-D5396CC0E7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A232-477D-BDDA-D5396CC0E7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沼田市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46009</v>
      </c>
      <c r="AM8" s="46"/>
      <c r="AN8" s="46"/>
      <c r="AO8" s="46"/>
      <c r="AP8" s="46"/>
      <c r="AQ8" s="46"/>
      <c r="AR8" s="46"/>
      <c r="AS8" s="46"/>
      <c r="AT8" s="45">
        <f>データ!T6</f>
        <v>443.46</v>
      </c>
      <c r="AU8" s="45"/>
      <c r="AV8" s="45"/>
      <c r="AW8" s="45"/>
      <c r="AX8" s="45"/>
      <c r="AY8" s="45"/>
      <c r="AZ8" s="45"/>
      <c r="BA8" s="45"/>
      <c r="BB8" s="45">
        <f>データ!U6</f>
        <v>103.75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66.290000000000006</v>
      </c>
      <c r="J10" s="45"/>
      <c r="K10" s="45"/>
      <c r="L10" s="45"/>
      <c r="M10" s="45"/>
      <c r="N10" s="45"/>
      <c r="O10" s="45"/>
      <c r="P10" s="45">
        <f>データ!P6</f>
        <v>4.62</v>
      </c>
      <c r="Q10" s="45"/>
      <c r="R10" s="45"/>
      <c r="S10" s="45"/>
      <c r="T10" s="45"/>
      <c r="U10" s="45"/>
      <c r="V10" s="45"/>
      <c r="W10" s="45">
        <f>データ!Q6</f>
        <v>100</v>
      </c>
      <c r="X10" s="45"/>
      <c r="Y10" s="45"/>
      <c r="Z10" s="45"/>
      <c r="AA10" s="45"/>
      <c r="AB10" s="45"/>
      <c r="AC10" s="45"/>
      <c r="AD10" s="46">
        <f>データ!R6</f>
        <v>2780</v>
      </c>
      <c r="AE10" s="46"/>
      <c r="AF10" s="46"/>
      <c r="AG10" s="46"/>
      <c r="AH10" s="46"/>
      <c r="AI10" s="46"/>
      <c r="AJ10" s="46"/>
      <c r="AK10" s="2"/>
      <c r="AL10" s="46">
        <f>データ!V6</f>
        <v>2111</v>
      </c>
      <c r="AM10" s="46"/>
      <c r="AN10" s="46"/>
      <c r="AO10" s="46"/>
      <c r="AP10" s="46"/>
      <c r="AQ10" s="46"/>
      <c r="AR10" s="46"/>
      <c r="AS10" s="46"/>
      <c r="AT10" s="45">
        <f>データ!W6</f>
        <v>2.29</v>
      </c>
      <c r="AU10" s="45"/>
      <c r="AV10" s="45"/>
      <c r="AW10" s="45"/>
      <c r="AX10" s="45"/>
      <c r="AY10" s="45"/>
      <c r="AZ10" s="45"/>
      <c r="BA10" s="45"/>
      <c r="BB10" s="45">
        <f>データ!X6</f>
        <v>921.83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jNu2NNYednt0Kv8+blvEST4xnGzUWUpz5DCKwwM4fRR0CXIJRQVH0NVtuTCdxDgwd+6M5kzi1UE/IabU2r8D/g==" saltValue="H70rLCR3vx7GQmr9lTkY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102067</v>
      </c>
      <c r="D6" s="19">
        <f t="shared" si="3"/>
        <v>46</v>
      </c>
      <c r="E6" s="19">
        <f t="shared" si="3"/>
        <v>17</v>
      </c>
      <c r="F6" s="19">
        <f t="shared" si="3"/>
        <v>5</v>
      </c>
      <c r="G6" s="19">
        <f t="shared" si="3"/>
        <v>0</v>
      </c>
      <c r="H6" s="19" t="str">
        <f t="shared" si="3"/>
        <v>群馬県　沼田市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66.290000000000006</v>
      </c>
      <c r="P6" s="20">
        <f t="shared" si="3"/>
        <v>4.62</v>
      </c>
      <c r="Q6" s="20">
        <f t="shared" si="3"/>
        <v>100</v>
      </c>
      <c r="R6" s="20">
        <f t="shared" si="3"/>
        <v>2780</v>
      </c>
      <c r="S6" s="20">
        <f t="shared" si="3"/>
        <v>46009</v>
      </c>
      <c r="T6" s="20">
        <f t="shared" si="3"/>
        <v>443.46</v>
      </c>
      <c r="U6" s="20">
        <f t="shared" si="3"/>
        <v>103.75</v>
      </c>
      <c r="V6" s="20">
        <f t="shared" si="3"/>
        <v>2111</v>
      </c>
      <c r="W6" s="20">
        <f t="shared" si="3"/>
        <v>2.29</v>
      </c>
      <c r="X6" s="20">
        <f t="shared" si="3"/>
        <v>921.83</v>
      </c>
      <c r="Y6" s="21" t="str">
        <f>IF(Y7="",NA(),Y7)</f>
        <v>-</v>
      </c>
      <c r="Z6" s="21" t="str">
        <f t="shared" ref="Z6:AH6" si="4">IF(Z7="",NA(),Z7)</f>
        <v>-</v>
      </c>
      <c r="AA6" s="21" t="str">
        <f t="shared" si="4"/>
        <v>-</v>
      </c>
      <c r="AB6" s="21">
        <f t="shared" si="4"/>
        <v>124.37</v>
      </c>
      <c r="AC6" s="21">
        <f t="shared" si="4"/>
        <v>105.07</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25.24</v>
      </c>
      <c r="AY6" s="21">
        <f t="shared" si="6"/>
        <v>18.66</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75.55</v>
      </c>
      <c r="BU6" s="21">
        <f t="shared" si="8"/>
        <v>70.52</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183.99</v>
      </c>
      <c r="CF6" s="21">
        <f t="shared" si="9"/>
        <v>178.47</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49.05</v>
      </c>
      <c r="CQ6" s="21">
        <f t="shared" si="10"/>
        <v>49.16</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94.43</v>
      </c>
      <c r="DB6" s="21">
        <f t="shared" si="11"/>
        <v>94.46</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3.78</v>
      </c>
      <c r="DM6" s="21">
        <f t="shared" si="12"/>
        <v>7.56</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102067</v>
      </c>
      <c r="D7" s="23">
        <v>46</v>
      </c>
      <c r="E7" s="23">
        <v>17</v>
      </c>
      <c r="F7" s="23">
        <v>5</v>
      </c>
      <c r="G7" s="23">
        <v>0</v>
      </c>
      <c r="H7" s="23" t="s">
        <v>95</v>
      </c>
      <c r="I7" s="23" t="s">
        <v>96</v>
      </c>
      <c r="J7" s="23" t="s">
        <v>97</v>
      </c>
      <c r="K7" s="23" t="s">
        <v>98</v>
      </c>
      <c r="L7" s="23" t="s">
        <v>99</v>
      </c>
      <c r="M7" s="23" t="s">
        <v>100</v>
      </c>
      <c r="N7" s="24" t="s">
        <v>101</v>
      </c>
      <c r="O7" s="24">
        <v>66.290000000000006</v>
      </c>
      <c r="P7" s="24">
        <v>4.62</v>
      </c>
      <c r="Q7" s="24">
        <v>100</v>
      </c>
      <c r="R7" s="24">
        <v>2780</v>
      </c>
      <c r="S7" s="24">
        <v>46009</v>
      </c>
      <c r="T7" s="24">
        <v>443.46</v>
      </c>
      <c r="U7" s="24">
        <v>103.75</v>
      </c>
      <c r="V7" s="24">
        <v>2111</v>
      </c>
      <c r="W7" s="24">
        <v>2.29</v>
      </c>
      <c r="X7" s="24">
        <v>921.83</v>
      </c>
      <c r="Y7" s="24" t="s">
        <v>101</v>
      </c>
      <c r="Z7" s="24" t="s">
        <v>101</v>
      </c>
      <c r="AA7" s="24" t="s">
        <v>101</v>
      </c>
      <c r="AB7" s="24">
        <v>124.37</v>
      </c>
      <c r="AC7" s="24">
        <v>105.07</v>
      </c>
      <c r="AD7" s="24" t="s">
        <v>101</v>
      </c>
      <c r="AE7" s="24" t="s">
        <v>101</v>
      </c>
      <c r="AF7" s="24" t="s">
        <v>101</v>
      </c>
      <c r="AG7" s="24">
        <v>106.37</v>
      </c>
      <c r="AH7" s="24">
        <v>106.07</v>
      </c>
      <c r="AI7" s="24">
        <v>104.16</v>
      </c>
      <c r="AJ7" s="24" t="s">
        <v>101</v>
      </c>
      <c r="AK7" s="24" t="s">
        <v>101</v>
      </c>
      <c r="AL7" s="24" t="s">
        <v>101</v>
      </c>
      <c r="AM7" s="24">
        <v>0</v>
      </c>
      <c r="AN7" s="24">
        <v>0</v>
      </c>
      <c r="AO7" s="24" t="s">
        <v>101</v>
      </c>
      <c r="AP7" s="24" t="s">
        <v>101</v>
      </c>
      <c r="AQ7" s="24" t="s">
        <v>101</v>
      </c>
      <c r="AR7" s="24">
        <v>139.02000000000001</v>
      </c>
      <c r="AS7" s="24">
        <v>132.04</v>
      </c>
      <c r="AT7" s="24">
        <v>128.22999999999999</v>
      </c>
      <c r="AU7" s="24" t="s">
        <v>101</v>
      </c>
      <c r="AV7" s="24" t="s">
        <v>101</v>
      </c>
      <c r="AW7" s="24" t="s">
        <v>101</v>
      </c>
      <c r="AX7" s="24">
        <v>25.24</v>
      </c>
      <c r="AY7" s="24">
        <v>18.66</v>
      </c>
      <c r="AZ7" s="24" t="s">
        <v>101</v>
      </c>
      <c r="BA7" s="24" t="s">
        <v>101</v>
      </c>
      <c r="BB7" s="24" t="s">
        <v>101</v>
      </c>
      <c r="BC7" s="24">
        <v>29.13</v>
      </c>
      <c r="BD7" s="24">
        <v>35.69</v>
      </c>
      <c r="BE7" s="24">
        <v>34.770000000000003</v>
      </c>
      <c r="BF7" s="24" t="s">
        <v>101</v>
      </c>
      <c r="BG7" s="24" t="s">
        <v>101</v>
      </c>
      <c r="BH7" s="24" t="s">
        <v>101</v>
      </c>
      <c r="BI7" s="24">
        <v>0</v>
      </c>
      <c r="BJ7" s="24">
        <v>0</v>
      </c>
      <c r="BK7" s="24" t="s">
        <v>101</v>
      </c>
      <c r="BL7" s="24" t="s">
        <v>101</v>
      </c>
      <c r="BM7" s="24" t="s">
        <v>101</v>
      </c>
      <c r="BN7" s="24">
        <v>867.83</v>
      </c>
      <c r="BO7" s="24">
        <v>791.76</v>
      </c>
      <c r="BP7" s="24">
        <v>786.37</v>
      </c>
      <c r="BQ7" s="24" t="s">
        <v>101</v>
      </c>
      <c r="BR7" s="24" t="s">
        <v>101</v>
      </c>
      <c r="BS7" s="24" t="s">
        <v>101</v>
      </c>
      <c r="BT7" s="24">
        <v>75.55</v>
      </c>
      <c r="BU7" s="24">
        <v>70.52</v>
      </c>
      <c r="BV7" s="24" t="s">
        <v>101</v>
      </c>
      <c r="BW7" s="24" t="s">
        <v>101</v>
      </c>
      <c r="BX7" s="24" t="s">
        <v>101</v>
      </c>
      <c r="BY7" s="24">
        <v>57.08</v>
      </c>
      <c r="BZ7" s="24">
        <v>56.26</v>
      </c>
      <c r="CA7" s="24">
        <v>60.65</v>
      </c>
      <c r="CB7" s="24" t="s">
        <v>101</v>
      </c>
      <c r="CC7" s="24" t="s">
        <v>101</v>
      </c>
      <c r="CD7" s="24" t="s">
        <v>101</v>
      </c>
      <c r="CE7" s="24">
        <v>183.99</v>
      </c>
      <c r="CF7" s="24">
        <v>178.47</v>
      </c>
      <c r="CG7" s="24" t="s">
        <v>101</v>
      </c>
      <c r="CH7" s="24" t="s">
        <v>101</v>
      </c>
      <c r="CI7" s="24" t="s">
        <v>101</v>
      </c>
      <c r="CJ7" s="24">
        <v>274.99</v>
      </c>
      <c r="CK7" s="24">
        <v>282.08999999999997</v>
      </c>
      <c r="CL7" s="24">
        <v>256.97000000000003</v>
      </c>
      <c r="CM7" s="24" t="s">
        <v>101</v>
      </c>
      <c r="CN7" s="24" t="s">
        <v>101</v>
      </c>
      <c r="CO7" s="24" t="s">
        <v>101</v>
      </c>
      <c r="CP7" s="24">
        <v>49.05</v>
      </c>
      <c r="CQ7" s="24">
        <v>49.16</v>
      </c>
      <c r="CR7" s="24" t="s">
        <v>101</v>
      </c>
      <c r="CS7" s="24" t="s">
        <v>101</v>
      </c>
      <c r="CT7" s="24" t="s">
        <v>101</v>
      </c>
      <c r="CU7" s="24">
        <v>54.83</v>
      </c>
      <c r="CV7" s="24">
        <v>66.53</v>
      </c>
      <c r="CW7" s="24">
        <v>61.14</v>
      </c>
      <c r="CX7" s="24" t="s">
        <v>101</v>
      </c>
      <c r="CY7" s="24" t="s">
        <v>101</v>
      </c>
      <c r="CZ7" s="24" t="s">
        <v>101</v>
      </c>
      <c r="DA7" s="24">
        <v>94.43</v>
      </c>
      <c r="DB7" s="24">
        <v>94.46</v>
      </c>
      <c r="DC7" s="24" t="s">
        <v>101</v>
      </c>
      <c r="DD7" s="24" t="s">
        <v>101</v>
      </c>
      <c r="DE7" s="24" t="s">
        <v>101</v>
      </c>
      <c r="DF7" s="24">
        <v>84.7</v>
      </c>
      <c r="DG7" s="24">
        <v>84.67</v>
      </c>
      <c r="DH7" s="24">
        <v>86.91</v>
      </c>
      <c r="DI7" s="24" t="s">
        <v>101</v>
      </c>
      <c r="DJ7" s="24" t="s">
        <v>101</v>
      </c>
      <c r="DK7" s="24" t="s">
        <v>101</v>
      </c>
      <c r="DL7" s="24">
        <v>3.78</v>
      </c>
      <c r="DM7" s="24">
        <v>7.56</v>
      </c>
      <c r="DN7" s="24" t="s">
        <v>101</v>
      </c>
      <c r="DO7" s="24" t="s">
        <v>101</v>
      </c>
      <c r="DP7" s="24" t="s">
        <v>101</v>
      </c>
      <c r="DQ7" s="24">
        <v>20.34</v>
      </c>
      <c r="DR7" s="24">
        <v>21.85</v>
      </c>
      <c r="DS7" s="24">
        <v>24.95</v>
      </c>
      <c r="DT7" s="24" t="s">
        <v>101</v>
      </c>
      <c r="DU7" s="24" t="s">
        <v>101</v>
      </c>
      <c r="DV7" s="24" t="s">
        <v>101</v>
      </c>
      <c r="DW7" s="24">
        <v>0</v>
      </c>
      <c r="DX7" s="24">
        <v>0</v>
      </c>
      <c r="DY7" s="24" t="s">
        <v>101</v>
      </c>
      <c r="DZ7" s="24" t="s">
        <v>101</v>
      </c>
      <c r="EA7" s="24" t="s">
        <v>101</v>
      </c>
      <c r="EB7" s="24">
        <v>0</v>
      </c>
      <c r="EC7" s="24">
        <v>0</v>
      </c>
      <c r="ED7" s="24">
        <v>0</v>
      </c>
      <c r="EE7" s="24" t="s">
        <v>101</v>
      </c>
      <c r="EF7" s="24" t="s">
        <v>101</v>
      </c>
      <c r="EG7" s="24" t="s">
        <v>101</v>
      </c>
      <c r="EH7" s="24">
        <v>0</v>
      </c>
      <c r="EI7" s="24">
        <v>0</v>
      </c>
      <c r="EJ7" s="24" t="s">
        <v>101</v>
      </c>
      <c r="EK7" s="24" t="s">
        <v>101</v>
      </c>
      <c r="EL7" s="24" t="s">
        <v>101</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2023-02-17T07:53:21Z</cp:lastPrinted>
  <dcterms:created xsi:type="dcterms:W3CDTF">2022-12-01T01:33:33Z</dcterms:created>
  <dcterms:modified xsi:type="dcterms:W3CDTF">2023-02-17T07:53:23Z</dcterms:modified>
  <cp:category/>
</cp:coreProperties>
</file>