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07 館林市\"/>
    </mc:Choice>
  </mc:AlternateContent>
  <xr:revisionPtr revIDLastSave="0" documentId="13_ncr:1_{0363B698-B225-46EF-AD99-2028EC6099DB}" xr6:coauthVersionLast="36" xr6:coauthVersionMax="45" xr10:uidLastSave="{00000000-0000-0000-0000-000000000000}"/>
  <workbookProtection workbookAlgorithmName="SHA-512" workbookHashValue="MymIX5uDCfS1J6Otsvh3LyKiuTakCsEM/7GTNi2Yvwn66efR2Jn+x9IXMrs0wYOuWn9ARX8e/yiz/KIho7yvDg==" workbookSaltValue="OBjoP8Etp/9upDIHja1xag==" workbookSpinCount="100000" lockStructure="1"/>
  <bookViews>
    <workbookView xWindow="-120" yWindow="-120" windowWidth="29040" windowHeight="16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F85" i="4"/>
  <c r="AD10" i="4"/>
  <c r="I8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<sst xmlns="http://schemas.openxmlformats.org/spreadsheetml/2006/main" count="297" uniqueCount="116">
  <si>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</si>
  <si>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</si>
  <si>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</si>
  <si>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</si>
  <si>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</si>
  <si>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</si>
  <si>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</si>
  <si>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</si>
  <si>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</si>
  <si>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</si>
  <si>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</si>
  <si>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</si>
  <si>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</si>
  <si>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</si>
  <si>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</si>
  <si>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</si>
  <si>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</si>
  <si>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</si>
  <si>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</si>
  <si>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</si>
  <si>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</si>
  <si>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</si>
  <si>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</si>
  <si>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</si>
  <si>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</si>
  <si>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</si>
  <si>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</si>
  <si>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</si>
  <si>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</si>
  <si>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</si>
  <si>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</si>
  <si>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</si>
  <si>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</si>
  <si>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</si>
  <si>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</si>
  <si>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</si>
  <si>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</si>
  <si>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</si>
  <si>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</si>
  <si>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</si>
  <si>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</si>
  <si>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</si>
  <si>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</si>
  <si>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</si>
  <si>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</si>
  <si>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</si>
  <si>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</si>
  <si>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</si>
  <si>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</si>
  <si>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</si>
  <si>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</si>
  <si>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</si>
  <si>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</si>
  <si>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</si>
  <si>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</si>
  <si>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</si>
  <si>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</si>
  <si>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</si>
  <si>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</si>
  <si>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</si>
  <si>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</si>
  <si>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</si>
  <si>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</si>
  <si>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</si>
  <si>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</si>
  <si>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</si>
  <si>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</si>
  <si>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</si>
  <si>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</si>
  <si>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</si>
  <si>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</si>
  <si>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</si>
  <si>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</si>
  <si>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</si>
  <si>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</si>
  <si>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</si>
  <si>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</si>
  <si>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</si>
  <si>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</si>
  <si>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</si>
  <si>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</si>
  <si>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</si>
  <si>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</si>
  <si>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</si>
  <si>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</si>
  <si>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</si>
  <si>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</si>
  <si>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</si>
  <si>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</si>
  <si>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</si>
  <si>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</si>
  <si>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</si>
  <si>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</si>
  <si>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</si>
  <si>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</si>
  <si>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</si>
  <si>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</si>
  <si>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</si>
  <si>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</si>
  <si>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</si>
  <si>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</si>
  <si>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</si>
  <si>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</si>
  <si>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</si>
  <si>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</si>
  <si>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</si>
  <si>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</si>
  <si>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</si>
  <si>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</si>
  <si>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</si>
  <si>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</si>
  <si>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</si>
  <si>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</si>
  <si>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①経常収支比率は100%を超えているが、これは、一般会計からの繰入金（基準外）によるものであるため、さらなる使用料収入の確保、維持管理費等の費用の削減が必要となる。
②累積欠損金比率は発生していない。
③流動比率は平均値を上回っているが、100%には及ばないため、現金預金の確保が必要となる。
④企業債残高対事業規模比率は発生していない。
⑤経費回収率は平均値を下回っており、さらなる使用料収入の確保、維持管理費等の費用の削減が必要となる。
⑥汚水処理原価は平均値を上回っており、経営改善のためにさらなる汚水処理費の削減が必要となる。
⑦施設利用率は平均値を下回っている。⑧水洗化率が100%に達していないことからも、下水道接続人口を増やし、施設利用率、水洗化率の改善が必要となる。
　以上の分析から、農業集落排水事業の経営改善のためには、さらなる使用料収入確保、維持管理費等の費用の削減が必要となる。</t>
    <rPh sb="185" eb="187">
      <t>シタマワ</t>
    </rPh>
    <rPh sb="238" eb="240">
      <t>ウワマワ</t>
    </rPh>
    <phoneticPr fontId="4"/>
  </si>
  <si>
    <t>　本市の農業集落排水施設は、下早川田地区は平成11年、木戸地区は平成17年の供用開始と比較的新しい施設である。そのため、①有形固定資産減価償却率は平均値を下回っており、②管渠老朽化率及び③管渠改善率は発生していない。
　しかし、今後老朽化が進むことは明らかであり、将来を見据えた老朽化対策が必要となる。</t>
  </si>
  <si>
    <t>　本市の農業集落排水事業は、令和２年度より地方公営企業法の財務規定等を適用している。
　使用料収入だけでは経営を維持することが困難であるため、一般会計からの繰入金（基準外）を頼りにしている状況である。
　今後、水洗化率の向上による使用料収入の確保、維持管理費等の費用の削減により、安定的な経営が図れるよう努める。さらに、老朽化に伴う更新費用の増大が見込まれることから、最適整備構想及び経営戦略を考慮し、計画的な更新を行っていく必要がある。</t>
    <rPh sb="18" eb="19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</si>
</sst>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42CC-9512-F044F743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4-42CC-9512-F044F743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35.57</c:v>
                </c:pt>
                <c:pt idx="4">
                  <c:v>33.74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3-4DBF-B1C6-1946AE436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3-4DBF-B1C6-1946AE436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82.52</c:v>
                </c:pt>
                <c:pt idx="4">
                  <c:v>83.67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5-4D1E-B693-050A6C637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5-4D1E-B693-050A6C637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124.9</c:v>
                </c:pt>
                <c:pt idx="4">
                  <c:v>118.99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BE8-8C4A-39D50A25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BE8-8C4A-39D50A255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4.28</c:v>
                </c:pt>
                <c:pt idx="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D21-ADFF-2E032A5F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F-4D21-ADFF-2E032A5F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6-430F-A96A-E94CB60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6-430F-A96A-E94CB60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A-4749-B544-B3852B171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A-4749-B544-B3852B171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52.14</c:v>
                </c:pt>
                <c:pt idx="4">
                  <c:v>47.73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E-49AE-B6C0-72CD92F3F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E-49AE-B6C0-72CD92F3F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9-4E9B-8A8C-4F300468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9-4E9B-8A8C-4F300468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63.58</c:v>
                </c:pt>
                <c:pt idx="4">
                  <c:v>51.34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5-4359-906E-672B8CC46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5-4359-906E-672B8CC46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232.52</c:v>
                </c:pt>
                <c:pt idx="4">
                  <c:v>287.17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4B9E-8895-FA64BC9D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7-4B9E-8895-FA64BC9D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1" zoomScale="80" zoomScaleNormal="8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群馬県　館林市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74940</v>
      </c>
      <c r="AM8" s="37"/>
      <c r="AN8" s="37"/>
      <c r="AO8" s="37"/>
      <c r="AP8" s="37"/>
      <c r="AQ8" s="37"/>
      <c r="AR8" s="37"/>
      <c r="AS8" s="37"/>
      <c r="AT8" s="38">
        <f>データ!T6</f>
        <v>60.97</v>
      </c>
      <c r="AU8" s="38"/>
      <c r="AV8" s="38"/>
      <c r="AW8" s="38"/>
      <c r="AX8" s="38"/>
      <c r="AY8" s="38"/>
      <c r="AZ8" s="38"/>
      <c r="BA8" s="38"/>
      <c r="BB8" s="38">
        <f>データ!U6</f>
        <v>1229.1300000000001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76.73</v>
      </c>
      <c r="J10" s="38"/>
      <c r="K10" s="38"/>
      <c r="L10" s="38"/>
      <c r="M10" s="38"/>
      <c r="N10" s="38"/>
      <c r="O10" s="38"/>
      <c r="P10" s="38">
        <f>データ!P6</f>
        <v>1.06</v>
      </c>
      <c r="Q10" s="38"/>
      <c r="R10" s="38"/>
      <c r="S10" s="38"/>
      <c r="T10" s="38"/>
      <c r="U10" s="38"/>
      <c r="V10" s="38"/>
      <c r="W10" s="38">
        <f>データ!Q6</f>
        <v>98.03</v>
      </c>
      <c r="X10" s="38"/>
      <c r="Y10" s="38"/>
      <c r="Z10" s="38"/>
      <c r="AA10" s="38"/>
      <c r="AB10" s="38"/>
      <c r="AC10" s="38"/>
      <c r="AD10" s="37">
        <f>データ!R6</f>
        <v>2970</v>
      </c>
      <c r="AE10" s="37"/>
      <c r="AF10" s="37"/>
      <c r="AG10" s="37"/>
      <c r="AH10" s="37"/>
      <c r="AI10" s="37"/>
      <c r="AJ10" s="37"/>
      <c r="AK10" s="2"/>
      <c r="AL10" s="37">
        <f>データ!V6</f>
        <v>790</v>
      </c>
      <c r="AM10" s="37"/>
      <c r="AN10" s="37"/>
      <c r="AO10" s="37"/>
      <c r="AP10" s="37"/>
      <c r="AQ10" s="37"/>
      <c r="AR10" s="37"/>
      <c r="AS10" s="37"/>
      <c r="AT10" s="38">
        <f>データ!W6</f>
        <v>0.46</v>
      </c>
      <c r="AU10" s="38"/>
      <c r="AV10" s="38"/>
      <c r="AW10" s="38"/>
      <c r="AX10" s="38"/>
      <c r="AY10" s="38"/>
      <c r="AZ10" s="38"/>
      <c r="BA10" s="38"/>
      <c r="BB10" s="38">
        <f>データ!X6</f>
        <v>1717.39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61" t="s">
        <v>23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5" t="s">
        <v>113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114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8" t="s">
        <v>28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5" t="s">
        <v>115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OP2VHJxdi4N1i3/25nAu40DnEOrNwMa1xCMHEZl6g49YPnelfTw5Z1oXMZTUKeuP+to/8Mk1ufcd+xT2Kt97ag==" saltValue="rhL+RMozQsxghEmrdmKVWA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102075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群馬県　館林市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76.73</v>
      </c>
      <c r="P6" s="20">
        <f t="shared" si="3"/>
        <v>1.06</v>
      </c>
      <c r="Q6" s="20">
        <f t="shared" si="3"/>
        <v>98.03</v>
      </c>
      <c r="R6" s="20">
        <f t="shared" si="3"/>
        <v>2970</v>
      </c>
      <c r="S6" s="20">
        <f t="shared" si="3"/>
        <v>74940</v>
      </c>
      <c r="T6" s="20">
        <f t="shared" si="3"/>
        <v>60.97</v>
      </c>
      <c r="U6" s="20">
        <f t="shared" si="3"/>
        <v>1229.1300000000001</v>
      </c>
      <c r="V6" s="20">
        <f t="shared" si="3"/>
        <v>790</v>
      </c>
      <c r="W6" s="20">
        <f t="shared" si="3"/>
        <v>0.46</v>
      </c>
      <c r="X6" s="20">
        <f t="shared" si="3"/>
        <v>1717.39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124.9</v>
      </c>
      <c r="AC6" s="21">
        <f t="shared" si="4"/>
        <v>118.99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52.14</v>
      </c>
      <c r="AY6" s="21">
        <f t="shared" si="6"/>
        <v>47.73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63.58</v>
      </c>
      <c r="BU6" s="21">
        <f t="shared" si="8"/>
        <v>51.34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232.52</v>
      </c>
      <c r="CF6" s="21">
        <f t="shared" si="9"/>
        <v>287.17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35.57</v>
      </c>
      <c r="CQ6" s="21">
        <f t="shared" si="10"/>
        <v>33.74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82.52</v>
      </c>
      <c r="DB6" s="21">
        <f t="shared" si="11"/>
        <v>83.67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4.28</v>
      </c>
      <c r="DM6" s="21">
        <f t="shared" si="12"/>
        <v>7.7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102075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76.73</v>
      </c>
      <c r="P7" s="24">
        <v>1.06</v>
      </c>
      <c r="Q7" s="24">
        <v>98.03</v>
      </c>
      <c r="R7" s="24">
        <v>2970</v>
      </c>
      <c r="S7" s="24">
        <v>74940</v>
      </c>
      <c r="T7" s="24">
        <v>60.97</v>
      </c>
      <c r="U7" s="24">
        <v>1229.1300000000001</v>
      </c>
      <c r="V7" s="24">
        <v>790</v>
      </c>
      <c r="W7" s="24">
        <v>0.46</v>
      </c>
      <c r="X7" s="24">
        <v>1717.39</v>
      </c>
      <c r="Y7" s="24" t="s">
        <v>102</v>
      </c>
      <c r="Z7" s="24" t="s">
        <v>102</v>
      </c>
      <c r="AA7" s="24" t="s">
        <v>102</v>
      </c>
      <c r="AB7" s="24">
        <v>124.9</v>
      </c>
      <c r="AC7" s="24">
        <v>118.99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52.14</v>
      </c>
      <c r="AY7" s="24">
        <v>47.73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63.58</v>
      </c>
      <c r="BU7" s="24">
        <v>51.34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232.52</v>
      </c>
      <c r="CF7" s="24">
        <v>287.17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35.57</v>
      </c>
      <c r="CQ7" s="24">
        <v>33.74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82.52</v>
      </c>
      <c r="DB7" s="24">
        <v>83.67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4.28</v>
      </c>
      <c r="DM7" s="24">
        <v>7.7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2023-02-14T08:22:06Z</cp:lastPrinted>
  <dcterms:created xsi:type="dcterms:W3CDTF">2023-01-12T23:43:32Z</dcterms:created>
  <dcterms:modified xsi:type="dcterms:W3CDTF">2023-02-14T08:22:08Z</dcterms:modified>
  <cp:category/>
</cp:coreProperties>
</file>