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4（R3決算）\04 各団体回答\○08 渋川市\"/>
    </mc:Choice>
  </mc:AlternateContent>
  <xr:revisionPtr revIDLastSave="0" documentId="13_ncr:1_{CD69F4CB-3715-4B28-B7AF-EF8A212C1F2D}" xr6:coauthVersionLast="36" xr6:coauthVersionMax="36" xr10:uidLastSave="{00000000-0000-0000-0000-000000000000}"/>
  <workbookProtection workbookAlgorithmName="SHA-512" workbookHashValue="WMolstJ5PdqgBJPxI257zcPVeK1kAuWOnpuRaGfUwtkQiHwa6lfrIay4FMN7DKJos1rT8hu2JgE73pnYfEBNaw==" workbookSaltValue="Lxfki6zq3f9nzoSotqFYyA==" workbookSpinCount="100000" lockStructure="1"/>
  <bookViews>
    <workbookView xWindow="0" yWindow="0" windowWidth="20460" windowHeight="751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Q6" i="5"/>
  <c r="W10" i="4" s="1"/>
  <c r="P6" i="5"/>
  <c r="O6" i="5"/>
  <c r="N6" i="5"/>
  <c r="M6" i="5"/>
  <c r="AD8" i="4" s="1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K85" i="4"/>
  <c r="J85" i="4"/>
  <c r="I85" i="4"/>
  <c r="H85" i="4"/>
  <c r="G85" i="4"/>
  <c r="F85" i="4"/>
  <c r="AT10" i="4"/>
  <c r="AL10" i="4"/>
  <c r="AD10" i="4"/>
  <c r="P10" i="4"/>
  <c r="I10" i="4"/>
  <c r="B10" i="4"/>
  <c r="AT8" i="4"/>
  <c r="W8" i="4"/>
  <c r="B8" i="4"/>
</calcChain>
</file>

<file path=xl/sharedStrings.xml><?xml version="1.0" encoding="utf-8"?>
<sst xmlns="http://schemas.openxmlformats.org/spreadsheetml/2006/main" count="307" uniqueCount="117">
  <si>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</si>
  <si>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</si>
  <si>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</si>
  <si>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</si>
  <si>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</si>
  <si>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</si>
  <si>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</si>
  <si>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</si>
  <si>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</si>
  <si>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</si>
  <si>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</si>
  <si>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</si>
  <si>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</si>
  <si>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</si>
  <si>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</si>
  <si>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</si>
  <si>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</si>
  <si>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</si>
  <si>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</si>
  <si>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</si>
  <si>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</si>
  <si>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</si>
  <si>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</si>
  <si>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</si>
  <si>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</si>
  <si>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</si>
  <si>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</si>
  <si>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</si>
  <si>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</si>
  <si>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</si>
  <si>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</si>
  <si>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</si>
  <si>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</si>
  <si>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</si>
  <si>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</si>
  <si>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</si>
  <si>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</si>
  <si>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</si>
  <si>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</si>
  <si>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</si>
  <si>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</si>
  <si>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</si>
  <si>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</si>
  <si>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</si>
  <si>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</si>
  <si>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</si>
  <si>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</si>
  <si>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</si>
  <si>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</si>
  <si>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</si>
  <si>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</si>
  <si>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</si>
  <si>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</si>
  <si>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</si>
  <si>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</si>
  <si>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</si>
  <si>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</si>
  <si>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</si>
  <si>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</si>
  <si>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</si>
  <si>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</si>
  <si>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</si>
  <si>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</si>
  <si>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</si>
  <si>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</si>
  <si>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</si>
  <si>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</si>
  <si>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</si>
  <si>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</si>
  <si>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</si>
  <si>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</si>
  <si>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</si>
  <si>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</si>
  <si>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</si>
  <si>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</si>
  <si>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</si>
  <si>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</si>
  <si>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</si>
  <si>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</si>
  <si>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</si>
  <si>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</si>
  <si>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</si>
  <si>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</si>
  <si>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</si>
  <si>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</si>
  <si>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</si>
  <si>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</si>
  <si>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</si>
  <si>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</si>
  <si>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</si>
  <si>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</si>
  <si>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</si>
  <si>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</si>
  <si>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</si>
  <si>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</si>
  <si>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</si>
  <si>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</si>
  <si>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法適用</t>
  </si>
  <si>
    <t>下水道事業</t>
  </si>
  <si>
    <t>個別排水処理</t>
  </si>
  <si>
    <t>L2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</si>
  <si>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</si>
  <si>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</si>
  <si>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</si>
  <si>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</si>
  <si>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</si>
  <si>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</si>
  <si>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</si>
  <si>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</si>
  <si>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</si>
  <si>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</si>
  <si>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</si>
  <si>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</si>
  <si>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</si>
  <si>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類似団体平均値を下回ってはいるが、計画的な更新が必要となる。特に、機器設備類の更新が増加しており、維持管理費が増大していることから、計画的な更新が必要となる。
②管渠老朽化率
　老朽化を示す指標はない。
③管渠改善率
　老朽化を示す指標はない。</t>
    <phoneticPr fontId="4"/>
  </si>
  <si>
    <t>　平成10年度に事業着手した合併浄化槽設置事業で、平成18年度に事業完了しており、維持管理のみ実施している。
　生活排水処理施設整備計画策定マニュアル（環境省）によれば、施設の使用実績は、浄化槽躯体は30年～、機器設備類は7～15年程度と記載がある。実際に機器設備類の更新が増加しており、維持管理費が増大している。
　下水道使用料では維持管理費が賄えていないことから、早晩、改定が必要な時期となっている。
人口減少が進む旧村地域（赤城・小野上）で実施した事業であり、浄化槽躯体の更新時期までに、事業運営の検討が必要である。</t>
    <phoneticPr fontId="4"/>
  </si>
  <si>
    <t>①経常収支比率
　経常収支比率は100%を上回っているが、営業損失が発生していることから、一般会計繰入金に頼った経営となっている。
　利用者の減少により使用料収入は減少、維持管理費の増加により汚水処理費は増加したため、早急に使用料改定等の経営改善を行うことが必要である。
②累積欠損金比率
　欠損金は発生していない。
　使用料収入が減少しており、汚水処理費は増加傾向にあるので、今後も注意が必要である。
③流動比率
　類似団体平均値や100%を大幅に上回っており、短期債務の支払能力に問題はない。
⑤経費回収率
　類似団体平均値を下回っている。
　利用者の減少により使用料収入は減少しているが、汚水処理費は増加しており、一般会計繰入金に依存している。
⑥汚水処理原価
　利用者の減少に反して年間有収水量は増加しているものの、維持管理費の増加に伴い汚水処理費は増加しており、今後は平均値程度での推移が予想される。
⑦施設利用率
　類似団体平均値を下回っている。
　施設整備が完了していることから、利用者数の減少により有収水量が減少傾向にあり、利用促進の働きかけをしても更なる上昇は困難だと予想される。
⑧水洗化率
　類似団体平均値を上回った。
　現状は100％であり施設整備は完了しているため、今後は変動することはない見込みである。</t>
    <rPh sb="1" eb="7">
      <t>ケイジョウシュウシヒリツ</t>
    </rPh>
    <rPh sb="112" eb="115">
      <t>シヨウリョウ</t>
    </rPh>
    <rPh sb="203" eb="205">
      <t>リュウドウ</t>
    </rPh>
    <rPh sb="205" eb="207">
      <t>ヒリツ</t>
    </rPh>
    <rPh sb="522" eb="524">
      <t>ゲンジョウ</t>
    </rPh>
    <rPh sb="532" eb="536">
      <t>シセツセイビ</t>
    </rPh>
    <rPh sb="537" eb="539">
      <t>カンリョウ</t>
    </rPh>
    <rPh sb="546" eb="548">
      <t>コンゴ</t>
    </rPh>
    <rPh sb="549" eb="551">
      <t>ヘンドウ</t>
    </rPh>
    <rPh sb="558" eb="560">
      <t>ミコ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</si>
</sst>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9-4BED-AB4B-841180B7E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79-4BED-AB4B-841180B7E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53.85</c:v>
                </c:pt>
                <c:pt idx="4">
                  <c:v>53.85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2-409D-A76C-00C3A7711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46.36</c:v>
                </c:pt>
                <c:pt idx="4">
                  <c:v>228.91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42-409D-A76C-00C3A7711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4-4FBF-A447-7B06C3CB8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83.08</c:v>
                </c:pt>
                <c:pt idx="4">
                  <c:v>82.61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4-4FBF-A447-7B06C3CB8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271.14</c:v>
                </c:pt>
                <c:pt idx="4">
                  <c:v>103.52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2-4387-807F-47E5D4CF8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96.14</c:v>
                </c:pt>
                <c:pt idx="4">
                  <c:v>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F2-4387-807F-47E5D4CF8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11.43</c:v>
                </c:pt>
                <c:pt idx="4">
                  <c:v>12.23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F-459E-AB15-9AD0960D5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33.75</c:v>
                </c:pt>
                <c:pt idx="4">
                  <c:v>36.21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FF-459E-AB15-9AD0960D5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B-490D-AF01-57E898D89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BB-490D-AF01-57E898D89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D-4BC2-938D-19B494B3D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237</c:v>
                </c:pt>
                <c:pt idx="4">
                  <c:v>257.23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2D-4BC2-938D-19B494B3D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424.71</c:v>
                </c:pt>
                <c:pt idx="4">
                  <c:v>421.16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5-43FF-BCF9-FFB9A69B5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135.35</c:v>
                </c:pt>
                <c:pt idx="4">
                  <c:v>150.91999999999999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75-43FF-BCF9-FFB9A69B5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6-4F15-9F53-E036E395E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782.91</c:v>
                </c:pt>
                <c:pt idx="4">
                  <c:v>783.21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56-4F15-9F53-E036E395E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20.45</c:v>
                </c:pt>
                <c:pt idx="4">
                  <c:v>16.28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C-496A-95FD-E28C7D489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49.38</c:v>
                </c:pt>
                <c:pt idx="4">
                  <c:v>48.53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AC-496A-95FD-E28C7D489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374.4</c:v>
                </c:pt>
                <c:pt idx="4">
                  <c:v>466.75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0-4C8B-94B9-91EDFDB53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316.97000000000003</c:v>
                </c:pt>
                <c:pt idx="4">
                  <c:v>326.17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90-4C8B-94B9-91EDFDB53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【155.69】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群馬県　渋川市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個別排水処理</v>
      </c>
      <c r="Q8" s="40"/>
      <c r="R8" s="40"/>
      <c r="S8" s="40"/>
      <c r="T8" s="40"/>
      <c r="U8" s="40"/>
      <c r="V8" s="40"/>
      <c r="W8" s="40" t="str">
        <f>データ!L6</f>
        <v>L2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74856</v>
      </c>
      <c r="AM8" s="42"/>
      <c r="AN8" s="42"/>
      <c r="AO8" s="42"/>
      <c r="AP8" s="42"/>
      <c r="AQ8" s="42"/>
      <c r="AR8" s="42"/>
      <c r="AS8" s="42"/>
      <c r="AT8" s="35">
        <f>データ!T6</f>
        <v>240.27</v>
      </c>
      <c r="AU8" s="35"/>
      <c r="AV8" s="35"/>
      <c r="AW8" s="35"/>
      <c r="AX8" s="35"/>
      <c r="AY8" s="35"/>
      <c r="AZ8" s="35"/>
      <c r="BA8" s="35"/>
      <c r="BB8" s="35">
        <f>データ!U6</f>
        <v>311.55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12.9</v>
      </c>
      <c r="J10" s="35"/>
      <c r="K10" s="35"/>
      <c r="L10" s="35"/>
      <c r="M10" s="35"/>
      <c r="N10" s="35"/>
      <c r="O10" s="35"/>
      <c r="P10" s="35">
        <f>データ!P6</f>
        <v>0.23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1634</v>
      </c>
      <c r="AE10" s="42"/>
      <c r="AF10" s="42"/>
      <c r="AG10" s="42"/>
      <c r="AH10" s="42"/>
      <c r="AI10" s="42"/>
      <c r="AJ10" s="42"/>
      <c r="AK10" s="2"/>
      <c r="AL10" s="42">
        <f>データ!V6</f>
        <v>172</v>
      </c>
      <c r="AM10" s="42"/>
      <c r="AN10" s="42"/>
      <c r="AO10" s="42"/>
      <c r="AP10" s="42"/>
      <c r="AQ10" s="42"/>
      <c r="AR10" s="42"/>
      <c r="AS10" s="42"/>
      <c r="AT10" s="35">
        <f>データ!W6</f>
        <v>0.12</v>
      </c>
      <c r="AU10" s="35"/>
      <c r="AV10" s="35"/>
      <c r="AW10" s="35"/>
      <c r="AX10" s="35"/>
      <c r="AY10" s="35"/>
      <c r="AZ10" s="35"/>
      <c r="BA10" s="35"/>
      <c r="BB10" s="35">
        <f>データ!X6</f>
        <v>1433.33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116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1" t="s">
        <v>114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115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【96.22】</v>
      </c>
      <c r="F85" s="12" t="str">
        <f>データ!AT6</f>
        <v>【232.28】</v>
      </c>
      <c r="G85" s="12" t="str">
        <f>データ!BE6</f>
        <v>【155.69】</v>
      </c>
      <c r="H85" s="12" t="str">
        <f>データ!BP6</f>
        <v>【765.05】</v>
      </c>
      <c r="I85" s="12" t="str">
        <f>データ!CA6</f>
        <v>【48.97】</v>
      </c>
      <c r="J85" s="12" t="str">
        <f>データ!CL6</f>
        <v>【328.76】</v>
      </c>
      <c r="K85" s="12" t="str">
        <f>データ!CW6</f>
        <v>【224.12】</v>
      </c>
      <c r="L85" s="12" t="str">
        <f>データ!DH6</f>
        <v>【81.92】</v>
      </c>
      <c r="M85" s="12" t="str">
        <f>データ!DS6</f>
        <v>【35.80】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KrRXGicl8pAmALXSs1NNtbt+imnlU11xXWVROPJZhvWnsXZAkIKXOxSxFMDgJJ5cz1Pf+MsTRK0P/7icFTG3hw==" saltValue="T28ilePyDrWDHjhW2bRK3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102083</v>
      </c>
      <c r="D6" s="19">
        <f t="shared" si="3"/>
        <v>46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群馬県　渋川市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>
        <f t="shared" si="3"/>
        <v>12.9</v>
      </c>
      <c r="P6" s="20">
        <f t="shared" si="3"/>
        <v>0.23</v>
      </c>
      <c r="Q6" s="20">
        <f t="shared" si="3"/>
        <v>100</v>
      </c>
      <c r="R6" s="20">
        <f t="shared" si="3"/>
        <v>1634</v>
      </c>
      <c r="S6" s="20">
        <f t="shared" si="3"/>
        <v>74856</v>
      </c>
      <c r="T6" s="20">
        <f t="shared" si="3"/>
        <v>240.27</v>
      </c>
      <c r="U6" s="20">
        <f t="shared" si="3"/>
        <v>311.55</v>
      </c>
      <c r="V6" s="20">
        <f t="shared" si="3"/>
        <v>172</v>
      </c>
      <c r="W6" s="20">
        <f t="shared" si="3"/>
        <v>0.12</v>
      </c>
      <c r="X6" s="20">
        <f t="shared" si="3"/>
        <v>1433.33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271.14</v>
      </c>
      <c r="AC6" s="21">
        <f t="shared" si="4"/>
        <v>103.52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96.14</v>
      </c>
      <c r="AH6" s="21">
        <f t="shared" si="4"/>
        <v>95.6</v>
      </c>
      <c r="AI6" s="20" t="str">
        <f>IF(AI7="","",IF(AI7="-","【-】","【"&amp;SUBSTITUTE(TEXT(AI7,"#,##0.00"),"-","△")&amp;"】"))</f>
        <v>【96.22】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237</v>
      </c>
      <c r="AS6" s="21">
        <f t="shared" si="5"/>
        <v>257.23</v>
      </c>
      <c r="AT6" s="20" t="str">
        <f>IF(AT7="","",IF(AT7="-","【-】","【"&amp;SUBSTITUTE(TEXT(AT7,"#,##0.00"),"-","△")&amp;"】"))</f>
        <v>【232.28】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424.71</v>
      </c>
      <c r="AY6" s="21">
        <f t="shared" si="6"/>
        <v>421.16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135.35</v>
      </c>
      <c r="BD6" s="21">
        <f t="shared" si="6"/>
        <v>150.91999999999999</v>
      </c>
      <c r="BE6" s="20" t="str">
        <f>IF(BE7="","",IF(BE7="-","【-】","【"&amp;SUBSTITUTE(TEXT(BE7,"#,##0.00"),"-","△")&amp;"】"))</f>
        <v>【155.69】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782.91</v>
      </c>
      <c r="BO6" s="21">
        <f t="shared" si="7"/>
        <v>783.21</v>
      </c>
      <c r="BP6" s="20" t="str">
        <f>IF(BP7="","",IF(BP7="-","【-】","【"&amp;SUBSTITUTE(TEXT(BP7,"#,##0.00"),"-","△")&amp;"】"))</f>
        <v>【765.05】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20.45</v>
      </c>
      <c r="BU6" s="21">
        <f t="shared" si="8"/>
        <v>16.28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49.38</v>
      </c>
      <c r="BZ6" s="21">
        <f t="shared" si="8"/>
        <v>48.53</v>
      </c>
      <c r="CA6" s="20" t="str">
        <f>IF(CA7="","",IF(CA7="-","【-】","【"&amp;SUBSTITUTE(TEXT(CA7,"#,##0.00"),"-","△")&amp;"】"))</f>
        <v>【48.97】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374.4</v>
      </c>
      <c r="CF6" s="21">
        <f t="shared" si="9"/>
        <v>466.75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316.97000000000003</v>
      </c>
      <c r="CK6" s="21">
        <f t="shared" si="9"/>
        <v>326.17</v>
      </c>
      <c r="CL6" s="20" t="str">
        <f>IF(CL7="","",IF(CL7="-","【-】","【"&amp;SUBSTITUTE(TEXT(CL7,"#,##0.00"),"-","△")&amp;"】"))</f>
        <v>【328.76】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53.85</v>
      </c>
      <c r="CQ6" s="21">
        <f t="shared" si="10"/>
        <v>53.85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46.36</v>
      </c>
      <c r="CV6" s="21">
        <f t="shared" si="10"/>
        <v>228.91</v>
      </c>
      <c r="CW6" s="20" t="str">
        <f>IF(CW7="","",IF(CW7="-","【-】","【"&amp;SUBSTITUTE(TEXT(CW7,"#,##0.00"),"-","△")&amp;"】"))</f>
        <v>【224.12】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83.08</v>
      </c>
      <c r="DG6" s="21">
        <f t="shared" si="11"/>
        <v>82.61</v>
      </c>
      <c r="DH6" s="20" t="str">
        <f>IF(DH7="","",IF(DH7="-","【-】","【"&amp;SUBSTITUTE(TEXT(DH7,"#,##0.00"),"-","△")&amp;"】"))</f>
        <v>【81.92】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11.43</v>
      </c>
      <c r="DM6" s="21">
        <f t="shared" si="12"/>
        <v>12.23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33.75</v>
      </c>
      <c r="DR6" s="21">
        <f t="shared" si="12"/>
        <v>36.21</v>
      </c>
      <c r="DS6" s="20" t="str">
        <f>IF(DS7="","",IF(DS7="-","【-】","【"&amp;SUBSTITUTE(TEXT(DS7,"#,##0.00"),"-","△")&amp;"】"))</f>
        <v>【35.80】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2021</v>
      </c>
      <c r="C7" s="23">
        <v>102083</v>
      </c>
      <c r="D7" s="23">
        <v>46</v>
      </c>
      <c r="E7" s="23">
        <v>18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12.9</v>
      </c>
      <c r="P7" s="24">
        <v>0.23</v>
      </c>
      <c r="Q7" s="24">
        <v>100</v>
      </c>
      <c r="R7" s="24">
        <v>1634</v>
      </c>
      <c r="S7" s="24">
        <v>74856</v>
      </c>
      <c r="T7" s="24">
        <v>240.27</v>
      </c>
      <c r="U7" s="24">
        <v>311.55</v>
      </c>
      <c r="V7" s="24">
        <v>172</v>
      </c>
      <c r="W7" s="24">
        <v>0.12</v>
      </c>
      <c r="X7" s="24">
        <v>1433.33</v>
      </c>
      <c r="Y7" s="24" t="s">
        <v>102</v>
      </c>
      <c r="Z7" s="24" t="s">
        <v>102</v>
      </c>
      <c r="AA7" s="24" t="s">
        <v>102</v>
      </c>
      <c r="AB7" s="24">
        <v>271.14</v>
      </c>
      <c r="AC7" s="24">
        <v>103.52</v>
      </c>
      <c r="AD7" s="24" t="s">
        <v>102</v>
      </c>
      <c r="AE7" s="24" t="s">
        <v>102</v>
      </c>
      <c r="AF7" s="24" t="s">
        <v>102</v>
      </c>
      <c r="AG7" s="24">
        <v>96.14</v>
      </c>
      <c r="AH7" s="24">
        <v>95.6</v>
      </c>
      <c r="AI7" s="24">
        <v>96.22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237</v>
      </c>
      <c r="AS7" s="24">
        <v>257.23</v>
      </c>
      <c r="AT7" s="24">
        <v>232.28</v>
      </c>
      <c r="AU7" s="24" t="s">
        <v>102</v>
      </c>
      <c r="AV7" s="24" t="s">
        <v>102</v>
      </c>
      <c r="AW7" s="24" t="s">
        <v>102</v>
      </c>
      <c r="AX7" s="24">
        <v>424.71</v>
      </c>
      <c r="AY7" s="24">
        <v>421.16</v>
      </c>
      <c r="AZ7" s="24" t="s">
        <v>102</v>
      </c>
      <c r="BA7" s="24" t="s">
        <v>102</v>
      </c>
      <c r="BB7" s="24" t="s">
        <v>102</v>
      </c>
      <c r="BC7" s="24">
        <v>135.35</v>
      </c>
      <c r="BD7" s="24">
        <v>150.91999999999999</v>
      </c>
      <c r="BE7" s="24">
        <v>155.69</v>
      </c>
      <c r="BF7" s="24" t="s">
        <v>102</v>
      </c>
      <c r="BG7" s="24" t="s">
        <v>102</v>
      </c>
      <c r="BH7" s="24" t="s">
        <v>102</v>
      </c>
      <c r="BI7" s="24">
        <v>0</v>
      </c>
      <c r="BJ7" s="24">
        <v>0</v>
      </c>
      <c r="BK7" s="24" t="s">
        <v>102</v>
      </c>
      <c r="BL7" s="24" t="s">
        <v>102</v>
      </c>
      <c r="BM7" s="24" t="s">
        <v>102</v>
      </c>
      <c r="BN7" s="24">
        <v>782.91</v>
      </c>
      <c r="BO7" s="24">
        <v>783.21</v>
      </c>
      <c r="BP7" s="24">
        <v>765.05</v>
      </c>
      <c r="BQ7" s="24" t="s">
        <v>102</v>
      </c>
      <c r="BR7" s="24" t="s">
        <v>102</v>
      </c>
      <c r="BS7" s="24" t="s">
        <v>102</v>
      </c>
      <c r="BT7" s="24">
        <v>20.45</v>
      </c>
      <c r="BU7" s="24">
        <v>16.28</v>
      </c>
      <c r="BV7" s="24" t="s">
        <v>102</v>
      </c>
      <c r="BW7" s="24" t="s">
        <v>102</v>
      </c>
      <c r="BX7" s="24" t="s">
        <v>102</v>
      </c>
      <c r="BY7" s="24">
        <v>49.38</v>
      </c>
      <c r="BZ7" s="24">
        <v>48.53</v>
      </c>
      <c r="CA7" s="24">
        <v>48.97</v>
      </c>
      <c r="CB7" s="24" t="s">
        <v>102</v>
      </c>
      <c r="CC7" s="24" t="s">
        <v>102</v>
      </c>
      <c r="CD7" s="24" t="s">
        <v>102</v>
      </c>
      <c r="CE7" s="24">
        <v>374.4</v>
      </c>
      <c r="CF7" s="24">
        <v>466.75</v>
      </c>
      <c r="CG7" s="24" t="s">
        <v>102</v>
      </c>
      <c r="CH7" s="24" t="s">
        <v>102</v>
      </c>
      <c r="CI7" s="24" t="s">
        <v>102</v>
      </c>
      <c r="CJ7" s="24">
        <v>316.97000000000003</v>
      </c>
      <c r="CK7" s="24">
        <v>326.17</v>
      </c>
      <c r="CL7" s="24">
        <v>328.76</v>
      </c>
      <c r="CM7" s="24" t="s">
        <v>102</v>
      </c>
      <c r="CN7" s="24" t="s">
        <v>102</v>
      </c>
      <c r="CO7" s="24" t="s">
        <v>102</v>
      </c>
      <c r="CP7" s="24">
        <v>53.85</v>
      </c>
      <c r="CQ7" s="24">
        <v>53.85</v>
      </c>
      <c r="CR7" s="24" t="s">
        <v>102</v>
      </c>
      <c r="CS7" s="24" t="s">
        <v>102</v>
      </c>
      <c r="CT7" s="24" t="s">
        <v>102</v>
      </c>
      <c r="CU7" s="24">
        <v>46.36</v>
      </c>
      <c r="CV7" s="24">
        <v>228.91</v>
      </c>
      <c r="CW7" s="24">
        <v>224.12</v>
      </c>
      <c r="CX7" s="24" t="s">
        <v>102</v>
      </c>
      <c r="CY7" s="24" t="s">
        <v>102</v>
      </c>
      <c r="CZ7" s="24" t="s">
        <v>102</v>
      </c>
      <c r="DA7" s="24">
        <v>100</v>
      </c>
      <c r="DB7" s="24">
        <v>100</v>
      </c>
      <c r="DC7" s="24" t="s">
        <v>102</v>
      </c>
      <c r="DD7" s="24" t="s">
        <v>102</v>
      </c>
      <c r="DE7" s="24" t="s">
        <v>102</v>
      </c>
      <c r="DF7" s="24">
        <v>83.08</v>
      </c>
      <c r="DG7" s="24">
        <v>82.61</v>
      </c>
      <c r="DH7" s="24">
        <v>81.92</v>
      </c>
      <c r="DI7" s="24" t="s">
        <v>102</v>
      </c>
      <c r="DJ7" s="24" t="s">
        <v>102</v>
      </c>
      <c r="DK7" s="24" t="s">
        <v>102</v>
      </c>
      <c r="DL7" s="24">
        <v>11.43</v>
      </c>
      <c r="DM7" s="24">
        <v>12.23</v>
      </c>
      <c r="DN7" s="24" t="s">
        <v>102</v>
      </c>
      <c r="DO7" s="24" t="s">
        <v>102</v>
      </c>
      <c r="DP7" s="24" t="s">
        <v>102</v>
      </c>
      <c r="DQ7" s="24">
        <v>33.75</v>
      </c>
      <c r="DR7" s="24">
        <v>36.21</v>
      </c>
      <c r="DS7" s="24">
        <v>35.799999999999997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>
  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subject>
  </dc:subject>
  <cp:keywords>
  </cp:keywords>
  <dc:description>
  </dc:description>
  <cp:lastPrinted>2023-02-17T08:38:08Z</cp:lastPrinted>
  <dcterms:created xsi:type="dcterms:W3CDTF">2022-12-01T01:42:28Z</dcterms:created>
  <dcterms:modified xsi:type="dcterms:W3CDTF">2023-02-17T08:38:09Z</dcterms:modified>
  <cp:category>
  </cp:category>
</cp:coreProperties>
</file>