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16 神流町●□■▲\"/>
    </mc:Choice>
  </mc:AlternateContent>
  <xr:revisionPtr revIDLastSave="0" documentId="13_ncr:1_{9CC2C90B-09CE-4817-AEAE-545CBA4282CC}" xr6:coauthVersionLast="36" xr6:coauthVersionMax="36" xr10:uidLastSave="{00000000-0000-0000-0000-000000000000}"/>
  <workbookProtection workbookAlgorithmName="SHA-512" workbookHashValue="VRLHOm+lWJwdt4UpPtwbUvl5qRoRGuTGm+2l03vmi9VMJZgHKT5p30EwV6Ct7t92wUjSbNCzUxejSiurXlR1Ww==" workbookSaltValue="QiOuAwQ5gKlx2jv78nnKLA==" workbookSpinCount="100000" lockStructure="1"/>
  <bookViews>
    <workbookView xWindow="0" yWindow="0" windowWidth="19200" windowHeight="68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<sst xmlns="http://schemas.openxmlformats.org/spreadsheetml/2006/main" count="233" uniqueCount="115">
  <si>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</si>
  <si>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</si>
  <si>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</si>
  <si>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</si>
  <si>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</si>
  <si>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</si>
  <si>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</si>
  <si>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</si>
  <si>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</si>
  <si>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</si>
  <si>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</si>
  <si>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</si>
  <si>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</si>
  <si>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</si>
  <si>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</si>
  <si>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</si>
  <si>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</si>
  <si>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</si>
  <si>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</si>
  <si>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</si>
  <si>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</si>
  <si>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</si>
  <si>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</si>
  <si>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</si>
  <si>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</si>
  <si>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</si>
  <si>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</si>
  <si>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</si>
  <si>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</si>
  <si>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</si>
  <si>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</si>
  <si>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</si>
  <si>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</si>
  <si>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</si>
  <si>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</si>
  <si>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</si>
  <si>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</si>
  <si>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</si>
  <si>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</si>
  <si>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</si>
  <si>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</si>
  <si>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</si>
  <si>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</si>
  <si>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</si>
  <si>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</si>
  <si>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</si>
  <si>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</si>
  <si>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</si>
  <si>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</si>
  <si>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</si>
  <si>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</si>
  <si>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</si>
  <si>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</si>
  <si>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</si>
  <si>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</si>
  <si>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</si>
  <si>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</si>
  <si>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</si>
  <si>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</si>
  <si>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</si>
  <si>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</si>
  <si>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</si>
  <si>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</si>
  <si>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</si>
  <si>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</si>
  <si>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</si>
  <si>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</si>
  <si>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</si>
  <si>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</si>
  <si>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</si>
  <si>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</si>
  <si>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</si>
  <si>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</si>
  <si>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</si>
  <si>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</si>
  <si>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</si>
  <si>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</si>
  <si>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</si>
  <si>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</si>
  <si>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</si>
  <si>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</si>
  <si>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</si>
  <si>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</si>
  <si>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</si>
  <si>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</si>
  <si>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</si>
  <si>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</si>
  <si>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</si>
  <si>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</si>
  <si>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</si>
  <si>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</si>
  <si>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</si>
  <si>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</si>
  <si>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</si>
  <si>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神流町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</si>
  <si>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</si>
  <si>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</si>
  <si>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</si>
  <si>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</si>
  <si>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</si>
  <si>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</si>
  <si>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</si>
  <si>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</si>
  <si>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</si>
  <si>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</si>
  <si>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</si>
  <si>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</si>
  <si>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</si>
  <si>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</si>
  <si>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</si>
  <si>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</si>
  <si>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</si>
  <si>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費用面では、突発的な修繕等はやむを得ないが、人口減少を見据えた管路更新や、施設改修の際に統廃合・ダウンサイジング等、慎重に検討し、町の将来を見据えた計画をたてていきたい。収益においては、人口減少が急速に進むことが予測され、使用量の増加は見込めないため使用料金の見直しを進めていきたい。</t>
    <phoneticPr fontId="4"/>
  </si>
  <si>
    <t>①昨年比では、改善することができた。今年度は軽微な修繕等を町直営で施工した為、修繕料を削減することができ費用の削減に繋がった。人口減少により水道使用料金の収益増加は見込めないため、今後も費用削減を目指し施設の効率化や適切な改修等を検討していく必要がある。④施設の改修及び管路の老朽化が進み今後も地方債の増加が見込まれる。長期的な見通しを考慮した適切な改修や施設のダウンサイジング、統合などを検討していくとともに料金の値上げについても検討したい。⑤施設や管路の老朽化が進み修繕費についてはやむを得ない場合がある。町の地形等により居住地が散在していることから施設が多数あり、維持管理に費用が多くかかっている。効率的な給水を検討し費用削減を目指したい。人口減少予測され、使用量の増加は見込めない為、料金の値上げ等対策を検討したい。⑥修繕等を町直営で施工することで費用の削減ができ数値が改善した。今後も適切な修繕を実施したい。⑦町の地形等から居住地が散在しており、多くの施設を管理している。維持費や管理費を考慮し統廃合やダウンサイジングを検討していきたい。⑧平均値よりは高い数値になっているが、効率のより給水を目指し漏水調査・修繕や、計画的な施設改修に努めたい。</t>
    <rPh sb="1" eb="3">
      <t>サクネン</t>
    </rPh>
    <rPh sb="3" eb="4">
      <t>ヒ</t>
    </rPh>
    <rPh sb="7" eb="9">
      <t>カイゼン</t>
    </rPh>
    <rPh sb="18" eb="21">
      <t>コンネンド</t>
    </rPh>
    <rPh sb="22" eb="24">
      <t>ケイビ</t>
    </rPh>
    <rPh sb="25" eb="27">
      <t>シュウゼン</t>
    </rPh>
    <rPh sb="27" eb="28">
      <t>トウ</t>
    </rPh>
    <rPh sb="29" eb="30">
      <t>マチ</t>
    </rPh>
    <rPh sb="30" eb="32">
      <t>チョクエイ</t>
    </rPh>
    <rPh sb="33" eb="35">
      <t>セコウ</t>
    </rPh>
    <rPh sb="37" eb="38">
      <t>タメ</t>
    </rPh>
    <rPh sb="39" eb="41">
      <t>シュウゼン</t>
    </rPh>
    <rPh sb="41" eb="42">
      <t>リョウ</t>
    </rPh>
    <rPh sb="43" eb="45">
      <t>サクゲン</t>
    </rPh>
    <rPh sb="52" eb="54">
      <t>ヒヨウ</t>
    </rPh>
    <rPh sb="55" eb="57">
      <t>サクゲン</t>
    </rPh>
    <rPh sb="58" eb="59">
      <t>ツナ</t>
    </rPh>
    <rPh sb="63" eb="65">
      <t>ジンコウ</t>
    </rPh>
    <rPh sb="65" eb="67">
      <t>ゲンショウ</t>
    </rPh>
    <rPh sb="70" eb="72">
      <t>スイドウ</t>
    </rPh>
    <rPh sb="72" eb="74">
      <t>シヨウ</t>
    </rPh>
    <rPh sb="74" eb="76">
      <t>リョウキン</t>
    </rPh>
    <rPh sb="77" eb="79">
      <t>シュウエキ</t>
    </rPh>
    <rPh sb="79" eb="81">
      <t>ゾウカ</t>
    </rPh>
    <rPh sb="82" eb="84">
      <t>ミコ</t>
    </rPh>
    <rPh sb="90" eb="92">
      <t>コンゴ</t>
    </rPh>
    <rPh sb="93" eb="95">
      <t>ヒヨウ</t>
    </rPh>
    <rPh sb="95" eb="97">
      <t>サクゲン</t>
    </rPh>
    <rPh sb="98" eb="100">
      <t>メザ</t>
    </rPh>
    <rPh sb="101" eb="103">
      <t>シセツ</t>
    </rPh>
    <rPh sb="104" eb="107">
      <t>コウリツカ</t>
    </rPh>
    <rPh sb="108" eb="110">
      <t>テキセツ</t>
    </rPh>
    <rPh sb="111" eb="113">
      <t>カイシュウ</t>
    </rPh>
    <rPh sb="113" eb="114">
      <t>トウ</t>
    </rPh>
    <rPh sb="115" eb="117">
      <t>ケントウ</t>
    </rPh>
    <rPh sb="121" eb="123">
      <t>ヒツヨウ</t>
    </rPh>
    <rPh sb="128" eb="130">
      <t>シセツ</t>
    </rPh>
    <rPh sb="131" eb="133">
      <t>カイシュウ</t>
    </rPh>
    <rPh sb="133" eb="134">
      <t>オヨ</t>
    </rPh>
    <rPh sb="135" eb="137">
      <t>カンロ</t>
    </rPh>
    <rPh sb="138" eb="140">
      <t>ロウキュウ</t>
    </rPh>
    <rPh sb="140" eb="141">
      <t>カ</t>
    </rPh>
    <rPh sb="142" eb="143">
      <t>スス</t>
    </rPh>
    <rPh sb="144" eb="146">
      <t>コンゴ</t>
    </rPh>
    <rPh sb="147" eb="150">
      <t>チホウサイ</t>
    </rPh>
    <rPh sb="151" eb="153">
      <t>ゾウカ</t>
    </rPh>
    <rPh sb="154" eb="156">
      <t>ミコ</t>
    </rPh>
    <rPh sb="160" eb="163">
      <t>チョウキテキ</t>
    </rPh>
    <rPh sb="164" eb="166">
      <t>ミトオ</t>
    </rPh>
    <rPh sb="168" eb="170">
      <t>コウリョ</t>
    </rPh>
    <rPh sb="172" eb="174">
      <t>テキセツ</t>
    </rPh>
    <rPh sb="175" eb="177">
      <t>カイシュウ</t>
    </rPh>
    <rPh sb="178" eb="180">
      <t>シセツ</t>
    </rPh>
    <rPh sb="190" eb="192">
      <t>トウゴウ</t>
    </rPh>
    <rPh sb="195" eb="197">
      <t>ケントウ</t>
    </rPh>
    <rPh sb="205" eb="207">
      <t>リョウキン</t>
    </rPh>
    <rPh sb="208" eb="210">
      <t>ネア</t>
    </rPh>
    <rPh sb="216" eb="218">
      <t>ケントウ</t>
    </rPh>
    <rPh sb="223" eb="225">
      <t>シセツ</t>
    </rPh>
    <rPh sb="226" eb="228">
      <t>カンロ</t>
    </rPh>
    <rPh sb="229" eb="232">
      <t>ロウキュウカ</t>
    </rPh>
    <rPh sb="233" eb="234">
      <t>スス</t>
    </rPh>
    <rPh sb="235" eb="237">
      <t>シュウゼン</t>
    </rPh>
    <rPh sb="237" eb="238">
      <t>ヒ</t>
    </rPh>
    <rPh sb="246" eb="247">
      <t>エ</t>
    </rPh>
    <rPh sb="249" eb="251">
      <t>バアイ</t>
    </rPh>
    <rPh sb="255" eb="256">
      <t>マチ</t>
    </rPh>
    <rPh sb="257" eb="259">
      <t>チケイ</t>
    </rPh>
    <rPh sb="259" eb="260">
      <t>トウ</t>
    </rPh>
    <rPh sb="263" eb="266">
      <t>キョジュウチ</t>
    </rPh>
    <rPh sb="267" eb="269">
      <t>サンザイ</t>
    </rPh>
    <rPh sb="277" eb="279">
      <t>シセツ</t>
    </rPh>
    <rPh sb="280" eb="282">
      <t>タスウ</t>
    </rPh>
    <rPh sb="285" eb="287">
      <t>イジ</t>
    </rPh>
    <rPh sb="287" eb="289">
      <t>カンリ</t>
    </rPh>
    <rPh sb="290" eb="292">
      <t>ヒヨウ</t>
    </rPh>
    <rPh sb="293" eb="294">
      <t>オオ</t>
    </rPh>
    <rPh sb="302" eb="304">
      <t>コウリツ</t>
    </rPh>
    <rPh sb="304" eb="305">
      <t>テキ</t>
    </rPh>
    <rPh sb="306" eb="308">
      <t>キュウスイ</t>
    </rPh>
    <rPh sb="309" eb="311">
      <t>ケントウ</t>
    </rPh>
    <rPh sb="312" eb="314">
      <t>ヒヨウ</t>
    </rPh>
    <rPh sb="314" eb="316">
      <t>サクゲン</t>
    </rPh>
    <rPh sb="317" eb="319">
      <t>メザ</t>
    </rPh>
    <rPh sb="323" eb="325">
      <t>ジンコウ</t>
    </rPh>
    <rPh sb="325" eb="327">
      <t>ゲンショウ</t>
    </rPh>
    <rPh sb="327" eb="329">
      <t>ヨソク</t>
    </rPh>
    <rPh sb="332" eb="334">
      <t>シヨウ</t>
    </rPh>
    <rPh sb="334" eb="335">
      <t>リョウ</t>
    </rPh>
    <rPh sb="336" eb="338">
      <t>ゾウカ</t>
    </rPh>
    <rPh sb="339" eb="341">
      <t>ミコ</t>
    </rPh>
    <rPh sb="344" eb="345">
      <t>タメ</t>
    </rPh>
    <rPh sb="346" eb="348">
      <t>リョウキン</t>
    </rPh>
    <rPh sb="349" eb="351">
      <t>ネア</t>
    </rPh>
    <rPh sb="352" eb="353">
      <t>トウ</t>
    </rPh>
    <rPh sb="353" eb="355">
      <t>タイサク</t>
    </rPh>
    <rPh sb="356" eb="358">
      <t>ケントウ</t>
    </rPh>
    <rPh sb="363" eb="365">
      <t>シュウゼン</t>
    </rPh>
    <rPh sb="365" eb="366">
      <t>トウ</t>
    </rPh>
    <rPh sb="367" eb="368">
      <t>マチ</t>
    </rPh>
    <rPh sb="368" eb="370">
      <t>チョクエイ</t>
    </rPh>
    <rPh sb="371" eb="373">
      <t>セコウ</t>
    </rPh>
    <rPh sb="378" eb="380">
      <t>ヒヨウ</t>
    </rPh>
    <rPh sb="381" eb="383">
      <t>サクゲン</t>
    </rPh>
    <rPh sb="386" eb="388">
      <t>スウチ</t>
    </rPh>
    <rPh sb="389" eb="391">
      <t>カイゼン</t>
    </rPh>
    <rPh sb="394" eb="396">
      <t>コンゴ</t>
    </rPh>
    <rPh sb="397" eb="399">
      <t>テキセツ</t>
    </rPh>
    <rPh sb="400" eb="402">
      <t>シュウゼン</t>
    </rPh>
    <rPh sb="403" eb="405">
      <t>ジッシ</t>
    </rPh>
    <rPh sb="410" eb="411">
      <t>マチ</t>
    </rPh>
    <rPh sb="412" eb="414">
      <t>チケイ</t>
    </rPh>
    <rPh sb="414" eb="415">
      <t>トウ</t>
    </rPh>
    <rPh sb="417" eb="420">
      <t>キョジュウチ</t>
    </rPh>
    <rPh sb="421" eb="423">
      <t>サンザイ</t>
    </rPh>
    <rPh sb="428" eb="429">
      <t>オオ</t>
    </rPh>
    <rPh sb="431" eb="433">
      <t>シセツ</t>
    </rPh>
    <rPh sb="434" eb="436">
      <t>カンリ</t>
    </rPh>
    <rPh sb="441" eb="444">
      <t>イジヒ</t>
    </rPh>
    <rPh sb="445" eb="448">
      <t>カンリヒ</t>
    </rPh>
    <rPh sb="449" eb="451">
      <t>コウリョ</t>
    </rPh>
    <rPh sb="452" eb="455">
      <t>トウハイゴウ</t>
    </rPh>
    <rPh sb="465" eb="467">
      <t>ケントウ</t>
    </rPh>
    <rPh sb="493" eb="495">
      <t>コウリツ</t>
    </rPh>
    <rPh sb="498" eb="500">
      <t>キュウスイ</t>
    </rPh>
    <rPh sb="501" eb="503">
      <t>メザ</t>
    </rPh>
    <rPh sb="504" eb="506">
      <t>ロウスイ</t>
    </rPh>
    <rPh sb="506" eb="508">
      <t>チョウサ</t>
    </rPh>
    <rPh sb="509" eb="511">
      <t>シュウゼン</t>
    </rPh>
    <rPh sb="513" eb="515">
      <t>ケイカク</t>
    </rPh>
    <rPh sb="515" eb="516">
      <t>テキ</t>
    </rPh>
    <rPh sb="517" eb="519">
      <t>シセツ</t>
    </rPh>
    <rPh sb="519" eb="521">
      <t>カイシュウ</t>
    </rPh>
    <rPh sb="522" eb="523">
      <t>ツト</t>
    </rPh>
    <phoneticPr fontId="4"/>
  </si>
  <si>
    <t>③近年、老朽管の更新を積極的に進めてきたが、更新を必要とする管路の更新を終えた。今後も管路及び施設の老朽化は進むので、人口減少がと予測される町の現状を踏まえ、計画的な更新を進めていきたい。</t>
    <rPh sb="1" eb="3">
      <t>キンネン</t>
    </rPh>
    <rPh sb="4" eb="6">
      <t>ロウキュウ</t>
    </rPh>
    <rPh sb="6" eb="7">
      <t>カン</t>
    </rPh>
    <rPh sb="8" eb="10">
      <t>コウシン</t>
    </rPh>
    <rPh sb="11" eb="14">
      <t>セッキョクテキ</t>
    </rPh>
    <rPh sb="15" eb="16">
      <t>スス</t>
    </rPh>
    <rPh sb="22" eb="24">
      <t>コウシン</t>
    </rPh>
    <rPh sb="25" eb="27">
      <t>ヒツヨウ</t>
    </rPh>
    <rPh sb="30" eb="32">
      <t>カンロ</t>
    </rPh>
    <rPh sb="33" eb="35">
      <t>コウシン</t>
    </rPh>
    <rPh sb="36" eb="37">
      <t>オ</t>
    </rPh>
    <rPh sb="40" eb="42">
      <t>コンゴ</t>
    </rPh>
    <rPh sb="43" eb="45">
      <t>カンロ</t>
    </rPh>
    <rPh sb="45" eb="46">
      <t>オヨ</t>
    </rPh>
    <rPh sb="47" eb="49">
      <t>シセツ</t>
    </rPh>
    <rPh sb="50" eb="53">
      <t>ロウキュウカ</t>
    </rPh>
    <rPh sb="54" eb="55">
      <t>スス</t>
    </rPh>
    <rPh sb="59" eb="61">
      <t>ジンコウ</t>
    </rPh>
    <rPh sb="61" eb="63">
      <t>ゲンショウ</t>
    </rPh>
    <rPh sb="65" eb="67">
      <t>ヨソク</t>
    </rPh>
    <rPh sb="70" eb="71">
      <t>マチ</t>
    </rPh>
    <rPh sb="72" eb="74">
      <t>ゲンジョウ</t>
    </rPh>
    <rPh sb="75" eb="76">
      <t>フ</t>
    </rPh>
    <rPh sb="79" eb="82">
      <t>ケイカクテキ</t>
    </rPh>
    <rPh sb="83" eb="85">
      <t>コウシン</t>
    </rPh>
    <rPh sb="86" eb="8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</si>
</sst>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3.03</c:v>
                </c:pt>
                <c:pt idx="1">
                  <c:v>0.5</c:v>
                </c:pt>
                <c:pt idx="2">
                  <c:v>1.46</c:v>
                </c:pt>
                <c:pt idx="3">
                  <c:v>0.89</c:v>
                </c:pt>
                <c:pt idx="4">
                  <c:v>0.09</c:v>
                </c:pt>
              </c:numCache>
            </c:numRef>
          </c:val>
          <c:extLst>
            <c:ext xmlns:c16="http://schemas.microsoft.com/office/drawing/2014/chart" uri="{C3380CC4-5D6E-409C-BE32-E72D297353CC}">
              <c16:uniqueId val="{00000000-B830-4FC0-82AF-4A248A1C0A6E}"/>
            </c:ext>
          </c:extLst>
        </c:ser>
        <c:dLbls>
          <c:showLegendKey val="0"/>
          <c:showVal val="0"/>
          <c:showCatName val="0"/>
          <c:showSerName val="0"/>
          <c:showPercent val="0"/>
          <c:showBubbleSize val="0"/>
        </c:dLbls>
        <c:gapWidth val="150"/>
        <c:axId val="97294592"/>
        <c:axId val="9730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B830-4FC0-82AF-4A248A1C0A6E}"/>
            </c:ext>
          </c:extLst>
        </c:ser>
        <c:dLbls>
          <c:showLegendKey val="0"/>
          <c:showVal val="0"/>
          <c:showCatName val="0"/>
          <c:showSerName val="0"/>
          <c:showPercent val="0"/>
          <c:showBubbleSize val="0"/>
        </c:dLbls>
        <c:marker val="1"/>
        <c:smooth val="0"/>
        <c:axId val="97294592"/>
        <c:axId val="97304960"/>
      </c:lineChart>
      <c:dateAx>
        <c:axId val="97294592"/>
        <c:scaling>
          <c:orientation val="minMax"/>
        </c:scaling>
        <c:delete val="1"/>
        <c:axPos val="b"/>
        <c:numFmt formatCode="&quot;H&quot;yy" sourceLinked="1"/>
        <c:majorTickMark val="none"/>
        <c:minorTickMark val="none"/>
        <c:tickLblPos val="none"/>
        <c:crossAx val="97304960"/>
        <c:crosses val="autoZero"/>
        <c:auto val="1"/>
        <c:lblOffset val="100"/>
        <c:baseTimeUnit val="years"/>
      </c:dateAx>
      <c:valAx>
        <c:axId val="9730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27.85</c:v>
                </c:pt>
                <c:pt idx="1">
                  <c:v>26.4</c:v>
                </c:pt>
                <c:pt idx="2">
                  <c:v>26.78</c:v>
                </c:pt>
                <c:pt idx="3">
                  <c:v>24.21</c:v>
                </c:pt>
                <c:pt idx="4">
                  <c:v>30.04</c:v>
                </c:pt>
              </c:numCache>
            </c:numRef>
          </c:val>
          <c:extLst>
            <c:ext xmlns:c16="http://schemas.microsoft.com/office/drawing/2014/chart" uri="{C3380CC4-5D6E-409C-BE32-E72D297353CC}">
              <c16:uniqueId val="{00000000-24C2-4829-A20E-EB361A717A38}"/>
            </c:ext>
          </c:extLst>
        </c:ser>
        <c:dLbls>
          <c:showLegendKey val="0"/>
          <c:showVal val="0"/>
          <c:showCatName val="0"/>
          <c:showSerName val="0"/>
          <c:showPercent val="0"/>
          <c:showBubbleSize val="0"/>
        </c:dLbls>
        <c:gapWidth val="150"/>
        <c:axId val="100547200"/>
        <c:axId val="10055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24C2-4829-A20E-EB361A717A38}"/>
            </c:ext>
          </c:extLst>
        </c:ser>
        <c:dLbls>
          <c:showLegendKey val="0"/>
          <c:showVal val="0"/>
          <c:showCatName val="0"/>
          <c:showSerName val="0"/>
          <c:showPercent val="0"/>
          <c:showBubbleSize val="0"/>
        </c:dLbls>
        <c:marker val="1"/>
        <c:smooth val="0"/>
        <c:axId val="100547200"/>
        <c:axId val="100557568"/>
      </c:lineChart>
      <c:dateAx>
        <c:axId val="100547200"/>
        <c:scaling>
          <c:orientation val="minMax"/>
        </c:scaling>
        <c:delete val="1"/>
        <c:axPos val="b"/>
        <c:numFmt formatCode="&quot;H&quot;yy" sourceLinked="1"/>
        <c:majorTickMark val="none"/>
        <c:minorTickMark val="none"/>
        <c:tickLblPos val="none"/>
        <c:crossAx val="100557568"/>
        <c:crosses val="autoZero"/>
        <c:auto val="1"/>
        <c:lblOffset val="100"/>
        <c:baseTimeUnit val="years"/>
      </c:dateAx>
      <c:valAx>
        <c:axId val="10055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83.14</c:v>
                </c:pt>
                <c:pt idx="1">
                  <c:v>83.15</c:v>
                </c:pt>
                <c:pt idx="2">
                  <c:v>83.17</c:v>
                </c:pt>
                <c:pt idx="3">
                  <c:v>83.17</c:v>
                </c:pt>
                <c:pt idx="4">
                  <c:v>83.19</c:v>
                </c:pt>
              </c:numCache>
            </c:numRef>
          </c:val>
          <c:extLst>
            <c:ext xmlns:c16="http://schemas.microsoft.com/office/drawing/2014/chart" uri="{C3380CC4-5D6E-409C-BE32-E72D297353CC}">
              <c16:uniqueId val="{00000000-646E-4057-B5A6-2E99224E3FD1}"/>
            </c:ext>
          </c:extLst>
        </c:ser>
        <c:dLbls>
          <c:showLegendKey val="0"/>
          <c:showVal val="0"/>
          <c:showCatName val="0"/>
          <c:showSerName val="0"/>
          <c:showPercent val="0"/>
          <c:showBubbleSize val="0"/>
        </c:dLbls>
        <c:gapWidth val="150"/>
        <c:axId val="100604544"/>
        <c:axId val="10061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646E-4057-B5A6-2E99224E3FD1}"/>
            </c:ext>
          </c:extLst>
        </c:ser>
        <c:dLbls>
          <c:showLegendKey val="0"/>
          <c:showVal val="0"/>
          <c:showCatName val="0"/>
          <c:showSerName val="0"/>
          <c:showPercent val="0"/>
          <c:showBubbleSize val="0"/>
        </c:dLbls>
        <c:marker val="1"/>
        <c:smooth val="0"/>
        <c:axId val="100604544"/>
        <c:axId val="100614912"/>
      </c:lineChart>
      <c:dateAx>
        <c:axId val="100604544"/>
        <c:scaling>
          <c:orientation val="minMax"/>
        </c:scaling>
        <c:delete val="1"/>
        <c:axPos val="b"/>
        <c:numFmt formatCode="&quot;H&quot;yy" sourceLinked="1"/>
        <c:majorTickMark val="none"/>
        <c:minorTickMark val="none"/>
        <c:tickLblPos val="none"/>
        <c:crossAx val="100614912"/>
        <c:crosses val="autoZero"/>
        <c:auto val="1"/>
        <c:lblOffset val="100"/>
        <c:baseTimeUnit val="years"/>
      </c:dateAx>
      <c:valAx>
        <c:axId val="10061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49.08</c:v>
                </c:pt>
                <c:pt idx="1">
                  <c:v>45.28</c:v>
                </c:pt>
                <c:pt idx="2">
                  <c:v>36.58</c:v>
                </c:pt>
                <c:pt idx="3">
                  <c:v>26.46</c:v>
                </c:pt>
                <c:pt idx="4">
                  <c:v>40.44</c:v>
                </c:pt>
              </c:numCache>
            </c:numRef>
          </c:val>
          <c:extLst>
            <c:ext xmlns:c16="http://schemas.microsoft.com/office/drawing/2014/chart" uri="{C3380CC4-5D6E-409C-BE32-E72D297353CC}">
              <c16:uniqueId val="{00000000-7446-436B-B86F-0DBF7813CDB7}"/>
            </c:ext>
          </c:extLst>
        </c:ser>
        <c:dLbls>
          <c:showLegendKey val="0"/>
          <c:showVal val="0"/>
          <c:showCatName val="0"/>
          <c:showSerName val="0"/>
          <c:showPercent val="0"/>
          <c:showBubbleSize val="0"/>
        </c:dLbls>
        <c:gapWidth val="150"/>
        <c:axId val="97340032"/>
        <c:axId val="9734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7446-436B-B86F-0DBF7813CDB7}"/>
            </c:ext>
          </c:extLst>
        </c:ser>
        <c:dLbls>
          <c:showLegendKey val="0"/>
          <c:showVal val="0"/>
          <c:showCatName val="0"/>
          <c:showSerName val="0"/>
          <c:showPercent val="0"/>
          <c:showBubbleSize val="0"/>
        </c:dLbls>
        <c:marker val="1"/>
        <c:smooth val="0"/>
        <c:axId val="97340032"/>
        <c:axId val="97346304"/>
      </c:lineChart>
      <c:dateAx>
        <c:axId val="97340032"/>
        <c:scaling>
          <c:orientation val="minMax"/>
        </c:scaling>
        <c:delete val="1"/>
        <c:axPos val="b"/>
        <c:numFmt formatCode="&quot;H&quot;yy" sourceLinked="1"/>
        <c:majorTickMark val="none"/>
        <c:minorTickMark val="none"/>
        <c:tickLblPos val="none"/>
        <c:crossAx val="97346304"/>
        <c:crosses val="autoZero"/>
        <c:auto val="1"/>
        <c:lblOffset val="100"/>
        <c:baseTimeUnit val="years"/>
      </c:dateAx>
      <c:valAx>
        <c:axId val="973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DE-4F57-AA28-1587359684F3}"/>
            </c:ext>
          </c:extLst>
        </c:ser>
        <c:dLbls>
          <c:showLegendKey val="0"/>
          <c:showVal val="0"/>
          <c:showCatName val="0"/>
          <c:showSerName val="0"/>
          <c:showPercent val="0"/>
          <c:showBubbleSize val="0"/>
        </c:dLbls>
        <c:gapWidth val="150"/>
        <c:axId val="97369088"/>
        <c:axId val="9811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DE-4F57-AA28-1587359684F3}"/>
            </c:ext>
          </c:extLst>
        </c:ser>
        <c:dLbls>
          <c:showLegendKey val="0"/>
          <c:showVal val="0"/>
          <c:showCatName val="0"/>
          <c:showSerName val="0"/>
          <c:showPercent val="0"/>
          <c:showBubbleSize val="0"/>
        </c:dLbls>
        <c:marker val="1"/>
        <c:smooth val="0"/>
        <c:axId val="97369088"/>
        <c:axId val="98116736"/>
      </c:lineChart>
      <c:dateAx>
        <c:axId val="97369088"/>
        <c:scaling>
          <c:orientation val="minMax"/>
        </c:scaling>
        <c:delete val="1"/>
        <c:axPos val="b"/>
        <c:numFmt formatCode="&quot;H&quot;yy" sourceLinked="1"/>
        <c:majorTickMark val="none"/>
        <c:minorTickMark val="none"/>
        <c:tickLblPos val="none"/>
        <c:crossAx val="98116736"/>
        <c:crosses val="autoZero"/>
        <c:auto val="1"/>
        <c:lblOffset val="100"/>
        <c:baseTimeUnit val="years"/>
      </c:dateAx>
      <c:valAx>
        <c:axId val="981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33-4447-A29F-3051CCABD824}"/>
            </c:ext>
          </c:extLst>
        </c:ser>
        <c:dLbls>
          <c:showLegendKey val="0"/>
          <c:showVal val="0"/>
          <c:showCatName val="0"/>
          <c:showSerName val="0"/>
          <c:showPercent val="0"/>
          <c:showBubbleSize val="0"/>
        </c:dLbls>
        <c:gapWidth val="150"/>
        <c:axId val="98139520"/>
        <c:axId val="9814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33-4447-A29F-3051CCABD824}"/>
            </c:ext>
          </c:extLst>
        </c:ser>
        <c:dLbls>
          <c:showLegendKey val="0"/>
          <c:showVal val="0"/>
          <c:showCatName val="0"/>
          <c:showSerName val="0"/>
          <c:showPercent val="0"/>
          <c:showBubbleSize val="0"/>
        </c:dLbls>
        <c:marker val="1"/>
        <c:smooth val="0"/>
        <c:axId val="98139520"/>
        <c:axId val="98149888"/>
      </c:lineChart>
      <c:dateAx>
        <c:axId val="98139520"/>
        <c:scaling>
          <c:orientation val="minMax"/>
        </c:scaling>
        <c:delete val="1"/>
        <c:axPos val="b"/>
        <c:numFmt formatCode="&quot;H&quot;yy" sourceLinked="1"/>
        <c:majorTickMark val="none"/>
        <c:minorTickMark val="none"/>
        <c:tickLblPos val="none"/>
        <c:crossAx val="98149888"/>
        <c:crosses val="autoZero"/>
        <c:auto val="1"/>
        <c:lblOffset val="100"/>
        <c:baseTimeUnit val="years"/>
      </c:dateAx>
      <c:valAx>
        <c:axId val="9814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3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45-4AC4-8218-85827AFAD83C}"/>
            </c:ext>
          </c:extLst>
        </c:ser>
        <c:dLbls>
          <c:showLegendKey val="0"/>
          <c:showVal val="0"/>
          <c:showCatName val="0"/>
          <c:showSerName val="0"/>
          <c:showPercent val="0"/>
          <c:showBubbleSize val="0"/>
        </c:dLbls>
        <c:gapWidth val="150"/>
        <c:axId val="97793920"/>
        <c:axId val="9780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45-4AC4-8218-85827AFAD83C}"/>
            </c:ext>
          </c:extLst>
        </c:ser>
        <c:dLbls>
          <c:showLegendKey val="0"/>
          <c:showVal val="0"/>
          <c:showCatName val="0"/>
          <c:showSerName val="0"/>
          <c:showPercent val="0"/>
          <c:showBubbleSize val="0"/>
        </c:dLbls>
        <c:marker val="1"/>
        <c:smooth val="0"/>
        <c:axId val="97793920"/>
        <c:axId val="97800192"/>
      </c:lineChart>
      <c:dateAx>
        <c:axId val="97793920"/>
        <c:scaling>
          <c:orientation val="minMax"/>
        </c:scaling>
        <c:delete val="1"/>
        <c:axPos val="b"/>
        <c:numFmt formatCode="&quot;H&quot;yy" sourceLinked="1"/>
        <c:majorTickMark val="none"/>
        <c:minorTickMark val="none"/>
        <c:tickLblPos val="none"/>
        <c:crossAx val="97800192"/>
        <c:crosses val="autoZero"/>
        <c:auto val="1"/>
        <c:lblOffset val="100"/>
        <c:baseTimeUnit val="years"/>
      </c:dateAx>
      <c:valAx>
        <c:axId val="9780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9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8C-4711-939E-4B41AC3092DA}"/>
            </c:ext>
          </c:extLst>
        </c:ser>
        <c:dLbls>
          <c:showLegendKey val="0"/>
          <c:showVal val="0"/>
          <c:showCatName val="0"/>
          <c:showSerName val="0"/>
          <c:showPercent val="0"/>
          <c:showBubbleSize val="0"/>
        </c:dLbls>
        <c:gapWidth val="150"/>
        <c:axId val="97831552"/>
        <c:axId val="978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8C-4711-939E-4B41AC3092DA}"/>
            </c:ext>
          </c:extLst>
        </c:ser>
        <c:dLbls>
          <c:showLegendKey val="0"/>
          <c:showVal val="0"/>
          <c:showCatName val="0"/>
          <c:showSerName val="0"/>
          <c:showPercent val="0"/>
          <c:showBubbleSize val="0"/>
        </c:dLbls>
        <c:marker val="1"/>
        <c:smooth val="0"/>
        <c:axId val="97831552"/>
        <c:axId val="97841920"/>
      </c:lineChart>
      <c:dateAx>
        <c:axId val="97831552"/>
        <c:scaling>
          <c:orientation val="minMax"/>
        </c:scaling>
        <c:delete val="1"/>
        <c:axPos val="b"/>
        <c:numFmt formatCode="&quot;H&quot;yy" sourceLinked="1"/>
        <c:majorTickMark val="none"/>
        <c:minorTickMark val="none"/>
        <c:tickLblPos val="none"/>
        <c:crossAx val="97841920"/>
        <c:crosses val="autoZero"/>
        <c:auto val="1"/>
        <c:lblOffset val="100"/>
        <c:baseTimeUnit val="years"/>
      </c:dateAx>
      <c:valAx>
        <c:axId val="978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3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2526.63</c:v>
                </c:pt>
                <c:pt idx="1">
                  <c:v>2989.2</c:v>
                </c:pt>
                <c:pt idx="2">
                  <c:v>2746.17</c:v>
                </c:pt>
                <c:pt idx="3">
                  <c:v>2875.41</c:v>
                </c:pt>
                <c:pt idx="4">
                  <c:v>3322.48</c:v>
                </c:pt>
              </c:numCache>
            </c:numRef>
          </c:val>
          <c:extLst>
            <c:ext xmlns:c16="http://schemas.microsoft.com/office/drawing/2014/chart" uri="{C3380CC4-5D6E-409C-BE32-E72D297353CC}">
              <c16:uniqueId val="{00000000-B8DC-48A9-AA3B-CBCBBC32E52C}"/>
            </c:ext>
          </c:extLst>
        </c:ser>
        <c:dLbls>
          <c:showLegendKey val="0"/>
          <c:showVal val="0"/>
          <c:showCatName val="0"/>
          <c:showSerName val="0"/>
          <c:showPercent val="0"/>
          <c:showBubbleSize val="0"/>
        </c:dLbls>
        <c:gapWidth val="150"/>
        <c:axId val="97897472"/>
        <c:axId val="9789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B8DC-48A9-AA3B-CBCBBC32E52C}"/>
            </c:ext>
          </c:extLst>
        </c:ser>
        <c:dLbls>
          <c:showLegendKey val="0"/>
          <c:showVal val="0"/>
          <c:showCatName val="0"/>
          <c:showSerName val="0"/>
          <c:showPercent val="0"/>
          <c:showBubbleSize val="0"/>
        </c:dLbls>
        <c:marker val="1"/>
        <c:smooth val="0"/>
        <c:axId val="97897472"/>
        <c:axId val="97899648"/>
      </c:lineChart>
      <c:dateAx>
        <c:axId val="97897472"/>
        <c:scaling>
          <c:orientation val="minMax"/>
        </c:scaling>
        <c:delete val="1"/>
        <c:axPos val="b"/>
        <c:numFmt formatCode="&quot;H&quot;yy" sourceLinked="1"/>
        <c:majorTickMark val="none"/>
        <c:minorTickMark val="none"/>
        <c:tickLblPos val="none"/>
        <c:crossAx val="97899648"/>
        <c:crosses val="autoZero"/>
        <c:auto val="1"/>
        <c:lblOffset val="100"/>
        <c:baseTimeUnit val="years"/>
      </c:dateAx>
      <c:valAx>
        <c:axId val="9789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9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33.369999999999997</c:v>
                </c:pt>
                <c:pt idx="1">
                  <c:v>27.27</c:v>
                </c:pt>
                <c:pt idx="2">
                  <c:v>25.67</c:v>
                </c:pt>
                <c:pt idx="3">
                  <c:v>23.22</c:v>
                </c:pt>
                <c:pt idx="4">
                  <c:v>23.95</c:v>
                </c:pt>
              </c:numCache>
            </c:numRef>
          </c:val>
          <c:extLst>
            <c:ext xmlns:c16="http://schemas.microsoft.com/office/drawing/2014/chart" uri="{C3380CC4-5D6E-409C-BE32-E72D297353CC}">
              <c16:uniqueId val="{00000000-6D51-4619-B871-5BE2C6055679}"/>
            </c:ext>
          </c:extLst>
        </c:ser>
        <c:dLbls>
          <c:showLegendKey val="0"/>
          <c:showVal val="0"/>
          <c:showCatName val="0"/>
          <c:showSerName val="0"/>
          <c:showPercent val="0"/>
          <c:showBubbleSize val="0"/>
        </c:dLbls>
        <c:gapWidth val="150"/>
        <c:axId val="97983872"/>
        <c:axId val="9800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6D51-4619-B871-5BE2C6055679}"/>
            </c:ext>
          </c:extLst>
        </c:ser>
        <c:dLbls>
          <c:showLegendKey val="0"/>
          <c:showVal val="0"/>
          <c:showCatName val="0"/>
          <c:showSerName val="0"/>
          <c:showPercent val="0"/>
          <c:showBubbleSize val="0"/>
        </c:dLbls>
        <c:marker val="1"/>
        <c:smooth val="0"/>
        <c:axId val="97983872"/>
        <c:axId val="98002432"/>
      </c:lineChart>
      <c:dateAx>
        <c:axId val="97983872"/>
        <c:scaling>
          <c:orientation val="minMax"/>
        </c:scaling>
        <c:delete val="1"/>
        <c:axPos val="b"/>
        <c:numFmt formatCode="&quot;H&quot;yy" sourceLinked="1"/>
        <c:majorTickMark val="none"/>
        <c:minorTickMark val="none"/>
        <c:tickLblPos val="none"/>
        <c:crossAx val="98002432"/>
        <c:crosses val="autoZero"/>
        <c:auto val="1"/>
        <c:lblOffset val="100"/>
        <c:baseTimeUnit val="years"/>
      </c:dateAx>
      <c:valAx>
        <c:axId val="980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326.32</c:v>
                </c:pt>
                <c:pt idx="1">
                  <c:v>388.62</c:v>
                </c:pt>
                <c:pt idx="2">
                  <c:v>438.5</c:v>
                </c:pt>
                <c:pt idx="3">
                  <c:v>483.13</c:v>
                </c:pt>
                <c:pt idx="4">
                  <c:v>384.44</c:v>
                </c:pt>
              </c:numCache>
            </c:numRef>
          </c:val>
          <c:extLst>
            <c:ext xmlns:c16="http://schemas.microsoft.com/office/drawing/2014/chart" uri="{C3380CC4-5D6E-409C-BE32-E72D297353CC}">
              <c16:uniqueId val="{00000000-F7EC-4575-801D-0FD27B6EAD26}"/>
            </c:ext>
          </c:extLst>
        </c:ser>
        <c:dLbls>
          <c:showLegendKey val="0"/>
          <c:showVal val="0"/>
          <c:showCatName val="0"/>
          <c:showSerName val="0"/>
          <c:showPercent val="0"/>
          <c:showBubbleSize val="0"/>
        </c:dLbls>
        <c:gapWidth val="150"/>
        <c:axId val="98019584"/>
        <c:axId val="9802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F7EC-4575-801D-0FD27B6EAD26}"/>
            </c:ext>
          </c:extLst>
        </c:ser>
        <c:dLbls>
          <c:showLegendKey val="0"/>
          <c:showVal val="0"/>
          <c:showCatName val="0"/>
          <c:showSerName val="0"/>
          <c:showPercent val="0"/>
          <c:showBubbleSize val="0"/>
        </c:dLbls>
        <c:marker val="1"/>
        <c:smooth val="0"/>
        <c:axId val="98019584"/>
        <c:axId val="98029952"/>
      </c:lineChart>
      <c:dateAx>
        <c:axId val="98019584"/>
        <c:scaling>
          <c:orientation val="minMax"/>
        </c:scaling>
        <c:delete val="1"/>
        <c:axPos val="b"/>
        <c:numFmt formatCode="&quot;H&quot;yy" sourceLinked="1"/>
        <c:majorTickMark val="none"/>
        <c:minorTickMark val="none"/>
        <c:tickLblPos val="none"/>
        <c:crossAx val="98029952"/>
        <c:crosses val="autoZero"/>
        <c:auto val="1"/>
        <c:lblOffset val="100"/>
        <c:baseTimeUnit val="years"/>
      </c:dateAx>
      <c:valAx>
        <c:axId val="980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1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群馬県　神流町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1699</v>
      </c>
      <c r="AM8" s="37"/>
      <c r="AN8" s="37"/>
      <c r="AO8" s="37"/>
      <c r="AP8" s="37"/>
      <c r="AQ8" s="37"/>
      <c r="AR8" s="37"/>
      <c r="AS8" s="37"/>
      <c r="AT8" s="38">
        <f>データ!$S$6</f>
        <v>114.6</v>
      </c>
      <c r="AU8" s="38"/>
      <c r="AV8" s="38"/>
      <c r="AW8" s="38"/>
      <c r="AX8" s="38"/>
      <c r="AY8" s="38"/>
      <c r="AZ8" s="38"/>
      <c r="BA8" s="38"/>
      <c r="BB8" s="38">
        <f>データ!$T$6</f>
        <v>14.83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94.21</v>
      </c>
      <c r="Q10" s="38"/>
      <c r="R10" s="38"/>
      <c r="S10" s="38"/>
      <c r="T10" s="38"/>
      <c r="U10" s="38"/>
      <c r="V10" s="38"/>
      <c r="W10" s="37">
        <f>データ!$Q$6</f>
        <v>1650</v>
      </c>
      <c r="X10" s="37"/>
      <c r="Y10" s="37"/>
      <c r="Z10" s="37"/>
      <c r="AA10" s="37"/>
      <c r="AB10" s="37"/>
      <c r="AC10" s="37"/>
      <c r="AD10" s="2"/>
      <c r="AE10" s="2"/>
      <c r="AF10" s="2"/>
      <c r="AG10" s="2"/>
      <c r="AH10" s="2"/>
      <c r="AI10" s="2"/>
      <c r="AJ10" s="2"/>
      <c r="AK10" s="2"/>
      <c r="AL10" s="37">
        <f>データ!$U$6</f>
        <v>1577</v>
      </c>
      <c r="AM10" s="37"/>
      <c r="AN10" s="37"/>
      <c r="AO10" s="37"/>
      <c r="AP10" s="37"/>
      <c r="AQ10" s="37"/>
      <c r="AR10" s="37"/>
      <c r="AS10" s="37"/>
      <c r="AT10" s="38">
        <f>データ!$V$6</f>
        <v>111</v>
      </c>
      <c r="AU10" s="38"/>
      <c r="AV10" s="38"/>
      <c r="AW10" s="38"/>
      <c r="AX10" s="38"/>
      <c r="AY10" s="38"/>
      <c r="AZ10" s="38"/>
      <c r="BA10" s="38"/>
      <c r="BB10" s="38">
        <f>データ!$W$6</f>
        <v>14.21</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113</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112</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bWmw5OogUbPh30UEQ+JGkHKLtoR43knRzdBU1/FjJkbHjbxP5+3VkbI9Q+fE6nkG9DOnde3WXS2MdgOcpc6M5g==" saltValue="5LD9EolqqciBalQDH1ytR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53</v>
      </c>
      <c r="B4" s="17"/>
      <c r="C4" s="17"/>
      <c r="D4" s="17"/>
      <c r="E4" s="17"/>
      <c r="F4" s="17"/>
      <c r="G4" s="17"/>
      <c r="H4" s="75"/>
      <c r="I4" s="76"/>
      <c r="J4" s="76"/>
      <c r="K4" s="76"/>
      <c r="L4" s="76"/>
      <c r="M4" s="76"/>
      <c r="N4" s="76"/>
      <c r="O4" s="76"/>
      <c r="P4" s="76"/>
      <c r="Q4" s="76"/>
      <c r="R4" s="76"/>
      <c r="S4" s="76"/>
      <c r="T4" s="76"/>
      <c r="U4" s="76"/>
      <c r="V4" s="76"/>
      <c r="W4" s="77"/>
      <c r="X4" s="71" t="s">
        <v>54</v>
      </c>
      <c r="Y4" s="71"/>
      <c r="Z4" s="71"/>
      <c r="AA4" s="71"/>
      <c r="AB4" s="71"/>
      <c r="AC4" s="71"/>
      <c r="AD4" s="71"/>
      <c r="AE4" s="71"/>
      <c r="AF4" s="71"/>
      <c r="AG4" s="71"/>
      <c r="AH4" s="71"/>
      <c r="AI4" s="71" t="s">
        <v>55</v>
      </c>
      <c r="AJ4" s="71"/>
      <c r="AK4" s="71"/>
      <c r="AL4" s="71"/>
      <c r="AM4" s="71"/>
      <c r="AN4" s="71"/>
      <c r="AO4" s="71"/>
      <c r="AP4" s="71"/>
      <c r="AQ4" s="71"/>
      <c r="AR4" s="71"/>
      <c r="AS4" s="71"/>
      <c r="AT4" s="71" t="s">
        <v>56</v>
      </c>
      <c r="AU4" s="71"/>
      <c r="AV4" s="71"/>
      <c r="AW4" s="71"/>
      <c r="AX4" s="71"/>
      <c r="AY4" s="71"/>
      <c r="AZ4" s="71"/>
      <c r="BA4" s="71"/>
      <c r="BB4" s="71"/>
      <c r="BC4" s="71"/>
      <c r="BD4" s="71"/>
      <c r="BE4" s="71" t="s">
        <v>57</v>
      </c>
      <c r="BF4" s="71"/>
      <c r="BG4" s="71"/>
      <c r="BH4" s="71"/>
      <c r="BI4" s="71"/>
      <c r="BJ4" s="71"/>
      <c r="BK4" s="71"/>
      <c r="BL4" s="71"/>
      <c r="BM4" s="71"/>
      <c r="BN4" s="71"/>
      <c r="BO4" s="71"/>
      <c r="BP4" s="71" t="s">
        <v>58</v>
      </c>
      <c r="BQ4" s="71"/>
      <c r="BR4" s="71"/>
      <c r="BS4" s="71"/>
      <c r="BT4" s="71"/>
      <c r="BU4" s="71"/>
      <c r="BV4" s="71"/>
      <c r="BW4" s="71"/>
      <c r="BX4" s="71"/>
      <c r="BY4" s="71"/>
      <c r="BZ4" s="71"/>
      <c r="CA4" s="71" t="s">
        <v>59</v>
      </c>
      <c r="CB4" s="71"/>
      <c r="CC4" s="71"/>
      <c r="CD4" s="71"/>
      <c r="CE4" s="71"/>
      <c r="CF4" s="71"/>
      <c r="CG4" s="71"/>
      <c r="CH4" s="71"/>
      <c r="CI4" s="71"/>
      <c r="CJ4" s="71"/>
      <c r="CK4" s="71"/>
      <c r="CL4" s="71" t="s">
        <v>60</v>
      </c>
      <c r="CM4" s="71"/>
      <c r="CN4" s="71"/>
      <c r="CO4" s="71"/>
      <c r="CP4" s="71"/>
      <c r="CQ4" s="71"/>
      <c r="CR4" s="71"/>
      <c r="CS4" s="71"/>
      <c r="CT4" s="71"/>
      <c r="CU4" s="71"/>
      <c r="CV4" s="71"/>
      <c r="CW4" s="71" t="s">
        <v>61</v>
      </c>
      <c r="CX4" s="71"/>
      <c r="CY4" s="71"/>
      <c r="CZ4" s="71"/>
      <c r="DA4" s="71"/>
      <c r="DB4" s="71"/>
      <c r="DC4" s="71"/>
      <c r="DD4" s="71"/>
      <c r="DE4" s="71"/>
      <c r="DF4" s="71"/>
      <c r="DG4" s="71"/>
      <c r="DH4" s="71" t="s">
        <v>62</v>
      </c>
      <c r="DI4" s="71"/>
      <c r="DJ4" s="71"/>
      <c r="DK4" s="71"/>
      <c r="DL4" s="71"/>
      <c r="DM4" s="71"/>
      <c r="DN4" s="71"/>
      <c r="DO4" s="71"/>
      <c r="DP4" s="71"/>
      <c r="DQ4" s="71"/>
      <c r="DR4" s="71"/>
      <c r="DS4" s="71" t="s">
        <v>63</v>
      </c>
      <c r="DT4" s="71"/>
      <c r="DU4" s="71"/>
      <c r="DV4" s="71"/>
      <c r="DW4" s="71"/>
      <c r="DX4" s="71"/>
      <c r="DY4" s="71"/>
      <c r="DZ4" s="71"/>
      <c r="EA4" s="71"/>
      <c r="EB4" s="71"/>
      <c r="EC4" s="71"/>
      <c r="ED4" s="71" t="s">
        <v>64</v>
      </c>
      <c r="EE4" s="71"/>
      <c r="EF4" s="71"/>
      <c r="EG4" s="71"/>
      <c r="EH4" s="71"/>
      <c r="EI4" s="71"/>
      <c r="EJ4" s="71"/>
      <c r="EK4" s="71"/>
      <c r="EL4" s="71"/>
      <c r="EM4" s="71"/>
      <c r="EN4" s="71"/>
    </row>
    <row r="5" spans="1:144" x14ac:dyDescent="0.2">
      <c r="A5" s="15" t="s">
        <v>65</v>
      </c>
      <c r="B5" s="18"/>
      <c r="C5" s="18"/>
      <c r="D5" s="18"/>
      <c r="E5" s="18"/>
      <c r="F5" s="18"/>
      <c r="G5" s="18"/>
      <c r="H5" s="19" t="s">
        <v>66</v>
      </c>
      <c r="I5" s="19" t="s">
        <v>67</v>
      </c>
      <c r="J5" s="19" t="s">
        <v>68</v>
      </c>
      <c r="K5" s="19" t="s">
        <v>69</v>
      </c>
      <c r="L5" s="19" t="s">
        <v>70</v>
      </c>
      <c r="M5" s="19" t="s">
        <v>71</v>
      </c>
      <c r="N5" s="19" t="s">
        <v>72</v>
      </c>
      <c r="O5" s="19" t="s">
        <v>73</v>
      </c>
      <c r="P5" s="19" t="s">
        <v>74</v>
      </c>
      <c r="Q5" s="19" t="s">
        <v>75</v>
      </c>
      <c r="R5" s="19" t="s">
        <v>76</v>
      </c>
      <c r="S5" s="19" t="s">
        <v>77</v>
      </c>
      <c r="T5" s="19" t="s">
        <v>78</v>
      </c>
      <c r="U5" s="19" t="s">
        <v>79</v>
      </c>
      <c r="V5" s="19" t="s">
        <v>80</v>
      </c>
      <c r="W5" s="19" t="s">
        <v>81</v>
      </c>
      <c r="X5" s="19" t="s">
        <v>82</v>
      </c>
      <c r="Y5" s="19" t="s">
        <v>83</v>
      </c>
      <c r="Z5" s="19" t="s">
        <v>84</v>
      </c>
      <c r="AA5" s="19" t="s">
        <v>85</v>
      </c>
      <c r="AB5" s="19" t="s">
        <v>86</v>
      </c>
      <c r="AC5" s="19" t="s">
        <v>87</v>
      </c>
      <c r="AD5" s="19" t="s">
        <v>88</v>
      </c>
      <c r="AE5" s="19" t="s">
        <v>89</v>
      </c>
      <c r="AF5" s="19" t="s">
        <v>90</v>
      </c>
      <c r="AG5" s="19" t="s">
        <v>91</v>
      </c>
      <c r="AH5" s="19" t="s">
        <v>29</v>
      </c>
      <c r="AI5" s="19" t="s">
        <v>82</v>
      </c>
      <c r="AJ5" s="19" t="s">
        <v>83</v>
      </c>
      <c r="AK5" s="19" t="s">
        <v>84</v>
      </c>
      <c r="AL5" s="19" t="s">
        <v>85</v>
      </c>
      <c r="AM5" s="19" t="s">
        <v>86</v>
      </c>
      <c r="AN5" s="19" t="s">
        <v>87</v>
      </c>
      <c r="AO5" s="19" t="s">
        <v>88</v>
      </c>
      <c r="AP5" s="19" t="s">
        <v>89</v>
      </c>
      <c r="AQ5" s="19" t="s">
        <v>90</v>
      </c>
      <c r="AR5" s="19" t="s">
        <v>91</v>
      </c>
      <c r="AS5" s="19" t="s">
        <v>92</v>
      </c>
      <c r="AT5" s="19" t="s">
        <v>82</v>
      </c>
      <c r="AU5" s="19" t="s">
        <v>83</v>
      </c>
      <c r="AV5" s="19" t="s">
        <v>84</v>
      </c>
      <c r="AW5" s="19" t="s">
        <v>85</v>
      </c>
      <c r="AX5" s="19" t="s">
        <v>86</v>
      </c>
      <c r="AY5" s="19" t="s">
        <v>87</v>
      </c>
      <c r="AZ5" s="19" t="s">
        <v>88</v>
      </c>
      <c r="BA5" s="19" t="s">
        <v>89</v>
      </c>
      <c r="BB5" s="19" t="s">
        <v>90</v>
      </c>
      <c r="BC5" s="19" t="s">
        <v>91</v>
      </c>
      <c r="BD5" s="19" t="s">
        <v>92</v>
      </c>
      <c r="BE5" s="19" t="s">
        <v>82</v>
      </c>
      <c r="BF5" s="19" t="s">
        <v>83</v>
      </c>
      <c r="BG5" s="19" t="s">
        <v>84</v>
      </c>
      <c r="BH5" s="19" t="s">
        <v>85</v>
      </c>
      <c r="BI5" s="19" t="s">
        <v>86</v>
      </c>
      <c r="BJ5" s="19" t="s">
        <v>87</v>
      </c>
      <c r="BK5" s="19" t="s">
        <v>88</v>
      </c>
      <c r="BL5" s="19" t="s">
        <v>89</v>
      </c>
      <c r="BM5" s="19" t="s">
        <v>90</v>
      </c>
      <c r="BN5" s="19" t="s">
        <v>91</v>
      </c>
      <c r="BO5" s="19" t="s">
        <v>92</v>
      </c>
      <c r="BP5" s="19" t="s">
        <v>82</v>
      </c>
      <c r="BQ5" s="19" t="s">
        <v>83</v>
      </c>
      <c r="BR5" s="19" t="s">
        <v>84</v>
      </c>
      <c r="BS5" s="19" t="s">
        <v>85</v>
      </c>
      <c r="BT5" s="19" t="s">
        <v>86</v>
      </c>
      <c r="BU5" s="19" t="s">
        <v>87</v>
      </c>
      <c r="BV5" s="19" t="s">
        <v>88</v>
      </c>
      <c r="BW5" s="19" t="s">
        <v>89</v>
      </c>
      <c r="BX5" s="19" t="s">
        <v>90</v>
      </c>
      <c r="BY5" s="19" t="s">
        <v>91</v>
      </c>
      <c r="BZ5" s="19" t="s">
        <v>92</v>
      </c>
      <c r="CA5" s="19" t="s">
        <v>82</v>
      </c>
      <c r="CB5" s="19" t="s">
        <v>83</v>
      </c>
      <c r="CC5" s="19" t="s">
        <v>84</v>
      </c>
      <c r="CD5" s="19" t="s">
        <v>85</v>
      </c>
      <c r="CE5" s="19" t="s">
        <v>86</v>
      </c>
      <c r="CF5" s="19" t="s">
        <v>87</v>
      </c>
      <c r="CG5" s="19" t="s">
        <v>88</v>
      </c>
      <c r="CH5" s="19" t="s">
        <v>89</v>
      </c>
      <c r="CI5" s="19" t="s">
        <v>90</v>
      </c>
      <c r="CJ5" s="19" t="s">
        <v>91</v>
      </c>
      <c r="CK5" s="19" t="s">
        <v>92</v>
      </c>
      <c r="CL5" s="19" t="s">
        <v>82</v>
      </c>
      <c r="CM5" s="19" t="s">
        <v>83</v>
      </c>
      <c r="CN5" s="19" t="s">
        <v>84</v>
      </c>
      <c r="CO5" s="19" t="s">
        <v>85</v>
      </c>
      <c r="CP5" s="19" t="s">
        <v>86</v>
      </c>
      <c r="CQ5" s="19" t="s">
        <v>87</v>
      </c>
      <c r="CR5" s="19" t="s">
        <v>88</v>
      </c>
      <c r="CS5" s="19" t="s">
        <v>89</v>
      </c>
      <c r="CT5" s="19" t="s">
        <v>90</v>
      </c>
      <c r="CU5" s="19" t="s">
        <v>91</v>
      </c>
      <c r="CV5" s="19" t="s">
        <v>92</v>
      </c>
      <c r="CW5" s="19" t="s">
        <v>82</v>
      </c>
      <c r="CX5" s="19" t="s">
        <v>83</v>
      </c>
      <c r="CY5" s="19" t="s">
        <v>84</v>
      </c>
      <c r="CZ5" s="19" t="s">
        <v>85</v>
      </c>
      <c r="DA5" s="19" t="s">
        <v>86</v>
      </c>
      <c r="DB5" s="19" t="s">
        <v>87</v>
      </c>
      <c r="DC5" s="19" t="s">
        <v>88</v>
      </c>
      <c r="DD5" s="19" t="s">
        <v>89</v>
      </c>
      <c r="DE5" s="19" t="s">
        <v>90</v>
      </c>
      <c r="DF5" s="19" t="s">
        <v>91</v>
      </c>
      <c r="DG5" s="19" t="s">
        <v>92</v>
      </c>
      <c r="DH5" s="19" t="s">
        <v>82</v>
      </c>
      <c r="DI5" s="19" t="s">
        <v>83</v>
      </c>
      <c r="DJ5" s="19" t="s">
        <v>84</v>
      </c>
      <c r="DK5" s="19" t="s">
        <v>85</v>
      </c>
      <c r="DL5" s="19" t="s">
        <v>86</v>
      </c>
      <c r="DM5" s="19" t="s">
        <v>87</v>
      </c>
      <c r="DN5" s="19" t="s">
        <v>88</v>
      </c>
      <c r="DO5" s="19" t="s">
        <v>89</v>
      </c>
      <c r="DP5" s="19" t="s">
        <v>90</v>
      </c>
      <c r="DQ5" s="19" t="s">
        <v>91</v>
      </c>
      <c r="DR5" s="19" t="s">
        <v>92</v>
      </c>
      <c r="DS5" s="19" t="s">
        <v>82</v>
      </c>
      <c r="DT5" s="19" t="s">
        <v>83</v>
      </c>
      <c r="DU5" s="19" t="s">
        <v>84</v>
      </c>
      <c r="DV5" s="19" t="s">
        <v>85</v>
      </c>
      <c r="DW5" s="19" t="s">
        <v>86</v>
      </c>
      <c r="DX5" s="19" t="s">
        <v>87</v>
      </c>
      <c r="DY5" s="19" t="s">
        <v>88</v>
      </c>
      <c r="DZ5" s="19" t="s">
        <v>89</v>
      </c>
      <c r="EA5" s="19" t="s">
        <v>90</v>
      </c>
      <c r="EB5" s="19" t="s">
        <v>91</v>
      </c>
      <c r="EC5" s="19" t="s">
        <v>92</v>
      </c>
      <c r="ED5" s="19" t="s">
        <v>82</v>
      </c>
      <c r="EE5" s="19" t="s">
        <v>83</v>
      </c>
      <c r="EF5" s="19" t="s">
        <v>84</v>
      </c>
      <c r="EG5" s="19" t="s">
        <v>85</v>
      </c>
      <c r="EH5" s="19" t="s">
        <v>86</v>
      </c>
      <c r="EI5" s="19" t="s">
        <v>87</v>
      </c>
      <c r="EJ5" s="19" t="s">
        <v>88</v>
      </c>
      <c r="EK5" s="19" t="s">
        <v>89</v>
      </c>
      <c r="EL5" s="19" t="s">
        <v>90</v>
      </c>
      <c r="EM5" s="19" t="s">
        <v>91</v>
      </c>
      <c r="EN5" s="19" t="s">
        <v>92</v>
      </c>
    </row>
    <row r="6" spans="1:144" s="23" customFormat="1" x14ac:dyDescent="0.2">
      <c r="A6" s="15" t="s">
        <v>93</v>
      </c>
      <c r="B6" s="20">
        <f>B7</f>
        <v>2021</v>
      </c>
      <c r="C6" s="20">
        <f t="shared" ref="C6:W6" si="3">C7</f>
        <v>103675</v>
      </c>
      <c r="D6" s="20">
        <f t="shared" si="3"/>
        <v>47</v>
      </c>
      <c r="E6" s="20">
        <f t="shared" si="3"/>
        <v>1</v>
      </c>
      <c r="F6" s="20">
        <f t="shared" si="3"/>
        <v>0</v>
      </c>
      <c r="G6" s="20">
        <f t="shared" si="3"/>
        <v>0</v>
      </c>
      <c r="H6" s="20" t="str">
        <f t="shared" si="3"/>
        <v>群馬県　神流町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94.21</v>
      </c>
      <c r="Q6" s="21">
        <f t="shared" si="3"/>
        <v>1650</v>
      </c>
      <c r="R6" s="21">
        <f t="shared" si="3"/>
        <v>1699</v>
      </c>
      <c r="S6" s="21">
        <f t="shared" si="3"/>
        <v>114.6</v>
      </c>
      <c r="T6" s="21">
        <f t="shared" si="3"/>
        <v>14.83</v>
      </c>
      <c r="U6" s="21">
        <f t="shared" si="3"/>
        <v>1577</v>
      </c>
      <c r="V6" s="21">
        <f t="shared" si="3"/>
        <v>111</v>
      </c>
      <c r="W6" s="21">
        <f t="shared" si="3"/>
        <v>14.21</v>
      </c>
      <c r="X6" s="22">
        <f>IF(X7="",NA(),X7)</f>
        <v>49.08</v>
      </c>
      <c r="Y6" s="22">
        <f t="shared" ref="Y6:AG6" si="4">IF(Y7="",NA(),Y7)</f>
        <v>45.28</v>
      </c>
      <c r="Z6" s="22">
        <f t="shared" si="4"/>
        <v>36.58</v>
      </c>
      <c r="AA6" s="22">
        <f t="shared" si="4"/>
        <v>26.46</v>
      </c>
      <c r="AB6" s="22">
        <f t="shared" si="4"/>
        <v>40.44</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2526.63</v>
      </c>
      <c r="BF6" s="22">
        <f t="shared" ref="BF6:BN6" si="7">IF(BF7="",NA(),BF7)</f>
        <v>2989.2</v>
      </c>
      <c r="BG6" s="22">
        <f t="shared" si="7"/>
        <v>2746.17</v>
      </c>
      <c r="BH6" s="22">
        <f t="shared" si="7"/>
        <v>2875.41</v>
      </c>
      <c r="BI6" s="22">
        <f t="shared" si="7"/>
        <v>3322.48</v>
      </c>
      <c r="BJ6" s="22">
        <f t="shared" si="7"/>
        <v>1302.33</v>
      </c>
      <c r="BK6" s="22">
        <f t="shared" si="7"/>
        <v>1274.21</v>
      </c>
      <c r="BL6" s="22">
        <f t="shared" si="7"/>
        <v>1183.92</v>
      </c>
      <c r="BM6" s="22">
        <f t="shared" si="7"/>
        <v>1128.72</v>
      </c>
      <c r="BN6" s="22">
        <f t="shared" si="7"/>
        <v>1125.25</v>
      </c>
      <c r="BO6" s="21" t="str">
        <f>IF(BO7="","",IF(BO7="-","【-】","【"&amp;SUBSTITUTE(TEXT(BO7,"#,##0.00"),"-","△")&amp;"】"))</f>
        <v>【940.88】</v>
      </c>
      <c r="BP6" s="22">
        <f>IF(BP7="",NA(),BP7)</f>
        <v>33.369999999999997</v>
      </c>
      <c r="BQ6" s="22">
        <f t="shared" ref="BQ6:BY6" si="8">IF(BQ7="",NA(),BQ7)</f>
        <v>27.27</v>
      </c>
      <c r="BR6" s="22">
        <f t="shared" si="8"/>
        <v>25.67</v>
      </c>
      <c r="BS6" s="22">
        <f t="shared" si="8"/>
        <v>23.22</v>
      </c>
      <c r="BT6" s="22">
        <f t="shared" si="8"/>
        <v>23.95</v>
      </c>
      <c r="BU6" s="22">
        <f t="shared" si="8"/>
        <v>40.89</v>
      </c>
      <c r="BV6" s="22">
        <f t="shared" si="8"/>
        <v>41.25</v>
      </c>
      <c r="BW6" s="22">
        <f t="shared" si="8"/>
        <v>42.5</v>
      </c>
      <c r="BX6" s="22">
        <f t="shared" si="8"/>
        <v>41.84</v>
      </c>
      <c r="BY6" s="22">
        <f t="shared" si="8"/>
        <v>41.44</v>
      </c>
      <c r="BZ6" s="21" t="str">
        <f>IF(BZ7="","",IF(BZ7="-","【-】","【"&amp;SUBSTITUTE(TEXT(BZ7,"#,##0.00"),"-","△")&amp;"】"))</f>
        <v>【54.59】</v>
      </c>
      <c r="CA6" s="22">
        <f>IF(CA7="",NA(),CA7)</f>
        <v>326.32</v>
      </c>
      <c r="CB6" s="22">
        <f t="shared" ref="CB6:CJ6" si="9">IF(CB7="",NA(),CB7)</f>
        <v>388.62</v>
      </c>
      <c r="CC6" s="22">
        <f t="shared" si="9"/>
        <v>438.5</v>
      </c>
      <c r="CD6" s="22">
        <f t="shared" si="9"/>
        <v>483.13</v>
      </c>
      <c r="CE6" s="22">
        <f t="shared" si="9"/>
        <v>384.44</v>
      </c>
      <c r="CF6" s="22">
        <f t="shared" si="9"/>
        <v>383.2</v>
      </c>
      <c r="CG6" s="22">
        <f t="shared" si="9"/>
        <v>383.25</v>
      </c>
      <c r="CH6" s="22">
        <f t="shared" si="9"/>
        <v>377.72</v>
      </c>
      <c r="CI6" s="22">
        <f t="shared" si="9"/>
        <v>390.47</v>
      </c>
      <c r="CJ6" s="22">
        <f t="shared" si="9"/>
        <v>403.61</v>
      </c>
      <c r="CK6" s="21" t="str">
        <f>IF(CK7="","",IF(CK7="-","【-】","【"&amp;SUBSTITUTE(TEXT(CK7,"#,##0.00"),"-","△")&amp;"】"))</f>
        <v>【301.20】</v>
      </c>
      <c r="CL6" s="22">
        <f>IF(CL7="",NA(),CL7)</f>
        <v>27.85</v>
      </c>
      <c r="CM6" s="22">
        <f t="shared" ref="CM6:CU6" si="10">IF(CM7="",NA(),CM7)</f>
        <v>26.4</v>
      </c>
      <c r="CN6" s="22">
        <f t="shared" si="10"/>
        <v>26.78</v>
      </c>
      <c r="CO6" s="22">
        <f t="shared" si="10"/>
        <v>24.21</v>
      </c>
      <c r="CP6" s="22">
        <f t="shared" si="10"/>
        <v>30.04</v>
      </c>
      <c r="CQ6" s="22">
        <f t="shared" si="10"/>
        <v>47.95</v>
      </c>
      <c r="CR6" s="22">
        <f t="shared" si="10"/>
        <v>48.26</v>
      </c>
      <c r="CS6" s="22">
        <f t="shared" si="10"/>
        <v>48.01</v>
      </c>
      <c r="CT6" s="22">
        <f t="shared" si="10"/>
        <v>49.08</v>
      </c>
      <c r="CU6" s="22">
        <f t="shared" si="10"/>
        <v>51.46</v>
      </c>
      <c r="CV6" s="21" t="str">
        <f>IF(CV7="","",IF(CV7="-","【-】","【"&amp;SUBSTITUTE(TEXT(CV7,"#,##0.00"),"-","△")&amp;"】"))</f>
        <v>【56.42】</v>
      </c>
      <c r="CW6" s="22">
        <f>IF(CW7="",NA(),CW7)</f>
        <v>83.14</v>
      </c>
      <c r="CX6" s="22">
        <f t="shared" ref="CX6:DF6" si="11">IF(CX7="",NA(),CX7)</f>
        <v>83.15</v>
      </c>
      <c r="CY6" s="22">
        <f t="shared" si="11"/>
        <v>83.17</v>
      </c>
      <c r="CZ6" s="22">
        <f t="shared" si="11"/>
        <v>83.17</v>
      </c>
      <c r="DA6" s="22">
        <f t="shared" si="11"/>
        <v>83.19</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3.03</v>
      </c>
      <c r="EE6" s="22">
        <f t="shared" ref="EE6:EM6" si="14">IF(EE7="",NA(),EE7)</f>
        <v>0.5</v>
      </c>
      <c r="EF6" s="22">
        <f t="shared" si="14"/>
        <v>1.46</v>
      </c>
      <c r="EG6" s="22">
        <f t="shared" si="14"/>
        <v>0.89</v>
      </c>
      <c r="EH6" s="22">
        <f t="shared" si="14"/>
        <v>0.09</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2">
      <c r="A7" s="15"/>
      <c r="B7" s="24">
        <v>2021</v>
      </c>
      <c r="C7" s="24">
        <v>103675</v>
      </c>
      <c r="D7" s="24">
        <v>47</v>
      </c>
      <c r="E7" s="24">
        <v>1</v>
      </c>
      <c r="F7" s="24">
        <v>0</v>
      </c>
      <c r="G7" s="24">
        <v>0</v>
      </c>
      <c r="H7" s="24" t="s">
        <v>94</v>
      </c>
      <c r="I7" s="24" t="s">
        <v>95</v>
      </c>
      <c r="J7" s="24" t="s">
        <v>96</v>
      </c>
      <c r="K7" s="24" t="s">
        <v>97</v>
      </c>
      <c r="L7" s="24" t="s">
        <v>98</v>
      </c>
      <c r="M7" s="24" t="s">
        <v>99</v>
      </c>
      <c r="N7" s="25" t="s">
        <v>100</v>
      </c>
      <c r="O7" s="25" t="s">
        <v>101</v>
      </c>
      <c r="P7" s="25">
        <v>94.21</v>
      </c>
      <c r="Q7" s="25">
        <v>1650</v>
      </c>
      <c r="R7" s="25">
        <v>1699</v>
      </c>
      <c r="S7" s="25">
        <v>114.6</v>
      </c>
      <c r="T7" s="25">
        <v>14.83</v>
      </c>
      <c r="U7" s="25">
        <v>1577</v>
      </c>
      <c r="V7" s="25">
        <v>111</v>
      </c>
      <c r="W7" s="25">
        <v>14.21</v>
      </c>
      <c r="X7" s="25">
        <v>49.08</v>
      </c>
      <c r="Y7" s="25">
        <v>45.28</v>
      </c>
      <c r="Z7" s="25">
        <v>36.58</v>
      </c>
      <c r="AA7" s="25">
        <v>26.46</v>
      </c>
      <c r="AB7" s="25">
        <v>40.44</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2526.63</v>
      </c>
      <c r="BF7" s="25">
        <v>2989.2</v>
      </c>
      <c r="BG7" s="25">
        <v>2746.17</v>
      </c>
      <c r="BH7" s="25">
        <v>2875.41</v>
      </c>
      <c r="BI7" s="25">
        <v>3322.48</v>
      </c>
      <c r="BJ7" s="25">
        <v>1302.33</v>
      </c>
      <c r="BK7" s="25">
        <v>1274.21</v>
      </c>
      <c r="BL7" s="25">
        <v>1183.92</v>
      </c>
      <c r="BM7" s="25">
        <v>1128.72</v>
      </c>
      <c r="BN7" s="25">
        <v>1125.25</v>
      </c>
      <c r="BO7" s="25">
        <v>940.88</v>
      </c>
      <c r="BP7" s="25">
        <v>33.369999999999997</v>
      </c>
      <c r="BQ7" s="25">
        <v>27.27</v>
      </c>
      <c r="BR7" s="25">
        <v>25.67</v>
      </c>
      <c r="BS7" s="25">
        <v>23.22</v>
      </c>
      <c r="BT7" s="25">
        <v>23.95</v>
      </c>
      <c r="BU7" s="25">
        <v>40.89</v>
      </c>
      <c r="BV7" s="25">
        <v>41.25</v>
      </c>
      <c r="BW7" s="25">
        <v>42.5</v>
      </c>
      <c r="BX7" s="25">
        <v>41.84</v>
      </c>
      <c r="BY7" s="25">
        <v>41.44</v>
      </c>
      <c r="BZ7" s="25">
        <v>54.59</v>
      </c>
      <c r="CA7" s="25">
        <v>326.32</v>
      </c>
      <c r="CB7" s="25">
        <v>388.62</v>
      </c>
      <c r="CC7" s="25">
        <v>438.5</v>
      </c>
      <c r="CD7" s="25">
        <v>483.13</v>
      </c>
      <c r="CE7" s="25">
        <v>384.44</v>
      </c>
      <c r="CF7" s="25">
        <v>383.2</v>
      </c>
      <c r="CG7" s="25">
        <v>383.25</v>
      </c>
      <c r="CH7" s="25">
        <v>377.72</v>
      </c>
      <c r="CI7" s="25">
        <v>390.47</v>
      </c>
      <c r="CJ7" s="25">
        <v>403.61</v>
      </c>
      <c r="CK7" s="25">
        <v>301.2</v>
      </c>
      <c r="CL7" s="25">
        <v>27.85</v>
      </c>
      <c r="CM7" s="25">
        <v>26.4</v>
      </c>
      <c r="CN7" s="25">
        <v>26.78</v>
      </c>
      <c r="CO7" s="25">
        <v>24.21</v>
      </c>
      <c r="CP7" s="25">
        <v>30.04</v>
      </c>
      <c r="CQ7" s="25">
        <v>47.95</v>
      </c>
      <c r="CR7" s="25">
        <v>48.26</v>
      </c>
      <c r="CS7" s="25">
        <v>48.01</v>
      </c>
      <c r="CT7" s="25">
        <v>49.08</v>
      </c>
      <c r="CU7" s="25">
        <v>51.46</v>
      </c>
      <c r="CV7" s="25">
        <v>56.42</v>
      </c>
      <c r="CW7" s="25">
        <v>83.14</v>
      </c>
      <c r="CX7" s="25">
        <v>83.15</v>
      </c>
      <c r="CY7" s="25">
        <v>83.17</v>
      </c>
      <c r="CZ7" s="25">
        <v>83.17</v>
      </c>
      <c r="DA7" s="25">
        <v>83.19</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3.03</v>
      </c>
      <c r="EE7" s="25">
        <v>0.5</v>
      </c>
      <c r="EF7" s="25">
        <v>1.46</v>
      </c>
      <c r="EG7" s="25">
        <v>0.89</v>
      </c>
      <c r="EH7" s="25">
        <v>0.09</v>
      </c>
      <c r="EI7" s="25">
        <v>0.56999999999999995</v>
      </c>
      <c r="EJ7" s="25">
        <v>0.62</v>
      </c>
      <c r="EK7" s="25">
        <v>0.39</v>
      </c>
      <c r="EL7" s="25">
        <v>0.61</v>
      </c>
      <c r="EM7" s="25">
        <v>0.4</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102</v>
      </c>
      <c r="C9" s="27" t="s">
        <v>103</v>
      </c>
      <c r="D9" s="27" t="s">
        <v>104</v>
      </c>
      <c r="E9" s="27" t="s">
        <v>105</v>
      </c>
      <c r="F9" s="27"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107</v>
      </c>
    </row>
    <row r="12" spans="1:144" x14ac:dyDescent="0.2">
      <c r="B12">
        <v>1</v>
      </c>
      <c r="C12">
        <v>1</v>
      </c>
      <c r="D12">
        <v>1</v>
      </c>
      <c r="E12">
        <v>2</v>
      </c>
      <c r="F12">
        <v>3</v>
      </c>
      <c r="G12" t="s">
        <v>108</v>
      </c>
    </row>
    <row r="13" spans="1:144" x14ac:dyDescent="0.2">
      <c r="B13" t="s">
        <v>109</v>
      </c>
      <c r="C13" t="s">
        <v>109</v>
      </c>
      <c r="D13" t="s">
        <v>110</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2023-02-21T04:12:25Z</cp:lastPrinted>
  <dcterms:created xsi:type="dcterms:W3CDTF">2022-12-01T01:09:27Z</dcterms:created>
  <dcterms:modified xsi:type="dcterms:W3CDTF">2023-02-21T04:12:32Z</dcterms:modified>
  <cp:category/>
</cp:coreProperties>
</file>