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5 東吾妻町\"/>
    </mc:Choice>
  </mc:AlternateContent>
  <xr:revisionPtr revIDLastSave="0" documentId="13_ncr:1_{6CCE5563-CB8A-4A09-B082-276DC8CB464C}" xr6:coauthVersionLast="36" xr6:coauthVersionMax="44" xr10:uidLastSave="{00000000-0000-0000-0000-000000000000}"/>
  <workbookProtection workbookAlgorithmName="SHA-512" workbookHashValue="ABUN5f2rULCSwqZAQJs6aqs2NbZo4WN4ixZl385GVkU9YAWl4hehVpFHeBKKb2k2hV1CeikNoKhQuouOfshcjw==" workbookSaltValue="QOUBtU5+V8ZLVHB5AXQENA==" workbookSpinCount="100000" lockStructure="1"/>
  <bookViews>
    <workbookView xWindow="0" yWindow="0" windowWidth="19200" windowHeight="6860" xr2:uid="{00000000-000D-0000-FFFF-FFFF00000000}"/>
  </bookViews>
  <sheets>
    <sheet name="法非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<sst xmlns="http://schemas.openxmlformats.org/spreadsheetml/2006/main" count="233" uniqueCount="117">
  <si>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</si>
  <si>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</si>
  <si>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</si>
  <si>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</si>
  <si>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</si>
  <si>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</si>
  <si>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</si>
  <si>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</si>
  <si>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</si>
  <si>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</si>
  <si>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</si>
  <si>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</si>
  <si>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</si>
  <si>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</si>
  <si>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</si>
  <si>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</si>
  <si>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</si>
  <si>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</si>
  <si>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</si>
  <si>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</si>
  <si>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</si>
  <si>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</si>
  <si>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</si>
  <si>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</si>
  <si>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</si>
  <si>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</si>
  <si>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</si>
  <si>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</si>
  <si>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</si>
  <si>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</si>
  <si>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</si>
  <si>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</si>
  <si>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</si>
  <si>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</si>
  <si>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</si>
  <si>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</si>
  <si>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</si>
  <si>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</si>
  <si>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</si>
  <si>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</si>
  <si>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</si>
  <si>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</si>
  <si>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</si>
  <si>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</si>
  <si>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</si>
  <si>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</si>
  <si>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</si>
  <si>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</si>
  <si>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</si>
  <si>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</si>
  <si>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</si>
  <si>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</si>
  <si>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</si>
  <si>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</si>
  <si>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</si>
  <si>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</si>
  <si>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</si>
  <si>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</si>
  <si>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</si>
  <si>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</si>
  <si>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</si>
  <si>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</si>
  <si>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</si>
  <si>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</si>
  <si>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</si>
  <si>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</si>
  <si>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</si>
  <si>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</si>
  <si>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</si>
  <si>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</si>
  <si>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</si>
  <si>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</si>
  <si>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</si>
  <si>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</si>
  <si>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</si>
  <si>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</si>
  <si>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</si>
  <si>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</si>
  <si>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</si>
  <si>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</si>
  <si>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</si>
  <si>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</si>
  <si>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</si>
  <si>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</si>
  <si>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</si>
  <si>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</si>
  <si>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</si>
  <si>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</si>
  <si>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</si>
  <si>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</si>
  <si>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</si>
  <si>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</si>
  <si>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</si>
  <si>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</si>
  <si>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</si>
  <si>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</si>
  <si>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</si>
  <si>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</si>
  <si>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</si>
  <si>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</si>
  <si>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</si>
  <si>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</si>
  <si>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</si>
  <si>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</si>
  <si>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</si>
  <si>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</si>
  <si>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</si>
  <si>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</si>
  <si>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</si>
  <si>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</si>
  <si>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</si>
  <si>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</si>
  <si>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</si>
  <si>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</si>
  <si>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③管路更新率
　経過年数や漏水状況等を考慮して、計画的に実施していく。なお、東吾妻町簡易水道の管路で石綿セメント管はなく、主に塩ビ管が使用されている。</t>
    <rPh sb="1" eb="3">
      <t>カンロ</t>
    </rPh>
    <rPh sb="3" eb="5">
      <t>コウシン</t>
    </rPh>
    <rPh sb="5" eb="6">
      <t>リツ</t>
    </rPh>
    <rPh sb="8" eb="10">
      <t>ケイカ</t>
    </rPh>
    <rPh sb="10" eb="12">
      <t>ネンスウ</t>
    </rPh>
    <rPh sb="13" eb="15">
      <t>ロウスイ</t>
    </rPh>
    <rPh sb="15" eb="17">
      <t>ジョウキョウ</t>
    </rPh>
    <rPh sb="17" eb="18">
      <t>トウ</t>
    </rPh>
    <rPh sb="19" eb="21">
      <t>コウリョ</t>
    </rPh>
    <rPh sb="24" eb="27">
      <t>ケイカクテキ</t>
    </rPh>
    <rPh sb="28" eb="30">
      <t>ジッシ</t>
    </rPh>
    <rPh sb="38" eb="42">
      <t>ヒガシアガツママチ</t>
    </rPh>
    <rPh sb="42" eb="44">
      <t>カンイ</t>
    </rPh>
    <rPh sb="44" eb="46">
      <t>スイドウ</t>
    </rPh>
    <rPh sb="47" eb="49">
      <t>カンロ</t>
    </rPh>
    <rPh sb="50" eb="52">
      <t>セキメン</t>
    </rPh>
    <rPh sb="56" eb="57">
      <t>カン</t>
    </rPh>
    <rPh sb="61" eb="62">
      <t>オモ</t>
    </rPh>
    <rPh sb="63" eb="64">
      <t>エン</t>
    </rPh>
    <rPh sb="65" eb="66">
      <t>カン</t>
    </rPh>
    <rPh sb="67" eb="69">
      <t>シヨウ</t>
    </rPh>
    <phoneticPr fontId="4"/>
  </si>
  <si>
    <t>東吾妻町簡易水道給水エリアは、旧東村と旧吾妻町の山間部で形成されており、町内で特に人口が減少(料金収入の減少)している地域であるため、独立採算が非常に厳しい状況である。その中でも令和6年4月公営企業法適用に向け、残された期間の中で財産・施設の点検・整理を着実に進め、確実な移行に向け取り組みを進めたい。</t>
    <rPh sb="0" eb="4">
      <t>ヒガシアガツママチ</t>
    </rPh>
    <rPh sb="4" eb="6">
      <t>カンイ</t>
    </rPh>
    <rPh sb="6" eb="8">
      <t>スイドウ</t>
    </rPh>
    <rPh sb="8" eb="10">
      <t>キュウスイ</t>
    </rPh>
    <rPh sb="15" eb="16">
      <t>キュウ</t>
    </rPh>
    <rPh sb="16" eb="18">
      <t>アヅマムラ</t>
    </rPh>
    <rPh sb="19" eb="20">
      <t>キュウ</t>
    </rPh>
    <rPh sb="20" eb="23">
      <t>アガツママチ</t>
    </rPh>
    <rPh sb="24" eb="27">
      <t>サンカンブ</t>
    </rPh>
    <rPh sb="28" eb="30">
      <t>ケイセイ</t>
    </rPh>
    <rPh sb="36" eb="38">
      <t>チョウナイ</t>
    </rPh>
    <rPh sb="39" eb="40">
      <t>トク</t>
    </rPh>
    <rPh sb="41" eb="43">
      <t>ジンコウ</t>
    </rPh>
    <rPh sb="44" eb="46">
      <t>ゲンショウ</t>
    </rPh>
    <rPh sb="47" eb="49">
      <t>リョウキン</t>
    </rPh>
    <rPh sb="49" eb="51">
      <t>シュウニュウ</t>
    </rPh>
    <rPh sb="52" eb="54">
      <t>ゲンショウ</t>
    </rPh>
    <rPh sb="59" eb="61">
      <t>チイキ</t>
    </rPh>
    <rPh sb="67" eb="69">
      <t>ドクリツ</t>
    </rPh>
    <rPh sb="69" eb="71">
      <t>サイサン</t>
    </rPh>
    <rPh sb="72" eb="74">
      <t>ヒジョウ</t>
    </rPh>
    <rPh sb="75" eb="76">
      <t>キビ</t>
    </rPh>
    <rPh sb="78" eb="80">
      <t>ジョウキョウ</t>
    </rPh>
    <rPh sb="86" eb="87">
      <t>ナカ</t>
    </rPh>
    <rPh sb="89" eb="91">
      <t>レイワ</t>
    </rPh>
    <rPh sb="92" eb="93">
      <t>ネン</t>
    </rPh>
    <rPh sb="94" eb="95">
      <t>ガツ</t>
    </rPh>
    <rPh sb="95" eb="97">
      <t>コウエイ</t>
    </rPh>
    <rPh sb="97" eb="99">
      <t>キギョウ</t>
    </rPh>
    <rPh sb="99" eb="100">
      <t>ホウ</t>
    </rPh>
    <rPh sb="100" eb="102">
      <t>テキヨウ</t>
    </rPh>
    <rPh sb="103" eb="104">
      <t>ム</t>
    </rPh>
    <rPh sb="106" eb="107">
      <t>ノコ</t>
    </rPh>
    <rPh sb="110" eb="112">
      <t>キカン</t>
    </rPh>
    <rPh sb="113" eb="114">
      <t>ナカ</t>
    </rPh>
    <rPh sb="115" eb="117">
      <t>ザイサン</t>
    </rPh>
    <rPh sb="118" eb="120">
      <t>シセツ</t>
    </rPh>
    <rPh sb="121" eb="123">
      <t>テンケン</t>
    </rPh>
    <rPh sb="124" eb="126">
      <t>セイリ</t>
    </rPh>
    <rPh sb="127" eb="129">
      <t>チャクジツ</t>
    </rPh>
    <rPh sb="130" eb="131">
      <t>スス</t>
    </rPh>
    <rPh sb="133" eb="135">
      <t>カクジツ</t>
    </rPh>
    <rPh sb="136" eb="138">
      <t>イコウ</t>
    </rPh>
    <rPh sb="139" eb="140">
      <t>ム</t>
    </rPh>
    <rPh sb="141" eb="142">
      <t>ト</t>
    </rPh>
    <rPh sb="143" eb="144">
      <t>ク</t>
    </rPh>
    <rPh sb="146" eb="147">
      <t>スス</t>
    </rPh>
    <phoneticPr fontId="4"/>
  </si>
  <si>
    <t>①収益的収支比率
　収益、費用等に大きな変動がないため、地方債償還金により変動する。機械設備更新で借り入れた地方債償還額がR7年度まで増加予定。未収金の回収、更なる費用削減により経営していく必要がある。
④企業債残高対給水収益比率
　類似団体と比較し低い状況が続いているが、近年は施設更新投資に新たな借入を行う状況であるため、資産状況を的確に把握し適切な投資を行う。
⑤料金回収率
　収益、費用等に大きな変動がないため、地方債償還金により変動する。施設更新のため借り入れた資金の返済がR7年度まで増加予定。繰入金によって収入不足を補填している状況であり、未収金の回収、更なる費用削減により経営していく必要がある。
⑥給水原価
　全国平均及び類似団体より低い状況であるが、投資の効率化や維持管理費の削減などの経営改善に取り組み、効率性の向上に努める。
⑦施設利用率
　類似団体よりいい数値となっているが、施設規模の最適化に努めていく。
⑧有収率
　施設の老朽化により漏水探索に欠かせない流量計が役割を果たせないなど施設面での課題を抱える施設が多い。特に有収率の悪い施設から順次回収を行い改善に向け取り組みたい。</t>
    <rPh sb="1" eb="4">
      <t>シュウエキテキ</t>
    </rPh>
    <rPh sb="4" eb="6">
      <t>シュウシ</t>
    </rPh>
    <rPh sb="6" eb="8">
      <t>ヒリツ</t>
    </rPh>
    <rPh sb="10" eb="12">
      <t>シュウエキ</t>
    </rPh>
    <rPh sb="13" eb="15">
      <t>ヒヨウ</t>
    </rPh>
    <rPh sb="15" eb="16">
      <t>トウ</t>
    </rPh>
    <rPh sb="17" eb="18">
      <t>オオ</t>
    </rPh>
    <rPh sb="20" eb="22">
      <t>ヘンドウ</t>
    </rPh>
    <rPh sb="37" eb="39">
      <t>ヘンドウ</t>
    </rPh>
    <rPh sb="42" eb="44">
      <t>キカイ</t>
    </rPh>
    <rPh sb="44" eb="46">
      <t>セツビ</t>
    </rPh>
    <rPh sb="46" eb="48">
      <t>コウシン</t>
    </rPh>
    <rPh sb="49" eb="50">
      <t>カ</t>
    </rPh>
    <rPh sb="51" eb="52">
      <t>イ</t>
    </rPh>
    <rPh sb="54" eb="57">
      <t>チホウサイ</t>
    </rPh>
    <rPh sb="57" eb="60">
      <t>ショウカンガク</t>
    </rPh>
    <rPh sb="63" eb="65">
      <t>ネンド</t>
    </rPh>
    <rPh sb="67" eb="69">
      <t>ゾウカ</t>
    </rPh>
    <rPh sb="69" eb="71">
      <t>ヨテイ</t>
    </rPh>
    <rPh sb="72" eb="75">
      <t>ミシュウキン</t>
    </rPh>
    <rPh sb="76" eb="78">
      <t>カイシュウ</t>
    </rPh>
    <rPh sb="79" eb="80">
      <t>サラ</t>
    </rPh>
    <rPh sb="82" eb="84">
      <t>ヒヨウ</t>
    </rPh>
    <rPh sb="84" eb="86">
      <t>サクゲン</t>
    </rPh>
    <rPh sb="89" eb="91">
      <t>ケイエイ</t>
    </rPh>
    <rPh sb="95" eb="97">
      <t>ヒツヨウ</t>
    </rPh>
    <rPh sb="103" eb="106">
      <t>キギョウサイ</t>
    </rPh>
    <rPh sb="106" eb="108">
      <t>ザンダカ</t>
    </rPh>
    <rPh sb="108" eb="109">
      <t>タイ</t>
    </rPh>
    <rPh sb="109" eb="111">
      <t>キュウスイ</t>
    </rPh>
    <rPh sb="111" eb="113">
      <t>シュウエキ</t>
    </rPh>
    <rPh sb="113" eb="115">
      <t>ヒリツ</t>
    </rPh>
    <rPh sb="117" eb="119">
      <t>ルイジ</t>
    </rPh>
    <rPh sb="119" eb="121">
      <t>ダンタイ</t>
    </rPh>
    <rPh sb="122" eb="124">
      <t>ヒカク</t>
    </rPh>
    <rPh sb="125" eb="126">
      <t>ヒク</t>
    </rPh>
    <rPh sb="127" eb="129">
      <t>ジョウキョウ</t>
    </rPh>
    <rPh sb="130" eb="131">
      <t>ツヅ</t>
    </rPh>
    <rPh sb="137" eb="139">
      <t>キンネン</t>
    </rPh>
    <rPh sb="140" eb="142">
      <t>シセツ</t>
    </rPh>
    <rPh sb="142" eb="144">
      <t>コウシン</t>
    </rPh>
    <rPh sb="144" eb="146">
      <t>トウシ</t>
    </rPh>
    <rPh sb="147" eb="148">
      <t>アラ</t>
    </rPh>
    <rPh sb="150" eb="152">
      <t>カリイレ</t>
    </rPh>
    <rPh sb="153" eb="154">
      <t>オコナ</t>
    </rPh>
    <rPh sb="155" eb="157">
      <t>ジョウキョウ</t>
    </rPh>
    <rPh sb="163" eb="165">
      <t>シサン</t>
    </rPh>
    <rPh sb="165" eb="167">
      <t>ジョウキョウ</t>
    </rPh>
    <rPh sb="168" eb="170">
      <t>テキカク</t>
    </rPh>
    <rPh sb="171" eb="173">
      <t>ハアク</t>
    </rPh>
    <rPh sb="174" eb="176">
      <t>テキセツ</t>
    </rPh>
    <rPh sb="177" eb="179">
      <t>トウシ</t>
    </rPh>
    <rPh sb="180" eb="181">
      <t>オコナ</t>
    </rPh>
    <rPh sb="185" eb="187">
      <t>リョウキン</t>
    </rPh>
    <rPh sb="187" eb="190">
      <t>カイシュウリツ</t>
    </rPh>
    <rPh sb="192" eb="194">
      <t>シュウエキ</t>
    </rPh>
    <rPh sb="195" eb="197">
      <t>ヒヨウ</t>
    </rPh>
    <rPh sb="197" eb="198">
      <t>トウ</t>
    </rPh>
    <rPh sb="199" eb="200">
      <t>オオ</t>
    </rPh>
    <rPh sb="202" eb="204">
      <t>ヘンドウ</t>
    </rPh>
    <rPh sb="210" eb="213">
      <t>チホウサイ</t>
    </rPh>
    <rPh sb="213" eb="216">
      <t>ショウカンキン</t>
    </rPh>
    <rPh sb="219" eb="221">
      <t>ヘンドウ</t>
    </rPh>
    <rPh sb="224" eb="226">
      <t>シセツ</t>
    </rPh>
    <rPh sb="226" eb="228">
      <t>コウシン</t>
    </rPh>
    <rPh sb="231" eb="232">
      <t>カ</t>
    </rPh>
    <rPh sb="233" eb="234">
      <t>イ</t>
    </rPh>
    <rPh sb="236" eb="238">
      <t>シキン</t>
    </rPh>
    <rPh sb="239" eb="241">
      <t>ヘンサイ</t>
    </rPh>
    <rPh sb="244" eb="246">
      <t>ネンド</t>
    </rPh>
    <rPh sb="248" eb="250">
      <t>ゾウカ</t>
    </rPh>
    <rPh sb="250" eb="252">
      <t>ヨテイ</t>
    </rPh>
    <rPh sb="253" eb="256">
      <t>クリイレキン</t>
    </rPh>
    <rPh sb="260" eb="262">
      <t>シュウニュウ</t>
    </rPh>
    <rPh sb="262" eb="264">
      <t>ブソク</t>
    </rPh>
    <rPh sb="265" eb="267">
      <t>ホテン</t>
    </rPh>
    <rPh sb="271" eb="273">
      <t>ジョウキョウ</t>
    </rPh>
    <rPh sb="277" eb="280">
      <t>ミシュウキン</t>
    </rPh>
    <rPh sb="281" eb="283">
      <t>カイシュウ</t>
    </rPh>
    <rPh sb="284" eb="285">
      <t>サラ</t>
    </rPh>
    <rPh sb="287" eb="289">
      <t>ヒヨウ</t>
    </rPh>
    <rPh sb="289" eb="291">
      <t>サクゲン</t>
    </rPh>
    <rPh sb="294" eb="296">
      <t>ケイエイ</t>
    </rPh>
    <rPh sb="300" eb="302">
      <t>ヒツヨウ</t>
    </rPh>
    <rPh sb="308" eb="310">
      <t>キュウスイ</t>
    </rPh>
    <rPh sb="310" eb="312">
      <t>ゲンカ</t>
    </rPh>
    <rPh sb="314" eb="316">
      <t>ゼンコク</t>
    </rPh>
    <rPh sb="316" eb="318">
      <t>ヘイキン</t>
    </rPh>
    <rPh sb="318" eb="319">
      <t>オヨ</t>
    </rPh>
    <rPh sb="320" eb="322">
      <t>ルイジ</t>
    </rPh>
    <rPh sb="322" eb="324">
      <t>ダンタイ</t>
    </rPh>
    <rPh sb="326" eb="327">
      <t>ヒク</t>
    </rPh>
    <rPh sb="328" eb="330">
      <t>ジョウキョウ</t>
    </rPh>
    <rPh sb="335" eb="337">
      <t>トウシ</t>
    </rPh>
    <rPh sb="338" eb="341">
      <t>コウリツカ</t>
    </rPh>
    <rPh sb="342" eb="344">
      <t>イジ</t>
    </rPh>
    <rPh sb="344" eb="347">
      <t>カンリヒ</t>
    </rPh>
    <rPh sb="348" eb="350">
      <t>サクゲン</t>
    </rPh>
    <rPh sb="353" eb="355">
      <t>ケイエイ</t>
    </rPh>
    <rPh sb="355" eb="357">
      <t>カイゼン</t>
    </rPh>
    <rPh sb="358" eb="359">
      <t>ト</t>
    </rPh>
    <rPh sb="360" eb="361">
      <t>ク</t>
    </rPh>
    <rPh sb="363" eb="366">
      <t>コウリツセイ</t>
    </rPh>
    <rPh sb="367" eb="369">
      <t>コウジョウ</t>
    </rPh>
    <rPh sb="370" eb="371">
      <t>ツト</t>
    </rPh>
    <rPh sb="376" eb="378">
      <t>シセツ</t>
    </rPh>
    <rPh sb="378" eb="381">
      <t>リヨウリツ</t>
    </rPh>
    <rPh sb="383" eb="385">
      <t>ルイジ</t>
    </rPh>
    <rPh sb="385" eb="387">
      <t>ダンタイ</t>
    </rPh>
    <rPh sb="391" eb="393">
      <t>スウチ</t>
    </rPh>
    <rPh sb="401" eb="403">
      <t>シセツ</t>
    </rPh>
    <rPh sb="403" eb="405">
      <t>キボ</t>
    </rPh>
    <rPh sb="406" eb="409">
      <t>サイテキカ</t>
    </rPh>
    <rPh sb="410" eb="411">
      <t>ツト</t>
    </rPh>
    <rPh sb="418" eb="419">
      <t>ユウ</t>
    </rPh>
    <rPh sb="419" eb="421">
      <t>シュウリツ</t>
    </rPh>
    <rPh sb="423" eb="425">
      <t>シセツ</t>
    </rPh>
    <rPh sb="426" eb="429">
      <t>ロウキュウカ</t>
    </rPh>
    <rPh sb="432" eb="434">
      <t>ロウスイ</t>
    </rPh>
    <rPh sb="434" eb="436">
      <t>タンサク</t>
    </rPh>
    <rPh sb="437" eb="438">
      <t>カ</t>
    </rPh>
    <rPh sb="442" eb="445">
      <t>リュウリョウケイ</t>
    </rPh>
    <rPh sb="446" eb="448">
      <t>ヤクワリ</t>
    </rPh>
    <rPh sb="449" eb="450">
      <t>ハ</t>
    </rPh>
    <rPh sb="456" eb="459">
      <t>シセツメン</t>
    </rPh>
    <rPh sb="461" eb="463">
      <t>カダイ</t>
    </rPh>
    <rPh sb="464" eb="465">
      <t>カカ</t>
    </rPh>
    <rPh sb="467" eb="469">
      <t>シセツ</t>
    </rPh>
    <rPh sb="470" eb="471">
      <t>オオ</t>
    </rPh>
    <rPh sb="473" eb="474">
      <t>トク</t>
    </rPh>
    <rPh sb="475" eb="476">
      <t>ユウ</t>
    </rPh>
    <rPh sb="476" eb="478">
      <t>シュウリツ</t>
    </rPh>
    <rPh sb="479" eb="480">
      <t>ワル</t>
    </rPh>
    <rPh sb="481" eb="483">
      <t>シセツ</t>
    </rPh>
    <rPh sb="485" eb="487">
      <t>ジュンジ</t>
    </rPh>
    <rPh sb="487" eb="489">
      <t>カイシュウ</t>
    </rPh>
    <rPh sb="490" eb="491">
      <t>オコナ</t>
    </rPh>
    <rPh sb="492" eb="494">
      <t>カイゼン</t>
    </rPh>
    <rPh sb="495" eb="496">
      <t>ム</t>
    </rPh>
    <rPh sb="497" eb="498">
      <t>ト</t>
    </rPh>
    <rPh sb="499" eb="50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</si>
</sst>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0.16</c:v>
                </c:pt>
                <c:pt idx="2">
                  <c:v>0.14000000000000001</c:v>
                </c:pt>
                <c:pt idx="3">
                  <c:v>0.23</c:v>
                </c:pt>
                <c:pt idx="4">
                  <c:v>0.09</c:v>
                </c:pt>
              </c:numCache>
            </c:numRef>
          </c:val>
          <c:extLst>
            <c:ext xmlns:c16="http://schemas.microsoft.com/office/drawing/2014/chart" uri="{C3380CC4-5D6E-409C-BE32-E72D297353CC}">
              <c16:uniqueId val="{00000000-95DB-4257-B444-AC1C516414F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95DB-4257-B444-AC1C516414F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59.31</c:v>
                </c:pt>
                <c:pt idx="1">
                  <c:v>61.42</c:v>
                </c:pt>
                <c:pt idx="2">
                  <c:v>69.91</c:v>
                </c:pt>
                <c:pt idx="3">
                  <c:v>71.03</c:v>
                </c:pt>
                <c:pt idx="4">
                  <c:v>71.03</c:v>
                </c:pt>
              </c:numCache>
            </c:numRef>
          </c:val>
          <c:extLst>
            <c:ext xmlns:c16="http://schemas.microsoft.com/office/drawing/2014/chart" uri="{C3380CC4-5D6E-409C-BE32-E72D297353CC}">
              <c16:uniqueId val="{00000000-C5DD-430D-8240-257C5B333D6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C5DD-430D-8240-257C5B333D6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52.01</c:v>
                </c:pt>
                <c:pt idx="1">
                  <c:v>49.4</c:v>
                </c:pt>
                <c:pt idx="2">
                  <c:v>41.79</c:v>
                </c:pt>
                <c:pt idx="3">
                  <c:v>41.28</c:v>
                </c:pt>
                <c:pt idx="4">
                  <c:v>40.659999999999997</c:v>
                </c:pt>
              </c:numCache>
            </c:numRef>
          </c:val>
          <c:extLst>
            <c:ext xmlns:c16="http://schemas.microsoft.com/office/drawing/2014/chart" uri="{C3380CC4-5D6E-409C-BE32-E72D297353CC}">
              <c16:uniqueId val="{00000000-2BE2-4828-9D40-4623974D4B8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2BE2-4828-9D40-4623974D4B8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74.98</c:v>
                </c:pt>
                <c:pt idx="1">
                  <c:v>71</c:v>
                </c:pt>
                <c:pt idx="2">
                  <c:v>73.260000000000005</c:v>
                </c:pt>
                <c:pt idx="3">
                  <c:v>72.44</c:v>
                </c:pt>
                <c:pt idx="4">
                  <c:v>59.51</c:v>
                </c:pt>
              </c:numCache>
            </c:numRef>
          </c:val>
          <c:extLst>
            <c:ext xmlns:c16="http://schemas.microsoft.com/office/drawing/2014/chart" uri="{C3380CC4-5D6E-409C-BE32-E72D297353CC}">
              <c16:uniqueId val="{00000000-CC19-4BB0-B38B-698CA6E13A4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CC19-4BB0-B38B-698CA6E13A4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6F-4A8E-82A8-7891A04DDBD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6F-4A8E-82A8-7891A04DDBD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66-4290-82B8-312C5ECB88D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66-4290-82B8-312C5ECB88D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DF-4936-B0C1-F0C9A18A269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DF-4936-B0C1-F0C9A18A269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76-49EB-8193-10E497DF5E4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76-49EB-8193-10E497DF5E4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522.80999999999995</c:v>
                </c:pt>
                <c:pt idx="1">
                  <c:v>560.63</c:v>
                </c:pt>
                <c:pt idx="2">
                  <c:v>543.85</c:v>
                </c:pt>
                <c:pt idx="3">
                  <c:v>501.81</c:v>
                </c:pt>
                <c:pt idx="4">
                  <c:v>527.76</c:v>
                </c:pt>
              </c:numCache>
            </c:numRef>
          </c:val>
          <c:extLst>
            <c:ext xmlns:c16="http://schemas.microsoft.com/office/drawing/2014/chart" uri="{C3380CC4-5D6E-409C-BE32-E72D297353CC}">
              <c16:uniqueId val="{00000000-7F3E-433D-93F9-EFEB4F00044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7F3E-433D-93F9-EFEB4F00044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71.010000000000005</c:v>
                </c:pt>
                <c:pt idx="1">
                  <c:v>70.489999999999995</c:v>
                </c:pt>
                <c:pt idx="2">
                  <c:v>70.45</c:v>
                </c:pt>
                <c:pt idx="3">
                  <c:v>71.38</c:v>
                </c:pt>
                <c:pt idx="4">
                  <c:v>59.03</c:v>
                </c:pt>
              </c:numCache>
            </c:numRef>
          </c:val>
          <c:extLst>
            <c:ext xmlns:c16="http://schemas.microsoft.com/office/drawing/2014/chart" uri="{C3380CC4-5D6E-409C-BE32-E72D297353CC}">
              <c16:uniqueId val="{00000000-4B37-4BDD-9DEE-4B931AAF5D2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4B37-4BDD-9DEE-4B931AAF5D2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146.53</c:v>
                </c:pt>
                <c:pt idx="1">
                  <c:v>147.76</c:v>
                </c:pt>
                <c:pt idx="2">
                  <c:v>151.72999999999999</c:v>
                </c:pt>
                <c:pt idx="3">
                  <c:v>153.25</c:v>
                </c:pt>
                <c:pt idx="4">
                  <c:v>180.13</c:v>
                </c:pt>
              </c:numCache>
            </c:numRef>
          </c:val>
          <c:extLst>
            <c:ext xmlns:c16="http://schemas.microsoft.com/office/drawing/2014/chart" uri="{C3380CC4-5D6E-409C-BE32-E72D297353CC}">
              <c16:uniqueId val="{00000000-9E82-4C16-A236-BDCDE1F8796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9E82-4C16-A236-BDCDE1F8796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群馬県　東吾妻町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12956</v>
      </c>
      <c r="AM8" s="37"/>
      <c r="AN8" s="37"/>
      <c r="AO8" s="37"/>
      <c r="AP8" s="37"/>
      <c r="AQ8" s="37"/>
      <c r="AR8" s="37"/>
      <c r="AS8" s="37"/>
      <c r="AT8" s="38">
        <f>データ!$S$6</f>
        <v>253.91</v>
      </c>
      <c r="AU8" s="38"/>
      <c r="AV8" s="38"/>
      <c r="AW8" s="38"/>
      <c r="AX8" s="38"/>
      <c r="AY8" s="38"/>
      <c r="AZ8" s="38"/>
      <c r="BA8" s="38"/>
      <c r="BB8" s="38">
        <f>データ!$T$6</f>
        <v>51.03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91.97</v>
      </c>
      <c r="Q10" s="38"/>
      <c r="R10" s="38"/>
      <c r="S10" s="38"/>
      <c r="T10" s="38"/>
      <c r="U10" s="38"/>
      <c r="V10" s="38"/>
      <c r="W10" s="37">
        <f>データ!$Q$6</f>
        <v>1760</v>
      </c>
      <c r="X10" s="37"/>
      <c r="Y10" s="37"/>
      <c r="Z10" s="37"/>
      <c r="AA10" s="37"/>
      <c r="AB10" s="37"/>
      <c r="AC10" s="37"/>
      <c r="AD10" s="2"/>
      <c r="AE10" s="2"/>
      <c r="AF10" s="2"/>
      <c r="AG10" s="2"/>
      <c r="AH10" s="2"/>
      <c r="AI10" s="2"/>
      <c r="AJ10" s="2"/>
      <c r="AK10" s="2"/>
      <c r="AL10" s="37">
        <f>データ!$U$6</f>
        <v>2509</v>
      </c>
      <c r="AM10" s="37"/>
      <c r="AN10" s="37"/>
      <c r="AO10" s="37"/>
      <c r="AP10" s="37"/>
      <c r="AQ10" s="37"/>
      <c r="AR10" s="37"/>
      <c r="AS10" s="37"/>
      <c r="AT10" s="38">
        <f>データ!$V$6</f>
        <v>13.58</v>
      </c>
      <c r="AU10" s="38"/>
      <c r="AV10" s="38"/>
      <c r="AW10" s="38"/>
      <c r="AX10" s="38"/>
      <c r="AY10" s="38"/>
      <c r="AZ10" s="38"/>
      <c r="BA10" s="38"/>
      <c r="BB10" s="38">
        <f>データ!$W$6</f>
        <v>184.76</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42</v>
      </c>
      <c r="O85" s="13" t="str">
        <f>データ!EN6</f>
        <v>【0.58】</v>
      </c>
    </row>
  </sheetData>
  <sheetProtection algorithmName="SHA-512" hashValue="7CImU6zLpcfLLWGe3Nzux+8xVE/4tlLfDijJX0W1/e6u8T+qtkyT3gGTTQ0zbW7qyW/d/s++PQrq8Ve1xnS0hw==" saltValue="4a1EkNOroMwAGjk99Hjg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104299</v>
      </c>
      <c r="D6" s="20">
        <f t="shared" si="3"/>
        <v>47</v>
      </c>
      <c r="E6" s="20">
        <f t="shared" si="3"/>
        <v>1</v>
      </c>
      <c r="F6" s="20">
        <f t="shared" si="3"/>
        <v>0</v>
      </c>
      <c r="G6" s="20">
        <f t="shared" si="3"/>
        <v>0</v>
      </c>
      <c r="H6" s="20" t="str">
        <f t="shared" si="3"/>
        <v>群馬県　東吾妻町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91.97</v>
      </c>
      <c r="Q6" s="21">
        <f t="shared" si="3"/>
        <v>1760</v>
      </c>
      <c r="R6" s="21">
        <f t="shared" si="3"/>
        <v>12956</v>
      </c>
      <c r="S6" s="21">
        <f t="shared" si="3"/>
        <v>253.91</v>
      </c>
      <c r="T6" s="21">
        <f t="shared" si="3"/>
        <v>51.03</v>
      </c>
      <c r="U6" s="21">
        <f t="shared" si="3"/>
        <v>2509</v>
      </c>
      <c r="V6" s="21">
        <f t="shared" si="3"/>
        <v>13.58</v>
      </c>
      <c r="W6" s="21">
        <f t="shared" si="3"/>
        <v>184.76</v>
      </c>
      <c r="X6" s="22">
        <f>IF(X7="",NA(),X7)</f>
        <v>74.98</v>
      </c>
      <c r="Y6" s="22">
        <f t="shared" ref="Y6:AG6" si="4">IF(Y7="",NA(),Y7)</f>
        <v>71</v>
      </c>
      <c r="Z6" s="22">
        <f t="shared" si="4"/>
        <v>73.260000000000005</v>
      </c>
      <c r="AA6" s="22">
        <f t="shared" si="4"/>
        <v>72.44</v>
      </c>
      <c r="AB6" s="22">
        <f t="shared" si="4"/>
        <v>59.51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522.80999999999995</v>
      </c>
      <c r="BF6" s="22">
        <f t="shared" ref="BF6:BN6" si="7">IF(BF7="",NA(),BF7)</f>
        <v>560.63</v>
      </c>
      <c r="BG6" s="22">
        <f t="shared" si="7"/>
        <v>543.85</v>
      </c>
      <c r="BH6" s="22">
        <f t="shared" si="7"/>
        <v>501.81</v>
      </c>
      <c r="BI6" s="22">
        <f t="shared" si="7"/>
        <v>527.76</v>
      </c>
      <c r="BJ6" s="22">
        <f t="shared" si="7"/>
        <v>1061.58</v>
      </c>
      <c r="BK6" s="22">
        <f t="shared" si="7"/>
        <v>1007.7</v>
      </c>
      <c r="BL6" s="22">
        <f t="shared" si="7"/>
        <v>1018.52</v>
      </c>
      <c r="BM6" s="22">
        <f t="shared" si="7"/>
        <v>949.61</v>
      </c>
      <c r="BN6" s="22">
        <f t="shared" si="7"/>
        <v>918.84</v>
      </c>
      <c r="BO6" s="21" t="str">
        <f>IF(BO7="","",IF(BO7="-","【-】","【"&amp;SUBSTITUTE(TEXT(BO7,"#,##0.00"),"-","△")&amp;"】"))</f>
        <v>【940.88】</v>
      </c>
      <c r="BP6" s="22">
        <f>IF(BP7="",NA(),BP7)</f>
        <v>71.010000000000005</v>
      </c>
      <c r="BQ6" s="22">
        <f t="shared" ref="BQ6:BY6" si="8">IF(BQ7="",NA(),BQ7)</f>
        <v>70.489999999999995</v>
      </c>
      <c r="BR6" s="22">
        <f t="shared" si="8"/>
        <v>70.45</v>
      </c>
      <c r="BS6" s="22">
        <f t="shared" si="8"/>
        <v>71.38</v>
      </c>
      <c r="BT6" s="22">
        <f t="shared" si="8"/>
        <v>59.03</v>
      </c>
      <c r="BU6" s="22">
        <f t="shared" si="8"/>
        <v>58.52</v>
      </c>
      <c r="BV6" s="22">
        <f t="shared" si="8"/>
        <v>59.22</v>
      </c>
      <c r="BW6" s="22">
        <f t="shared" si="8"/>
        <v>58.79</v>
      </c>
      <c r="BX6" s="22">
        <f t="shared" si="8"/>
        <v>58.41</v>
      </c>
      <c r="BY6" s="22">
        <f t="shared" si="8"/>
        <v>58.27</v>
      </c>
      <c r="BZ6" s="21" t="str">
        <f>IF(BZ7="","",IF(BZ7="-","【-】","【"&amp;SUBSTITUTE(TEXT(BZ7,"#,##0.00"),"-","△")&amp;"】"))</f>
        <v>【54.59】</v>
      </c>
      <c r="CA6" s="22">
        <f>IF(CA7="",NA(),CA7)</f>
        <v>146.53</v>
      </c>
      <c r="CB6" s="22">
        <f t="shared" ref="CB6:CJ6" si="9">IF(CB7="",NA(),CB7)</f>
        <v>147.76</v>
      </c>
      <c r="CC6" s="22">
        <f t="shared" si="9"/>
        <v>151.72999999999999</v>
      </c>
      <c r="CD6" s="22">
        <f t="shared" si="9"/>
        <v>153.25</v>
      </c>
      <c r="CE6" s="22">
        <f t="shared" si="9"/>
        <v>180.13</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59.31</v>
      </c>
      <c r="CM6" s="22">
        <f t="shared" ref="CM6:CU6" si="10">IF(CM7="",NA(),CM7)</f>
        <v>61.42</v>
      </c>
      <c r="CN6" s="22">
        <f t="shared" si="10"/>
        <v>69.91</v>
      </c>
      <c r="CO6" s="22">
        <f t="shared" si="10"/>
        <v>71.03</v>
      </c>
      <c r="CP6" s="22">
        <f t="shared" si="10"/>
        <v>71.03</v>
      </c>
      <c r="CQ6" s="22">
        <f t="shared" si="10"/>
        <v>57.3</v>
      </c>
      <c r="CR6" s="22">
        <f t="shared" si="10"/>
        <v>56.76</v>
      </c>
      <c r="CS6" s="22">
        <f t="shared" si="10"/>
        <v>56.04</v>
      </c>
      <c r="CT6" s="22">
        <f t="shared" si="10"/>
        <v>58.52</v>
      </c>
      <c r="CU6" s="22">
        <f t="shared" si="10"/>
        <v>58.88</v>
      </c>
      <c r="CV6" s="21" t="str">
        <f>IF(CV7="","",IF(CV7="-","【-】","【"&amp;SUBSTITUTE(TEXT(CV7,"#,##0.00"),"-","△")&amp;"】"))</f>
        <v>【56.42】</v>
      </c>
      <c r="CW6" s="22">
        <f>IF(CW7="",NA(),CW7)</f>
        <v>52.01</v>
      </c>
      <c r="CX6" s="22">
        <f t="shared" ref="CX6:DF6" si="11">IF(CX7="",NA(),CX7)</f>
        <v>49.4</v>
      </c>
      <c r="CY6" s="22">
        <f t="shared" si="11"/>
        <v>41.79</v>
      </c>
      <c r="CZ6" s="22">
        <f t="shared" si="11"/>
        <v>41.28</v>
      </c>
      <c r="DA6" s="22">
        <f t="shared" si="11"/>
        <v>40.659999999999997</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0.16</v>
      </c>
      <c r="EF6" s="22">
        <f t="shared" si="14"/>
        <v>0.14000000000000001</v>
      </c>
      <c r="EG6" s="22">
        <f t="shared" si="14"/>
        <v>0.23</v>
      </c>
      <c r="EH6" s="22">
        <f t="shared" si="14"/>
        <v>0.09</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104299</v>
      </c>
      <c r="D7" s="24">
        <v>47</v>
      </c>
      <c r="E7" s="24">
        <v>1</v>
      </c>
      <c r="F7" s="24">
        <v>0</v>
      </c>
      <c r="G7" s="24">
        <v>0</v>
      </c>
      <c r="H7" s="24" t="s">
        <v>95</v>
      </c>
      <c r="I7" s="24" t="s">
        <v>96</v>
      </c>
      <c r="J7" s="24" t="s">
        <v>97</v>
      </c>
      <c r="K7" s="24" t="s">
        <v>98</v>
      </c>
      <c r="L7" s="24" t="s">
        <v>99</v>
      </c>
      <c r="M7" s="24" t="s">
        <v>100</v>
      </c>
      <c r="N7" s="25" t="s">
        <v>101</v>
      </c>
      <c r="O7" s="25" t="s">
        <v>102</v>
      </c>
      <c r="P7" s="25">
        <v>91.97</v>
      </c>
      <c r="Q7" s="25">
        <v>1760</v>
      </c>
      <c r="R7" s="25">
        <v>12956</v>
      </c>
      <c r="S7" s="25">
        <v>253.91</v>
      </c>
      <c r="T7" s="25">
        <v>51.03</v>
      </c>
      <c r="U7" s="25">
        <v>2509</v>
      </c>
      <c r="V7" s="25">
        <v>13.58</v>
      </c>
      <c r="W7" s="25">
        <v>184.76</v>
      </c>
      <c r="X7" s="25">
        <v>74.98</v>
      </c>
      <c r="Y7" s="25">
        <v>71</v>
      </c>
      <c r="Z7" s="25">
        <v>73.260000000000005</v>
      </c>
      <c r="AA7" s="25">
        <v>72.44</v>
      </c>
      <c r="AB7" s="25">
        <v>59.51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522.80999999999995</v>
      </c>
      <c r="BF7" s="25">
        <v>560.63</v>
      </c>
      <c r="BG7" s="25">
        <v>543.85</v>
      </c>
      <c r="BH7" s="25">
        <v>501.81</v>
      </c>
      <c r="BI7" s="25">
        <v>527.76</v>
      </c>
      <c r="BJ7" s="25">
        <v>1061.58</v>
      </c>
      <c r="BK7" s="25">
        <v>1007.7</v>
      </c>
      <c r="BL7" s="25">
        <v>1018.52</v>
      </c>
      <c r="BM7" s="25">
        <v>949.61</v>
      </c>
      <c r="BN7" s="25">
        <v>918.84</v>
      </c>
      <c r="BO7" s="25">
        <v>940.88</v>
      </c>
      <c r="BP7" s="25">
        <v>71.010000000000005</v>
      </c>
      <c r="BQ7" s="25">
        <v>70.489999999999995</v>
      </c>
      <c r="BR7" s="25">
        <v>70.45</v>
      </c>
      <c r="BS7" s="25">
        <v>71.38</v>
      </c>
      <c r="BT7" s="25">
        <v>59.03</v>
      </c>
      <c r="BU7" s="25">
        <v>58.52</v>
      </c>
      <c r="BV7" s="25">
        <v>59.22</v>
      </c>
      <c r="BW7" s="25">
        <v>58.79</v>
      </c>
      <c r="BX7" s="25">
        <v>58.41</v>
      </c>
      <c r="BY7" s="25">
        <v>58.27</v>
      </c>
      <c r="BZ7" s="25">
        <v>54.59</v>
      </c>
      <c r="CA7" s="25">
        <v>146.53</v>
      </c>
      <c r="CB7" s="25">
        <v>147.76</v>
      </c>
      <c r="CC7" s="25">
        <v>151.72999999999999</v>
      </c>
      <c r="CD7" s="25">
        <v>153.25</v>
      </c>
      <c r="CE7" s="25">
        <v>180.13</v>
      </c>
      <c r="CF7" s="25">
        <v>296.3</v>
      </c>
      <c r="CG7" s="25">
        <v>292.89999999999998</v>
      </c>
      <c r="CH7" s="25">
        <v>298.25</v>
      </c>
      <c r="CI7" s="25">
        <v>303.27999999999997</v>
      </c>
      <c r="CJ7" s="25">
        <v>303.81</v>
      </c>
      <c r="CK7" s="25">
        <v>301.2</v>
      </c>
      <c r="CL7" s="25">
        <v>59.31</v>
      </c>
      <c r="CM7" s="25">
        <v>61.42</v>
      </c>
      <c r="CN7" s="25">
        <v>69.91</v>
      </c>
      <c r="CO7" s="25">
        <v>71.03</v>
      </c>
      <c r="CP7" s="25">
        <v>71.03</v>
      </c>
      <c r="CQ7" s="25">
        <v>57.3</v>
      </c>
      <c r="CR7" s="25">
        <v>56.76</v>
      </c>
      <c r="CS7" s="25">
        <v>56.04</v>
      </c>
      <c r="CT7" s="25">
        <v>58.52</v>
      </c>
      <c r="CU7" s="25">
        <v>58.88</v>
      </c>
      <c r="CV7" s="25">
        <v>56.42</v>
      </c>
      <c r="CW7" s="25">
        <v>52.01</v>
      </c>
      <c r="CX7" s="25">
        <v>49.4</v>
      </c>
      <c r="CY7" s="25">
        <v>41.79</v>
      </c>
      <c r="CZ7" s="25">
        <v>41.28</v>
      </c>
      <c r="DA7" s="25">
        <v>40.659999999999997</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0.16</v>
      </c>
      <c r="EF7" s="25">
        <v>0.14000000000000001</v>
      </c>
      <c r="EG7" s="25">
        <v>0.23</v>
      </c>
      <c r="EH7" s="25">
        <v>0.09</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2023-01-25T02:11:43Z</cp:lastPrinted>
  <dcterms:created xsi:type="dcterms:W3CDTF">2022-12-01T01:09:32Z</dcterms:created>
  <dcterms:modified xsi:type="dcterms:W3CDTF">2023-02-02T14:50:07Z</dcterms:modified>
  <cp:category/>
</cp:coreProperties>
</file>