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8 昭和村\"/>
    </mc:Choice>
  </mc:AlternateContent>
  <xr:revisionPtr revIDLastSave="0" documentId="13_ncr:1_{F3251049-1240-42FD-9058-CB561E646B7A}" xr6:coauthVersionLast="36" xr6:coauthVersionMax="36" xr10:uidLastSave="{00000000-0000-0000-0000-000000000000}"/>
  <workbookProtection workbookAlgorithmName="SHA-512" workbookHashValue="N6LtxBCOMNDUPvjJm3BDfK94EOiBGOV7ePIaUPO3s5zmSTcbkNZMVqRxj4w87of1Wenrwv4ZaVJ8+VbBEqWCVg==" workbookSaltValue="7zuLTN0vEMnnvgh5+dcsaQ==" workbookSpinCount="100000" lockStructure="1"/>
  <bookViews>
    <workbookView xWindow="0" yWindow="0" windowWidth="19200" windowHeight="68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AT10" i="4"/>
  <c r="AL10" i="4"/>
  <c r="W10" i="4"/>
  <c r="P10" i="4"/>
  <c r="BB8" i="4"/>
  <c r="AT8" i="4"/>
  <c r="AL8" i="4"/>
  <c r="AD8" i="4"/>
  <c r="W8" i="4"/>
  <c r="P8" i="4"/>
  <c r="I8"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<sst xmlns="http://schemas.openxmlformats.org/spreadsheetml/2006/main" count="233" uniqueCount="118">
  <si>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</si>
  <si>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</si>
  <si>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</si>
  <si>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</si>
  <si>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</si>
  <si>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</si>
  <si>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</si>
  <si>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</si>
  <si>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</si>
  <si>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</si>
  <si>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</si>
  <si>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</si>
  <si>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</si>
  <si>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</si>
  <si>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</si>
  <si>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</si>
  <si>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</si>
  <si>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</si>
  <si>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</si>
  <si>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</si>
  <si>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</si>
  <si>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</si>
  <si>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</si>
  <si>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</si>
  <si>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</si>
  <si>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</si>
  <si>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</si>
  <si>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</si>
  <si>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</si>
  <si>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</si>
  <si>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</si>
  <si>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</si>
  <si>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</si>
  <si>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</si>
  <si>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</si>
  <si>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</si>
  <si>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</si>
  <si>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</si>
  <si>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</si>
  <si>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</si>
  <si>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</si>
  <si>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</si>
  <si>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</si>
  <si>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</si>
  <si>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</si>
  <si>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</si>
  <si>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</si>
  <si>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</si>
  <si>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</si>
  <si>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</si>
  <si>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</si>
  <si>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</si>
  <si>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</si>
  <si>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</si>
  <si>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</si>
  <si>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</si>
  <si>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</si>
  <si>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</si>
  <si>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</si>
  <si>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</si>
  <si>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</si>
  <si>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</si>
  <si>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</si>
  <si>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</si>
  <si>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</si>
  <si>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</si>
  <si>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</si>
  <si>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</si>
  <si>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</si>
  <si>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</si>
  <si>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</si>
  <si>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</si>
  <si>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</si>
  <si>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</si>
  <si>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</si>
  <si>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</si>
  <si>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</si>
  <si>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</si>
  <si>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</si>
  <si>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</si>
  <si>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</si>
  <si>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</si>
  <si>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</si>
  <si>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</si>
  <si>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</si>
  <si>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</si>
  <si>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</si>
  <si>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</si>
  <si>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</si>
  <si>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</si>
  <si>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</si>
  <si>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</si>
  <si>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</si>
  <si>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</si>
  <si>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</si>
  <si>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</si>
  <si>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</si>
  <si>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</si>
  <si>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</si>
  <si>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</si>
  <si>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</si>
  <si>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</si>
  <si>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</si>
  <si>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</si>
  <si>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</si>
  <si>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</si>
  <si>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</si>
  <si>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</si>
  <si>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</si>
  <si>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</si>
  <si>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</si>
  <si>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</si>
  <si>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</si>
  <si>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</si>
  <si>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</si>
  <si>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③管路更新率
・管路の更新は道路改良工事等により随時布設替えを実施している。昨年度より規模が小さかったことにより、数値は減少した。</t>
    <phoneticPr fontId="4"/>
  </si>
  <si>
    <t>・平成２９年度の料金値上げ改定により、一般会計への依存体質が改善された。料金改定以降も施設管路の老朽化が著しいが、大規模な修繕が減少傾向にあり、収益的収支比率は、改善傾向にある。
　老朽化への対応については、布設からの経過年数が多く漏水の頻度が多い管路の点検を適正に実施した上、補修・更新を検討し、安定した維持管理を図る必要がある。</t>
    <phoneticPr fontId="4"/>
  </si>
  <si>
    <t>①収益的収支比率
・新型コロナウイルス感染症対策で料金の減免をしたことにより、料金収入が減額したため、前年度より減少したが１００％を上回っており、今後も健全な経営を続けていくための努力をしたい。
④企業債残高対給水収益比率
・全国平均及び類似団体と比較すると低い数値で推移している。今年度は、さく井工事で新たに借入を行ったため企業債残高は増加している。
⑤料金回収率
・平成２９年度の料金値上げ改定以来、供給単価が上昇したため、回収率は上昇している。
⑥給水原価
・施設管路の老朽化に対応する修繕料が増加したため、昨年度に比べて増加している。
⑦施設利用率
・年間を通した給水需要が多く、昨年度と同程度に推移している。
⑧有収率
・全国平均及び類似団体平均値を上回っているが、漏水箇所の修繕や適切な設備更新に努め、更なる改善を図っていきたい。</t>
    <rPh sb="39" eb="41">
      <t>リョウキン</t>
    </rPh>
    <rPh sb="41" eb="43">
      <t>シュウニュウ</t>
    </rPh>
    <rPh sb="51" eb="54">
      <t>ゼンネンド</t>
    </rPh>
    <rPh sb="56" eb="58">
      <t>ゲンショウ</t>
    </rPh>
    <rPh sb="66" eb="68">
      <t>ウワマワ</t>
    </rPh>
    <rPh sb="73" eb="75">
      <t>コンゴ</t>
    </rPh>
    <rPh sb="76" eb="78">
      <t>ケンゼン</t>
    </rPh>
    <rPh sb="79" eb="81">
      <t>ケイエイ</t>
    </rPh>
    <rPh sb="82" eb="83">
      <t>ツヅ</t>
    </rPh>
    <rPh sb="90" eb="92">
      <t>ドリョク</t>
    </rPh>
    <rPh sb="113" eb="115">
      <t>ゼンコク</t>
    </rPh>
    <rPh sb="115" eb="117">
      <t>ヘイキン</t>
    </rPh>
    <rPh sb="117" eb="118">
      <t>オヨ</t>
    </rPh>
    <rPh sb="119" eb="121">
      <t>ルイジ</t>
    </rPh>
    <rPh sb="121" eb="123">
      <t>ダンタイ</t>
    </rPh>
    <rPh sb="124" eb="126">
      <t>ヒカク</t>
    </rPh>
    <rPh sb="129" eb="130">
      <t>ヒク</t>
    </rPh>
    <rPh sb="131" eb="133">
      <t>スウチ</t>
    </rPh>
    <rPh sb="134" eb="136">
      <t>スイイ</t>
    </rPh>
    <rPh sb="141" eb="144">
      <t>コンネンド</t>
    </rPh>
    <rPh sb="148" eb="149">
      <t>セイ</t>
    </rPh>
    <rPh sb="149" eb="151">
      <t>コウジ</t>
    </rPh>
    <rPh sb="152" eb="153">
      <t>アラ</t>
    </rPh>
    <rPh sb="155" eb="157">
      <t>カリイレ</t>
    </rPh>
    <rPh sb="158" eb="159">
      <t>オコナ</t>
    </rPh>
    <rPh sb="163" eb="166">
      <t>キギョウサイ</t>
    </rPh>
    <rPh sb="166" eb="167">
      <t>ザン</t>
    </rPh>
    <rPh sb="167" eb="168">
      <t>タカ</t>
    </rPh>
    <rPh sb="169" eb="171">
      <t>ゾウカ</t>
    </rPh>
    <rPh sb="250" eb="252">
      <t>ゾウカ</t>
    </rPh>
    <rPh sb="264" eb="266">
      <t>ゾウカ</t>
    </rPh>
    <rPh sb="298" eb="301">
      <t>ドウテイド</t>
    </rPh>
    <rPh sb="302" eb="304">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</si>
</sst>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0.12</c:v>
                </c:pt>
                <c:pt idx="1">
                  <c:v>0.49</c:v>
                </c:pt>
                <c:pt idx="2">
                  <c:v>0.49</c:v>
                </c:pt>
                <c:pt idx="3">
                  <c:v>0.3</c:v>
                </c:pt>
                <c:pt idx="4">
                  <c:v>0.15</c:v>
                </c:pt>
              </c:numCache>
            </c:numRef>
          </c:val>
          <c:extLst>
            <c:ext xmlns:c16="http://schemas.microsoft.com/office/drawing/2014/chart" uri="{C3380CC4-5D6E-409C-BE32-E72D297353CC}">
              <c16:uniqueId val="{00000000-93CE-47B9-80DE-0276BAC5082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93CE-47B9-80DE-0276BAC5082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64.59</c:v>
                </c:pt>
                <c:pt idx="1">
                  <c:v>61.64</c:v>
                </c:pt>
                <c:pt idx="2">
                  <c:v>63.31</c:v>
                </c:pt>
                <c:pt idx="3">
                  <c:v>66</c:v>
                </c:pt>
                <c:pt idx="4">
                  <c:v>66.11</c:v>
                </c:pt>
              </c:numCache>
            </c:numRef>
          </c:val>
          <c:extLst>
            <c:ext xmlns:c16="http://schemas.microsoft.com/office/drawing/2014/chart" uri="{C3380CC4-5D6E-409C-BE32-E72D297353CC}">
              <c16:uniqueId val="{00000000-CF91-4E7A-805B-7A749E9D13B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CF91-4E7A-805B-7A749E9D13B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80.19</c:v>
                </c:pt>
                <c:pt idx="1">
                  <c:v>83.26</c:v>
                </c:pt>
                <c:pt idx="2">
                  <c:v>80.180000000000007</c:v>
                </c:pt>
                <c:pt idx="3">
                  <c:v>80.349999999999994</c:v>
                </c:pt>
                <c:pt idx="4">
                  <c:v>80.22</c:v>
                </c:pt>
              </c:numCache>
            </c:numRef>
          </c:val>
          <c:extLst>
            <c:ext xmlns:c16="http://schemas.microsoft.com/office/drawing/2014/chart" uri="{C3380CC4-5D6E-409C-BE32-E72D297353CC}">
              <c16:uniqueId val="{00000000-1925-43D8-85C4-297CDD95E4A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1925-43D8-85C4-297CDD95E4A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98.11</c:v>
                </c:pt>
                <c:pt idx="1">
                  <c:v>90.62</c:v>
                </c:pt>
                <c:pt idx="2">
                  <c:v>92.98</c:v>
                </c:pt>
                <c:pt idx="3">
                  <c:v>126.33</c:v>
                </c:pt>
                <c:pt idx="4">
                  <c:v>105.02</c:v>
                </c:pt>
              </c:numCache>
            </c:numRef>
          </c:val>
          <c:extLst>
            <c:ext xmlns:c16="http://schemas.microsoft.com/office/drawing/2014/chart" uri="{C3380CC4-5D6E-409C-BE32-E72D297353CC}">
              <c16:uniqueId val="{00000000-EFA7-4328-BC0F-8C72E27A9D3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EFA7-4328-BC0F-8C72E27A9D3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7-4ED3-A617-C072684BB98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7-4ED3-A617-C072684BB98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D-4D8C-98C4-99BD7A125BB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D-4D8C-98C4-99BD7A125BB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DB-4F12-AE90-77B55F121BE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DB-4F12-AE90-77B55F121BE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33-4799-9A3B-9110DC99AF1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3-4799-9A3B-9110DC99AF1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313.52</c:v>
                </c:pt>
                <c:pt idx="1">
                  <c:v>288.45</c:v>
                </c:pt>
                <c:pt idx="2">
                  <c:v>257.36</c:v>
                </c:pt>
                <c:pt idx="3">
                  <c:v>232.61</c:v>
                </c:pt>
                <c:pt idx="4">
                  <c:v>359.94</c:v>
                </c:pt>
              </c:numCache>
            </c:numRef>
          </c:val>
          <c:extLst>
            <c:ext xmlns:c16="http://schemas.microsoft.com/office/drawing/2014/chart" uri="{C3380CC4-5D6E-409C-BE32-E72D297353CC}">
              <c16:uniqueId val="{00000000-5DDB-4F13-A9CE-EC28BEA2EEB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5DDB-4F13-A9CE-EC28BEA2EEB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87.89</c:v>
                </c:pt>
                <c:pt idx="1">
                  <c:v>79.760000000000005</c:v>
                </c:pt>
                <c:pt idx="2">
                  <c:v>84.22</c:v>
                </c:pt>
                <c:pt idx="3">
                  <c:v>105.37</c:v>
                </c:pt>
                <c:pt idx="4">
                  <c:v>88.34</c:v>
                </c:pt>
              </c:numCache>
            </c:numRef>
          </c:val>
          <c:extLst>
            <c:ext xmlns:c16="http://schemas.microsoft.com/office/drawing/2014/chart" uri="{C3380CC4-5D6E-409C-BE32-E72D297353CC}">
              <c16:uniqueId val="{00000000-0820-4AF3-B270-D0164CDDAAB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0820-4AF3-B270-D0164CDDAAB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116.91</c:v>
                </c:pt>
                <c:pt idx="1">
                  <c:v>129.88</c:v>
                </c:pt>
                <c:pt idx="2">
                  <c:v>127.09</c:v>
                </c:pt>
                <c:pt idx="3">
                  <c:v>103.34</c:v>
                </c:pt>
                <c:pt idx="4">
                  <c:v>114.9</c:v>
                </c:pt>
              </c:numCache>
            </c:numRef>
          </c:val>
          <c:extLst>
            <c:ext xmlns:c16="http://schemas.microsoft.com/office/drawing/2014/chart" uri="{C3380CC4-5D6E-409C-BE32-E72D297353CC}">
              <c16:uniqueId val="{00000000-2249-482A-BB0E-9193E0894D0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2249-482A-BB0E-9193E0894D0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昭和村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D2</v>
      </c>
      <c r="X8" s="36"/>
      <c r="Y8" s="36"/>
      <c r="Z8" s="36"/>
      <c r="AA8" s="36"/>
      <c r="AB8" s="36"/>
      <c r="AC8" s="36"/>
      <c r="AD8" s="36" t="str">
        <f>データ!$M$6</f>
        <v>非設置</v>
      </c>
      <c r="AE8" s="36"/>
      <c r="AF8" s="36"/>
      <c r="AG8" s="36"/>
      <c r="AH8" s="36"/>
      <c r="AI8" s="36"/>
      <c r="AJ8" s="36"/>
      <c r="AK8" s="2"/>
      <c r="AL8" s="37">
        <f>データ!$R$6</f>
        <v>7033</v>
      </c>
      <c r="AM8" s="37"/>
      <c r="AN8" s="37"/>
      <c r="AO8" s="37"/>
      <c r="AP8" s="37"/>
      <c r="AQ8" s="37"/>
      <c r="AR8" s="37"/>
      <c r="AS8" s="37"/>
      <c r="AT8" s="38">
        <f>データ!$S$6</f>
        <v>64.14</v>
      </c>
      <c r="AU8" s="38"/>
      <c r="AV8" s="38"/>
      <c r="AW8" s="38"/>
      <c r="AX8" s="38"/>
      <c r="AY8" s="38"/>
      <c r="AZ8" s="38"/>
      <c r="BA8" s="38"/>
      <c r="BB8" s="38">
        <f>データ!$T$6</f>
        <v>109.65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98.89</v>
      </c>
      <c r="Q10" s="38"/>
      <c r="R10" s="38"/>
      <c r="S10" s="38"/>
      <c r="T10" s="38"/>
      <c r="U10" s="38"/>
      <c r="V10" s="38"/>
      <c r="W10" s="37">
        <f>データ!$Q$6</f>
        <v>1430</v>
      </c>
      <c r="X10" s="37"/>
      <c r="Y10" s="37"/>
      <c r="Z10" s="37"/>
      <c r="AA10" s="37"/>
      <c r="AB10" s="37"/>
      <c r="AC10" s="37"/>
      <c r="AD10" s="2"/>
      <c r="AE10" s="2"/>
      <c r="AF10" s="2"/>
      <c r="AG10" s="2"/>
      <c r="AH10" s="2"/>
      <c r="AI10" s="2"/>
      <c r="AJ10" s="2"/>
      <c r="AK10" s="2"/>
      <c r="AL10" s="37">
        <f>データ!$U$6</f>
        <v>6884</v>
      </c>
      <c r="AM10" s="37"/>
      <c r="AN10" s="37"/>
      <c r="AO10" s="37"/>
      <c r="AP10" s="37"/>
      <c r="AQ10" s="37"/>
      <c r="AR10" s="37"/>
      <c r="AS10" s="37"/>
      <c r="AT10" s="38">
        <f>データ!$V$6</f>
        <v>31.2</v>
      </c>
      <c r="AU10" s="38"/>
      <c r="AV10" s="38"/>
      <c r="AW10" s="38"/>
      <c r="AX10" s="38"/>
      <c r="AY10" s="38"/>
      <c r="AZ10" s="38"/>
      <c r="BA10" s="38"/>
      <c r="BB10" s="38">
        <f>データ!$W$6</f>
        <v>220.64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rPRE/9ewbB8uL/zs5zPwzo81R3Aw2CzQgpTYqQyQLRez0bCd9fkLZSfdb9r9YcU9Xske/q7LfMKSL2Iakf/X7Q==" saltValue="zwGi+56Au4WTknRoqbxd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104485</v>
      </c>
      <c r="D6" s="20">
        <f t="shared" si="3"/>
        <v>47</v>
      </c>
      <c r="E6" s="20">
        <f t="shared" si="3"/>
        <v>1</v>
      </c>
      <c r="F6" s="20">
        <f t="shared" si="3"/>
        <v>0</v>
      </c>
      <c r="G6" s="20">
        <f t="shared" si="3"/>
        <v>0</v>
      </c>
      <c r="H6" s="20" t="str">
        <f t="shared" si="3"/>
        <v>群馬県　昭和村</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98.89</v>
      </c>
      <c r="Q6" s="21">
        <f t="shared" si="3"/>
        <v>1430</v>
      </c>
      <c r="R6" s="21">
        <f t="shared" si="3"/>
        <v>7033</v>
      </c>
      <c r="S6" s="21">
        <f t="shared" si="3"/>
        <v>64.14</v>
      </c>
      <c r="T6" s="21">
        <f t="shared" si="3"/>
        <v>109.65</v>
      </c>
      <c r="U6" s="21">
        <f t="shared" si="3"/>
        <v>6884</v>
      </c>
      <c r="V6" s="21">
        <f t="shared" si="3"/>
        <v>31.2</v>
      </c>
      <c r="W6" s="21">
        <f t="shared" si="3"/>
        <v>220.64</v>
      </c>
      <c r="X6" s="22">
        <f>IF(X7="",NA(),X7)</f>
        <v>98.11</v>
      </c>
      <c r="Y6" s="22">
        <f t="shared" ref="Y6:AG6" si="4">IF(Y7="",NA(),Y7)</f>
        <v>90.62</v>
      </c>
      <c r="Z6" s="22">
        <f t="shared" si="4"/>
        <v>92.98</v>
      </c>
      <c r="AA6" s="22">
        <f t="shared" si="4"/>
        <v>126.33</v>
      </c>
      <c r="AB6" s="22">
        <f t="shared" si="4"/>
        <v>105.02</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313.52</v>
      </c>
      <c r="BF6" s="22">
        <f t="shared" ref="BF6:BN6" si="7">IF(BF7="",NA(),BF7)</f>
        <v>288.45</v>
      </c>
      <c r="BG6" s="22">
        <f t="shared" si="7"/>
        <v>257.36</v>
      </c>
      <c r="BH6" s="22">
        <f t="shared" si="7"/>
        <v>232.61</v>
      </c>
      <c r="BI6" s="22">
        <f t="shared" si="7"/>
        <v>359.94</v>
      </c>
      <c r="BJ6" s="22">
        <f t="shared" si="7"/>
        <v>1295.06</v>
      </c>
      <c r="BK6" s="22">
        <f t="shared" si="7"/>
        <v>1168.7</v>
      </c>
      <c r="BL6" s="22">
        <f t="shared" si="7"/>
        <v>1245.46</v>
      </c>
      <c r="BM6" s="22">
        <f t="shared" si="7"/>
        <v>834.1</v>
      </c>
      <c r="BN6" s="22">
        <f t="shared" si="7"/>
        <v>853.42</v>
      </c>
      <c r="BO6" s="21" t="str">
        <f>IF(BO7="","",IF(BO7="-","【-】","【"&amp;SUBSTITUTE(TEXT(BO7,"#,##0.00"),"-","△")&amp;"】"))</f>
        <v>【940.88】</v>
      </c>
      <c r="BP6" s="22">
        <f>IF(BP7="",NA(),BP7)</f>
        <v>87.89</v>
      </c>
      <c r="BQ6" s="22">
        <f t="shared" ref="BQ6:BY6" si="8">IF(BQ7="",NA(),BQ7)</f>
        <v>79.760000000000005</v>
      </c>
      <c r="BR6" s="22">
        <f t="shared" si="8"/>
        <v>84.22</v>
      </c>
      <c r="BS6" s="22">
        <f t="shared" si="8"/>
        <v>105.37</v>
      </c>
      <c r="BT6" s="22">
        <f t="shared" si="8"/>
        <v>88.34</v>
      </c>
      <c r="BU6" s="22">
        <f t="shared" si="8"/>
        <v>53.29</v>
      </c>
      <c r="BV6" s="22">
        <f t="shared" si="8"/>
        <v>53.59</v>
      </c>
      <c r="BW6" s="22">
        <f t="shared" si="8"/>
        <v>51.08</v>
      </c>
      <c r="BX6" s="22">
        <f t="shared" si="8"/>
        <v>64.44</v>
      </c>
      <c r="BY6" s="22">
        <f t="shared" si="8"/>
        <v>60.53</v>
      </c>
      <c r="BZ6" s="21" t="str">
        <f>IF(BZ7="","",IF(BZ7="-","【-】","【"&amp;SUBSTITUTE(TEXT(BZ7,"#,##0.00"),"-","△")&amp;"】"))</f>
        <v>【54.59】</v>
      </c>
      <c r="CA6" s="22">
        <f>IF(CA7="",NA(),CA7)</f>
        <v>116.91</v>
      </c>
      <c r="CB6" s="22">
        <f t="shared" ref="CB6:CJ6" si="9">IF(CB7="",NA(),CB7)</f>
        <v>129.88</v>
      </c>
      <c r="CC6" s="22">
        <f t="shared" si="9"/>
        <v>127.09</v>
      </c>
      <c r="CD6" s="22">
        <f t="shared" si="9"/>
        <v>103.34</v>
      </c>
      <c r="CE6" s="22">
        <f t="shared" si="9"/>
        <v>114.9</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64.59</v>
      </c>
      <c r="CM6" s="22">
        <f t="shared" ref="CM6:CU6" si="10">IF(CM7="",NA(),CM7)</f>
        <v>61.64</v>
      </c>
      <c r="CN6" s="22">
        <f t="shared" si="10"/>
        <v>63.31</v>
      </c>
      <c r="CO6" s="22">
        <f t="shared" si="10"/>
        <v>66</v>
      </c>
      <c r="CP6" s="22">
        <f t="shared" si="10"/>
        <v>66.11</v>
      </c>
      <c r="CQ6" s="22">
        <f t="shared" si="10"/>
        <v>56.65</v>
      </c>
      <c r="CR6" s="22">
        <f t="shared" si="10"/>
        <v>56.41</v>
      </c>
      <c r="CS6" s="22">
        <f t="shared" si="10"/>
        <v>54.9</v>
      </c>
      <c r="CT6" s="22">
        <f t="shared" si="10"/>
        <v>55.7</v>
      </c>
      <c r="CU6" s="22">
        <f t="shared" si="10"/>
        <v>54.87</v>
      </c>
      <c r="CV6" s="21" t="str">
        <f>IF(CV7="","",IF(CV7="-","【-】","【"&amp;SUBSTITUTE(TEXT(CV7,"#,##0.00"),"-","△")&amp;"】"))</f>
        <v>【56.42】</v>
      </c>
      <c r="CW6" s="22">
        <f>IF(CW7="",NA(),CW7)</f>
        <v>80.19</v>
      </c>
      <c r="CX6" s="22">
        <f t="shared" ref="CX6:DF6" si="11">IF(CX7="",NA(),CX7)</f>
        <v>83.26</v>
      </c>
      <c r="CY6" s="22">
        <f t="shared" si="11"/>
        <v>80.180000000000007</v>
      </c>
      <c r="CZ6" s="22">
        <f t="shared" si="11"/>
        <v>80.349999999999994</v>
      </c>
      <c r="DA6" s="22">
        <f t="shared" si="11"/>
        <v>80.22</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0.12</v>
      </c>
      <c r="EE6" s="22">
        <f t="shared" ref="EE6:EM6" si="14">IF(EE7="",NA(),EE7)</f>
        <v>0.49</v>
      </c>
      <c r="EF6" s="22">
        <f t="shared" si="14"/>
        <v>0.49</v>
      </c>
      <c r="EG6" s="22">
        <f t="shared" si="14"/>
        <v>0.3</v>
      </c>
      <c r="EH6" s="22">
        <f t="shared" si="14"/>
        <v>0.15</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2">
      <c r="A7" s="15"/>
      <c r="B7" s="24">
        <v>2021</v>
      </c>
      <c r="C7" s="24">
        <v>104485</v>
      </c>
      <c r="D7" s="24">
        <v>47</v>
      </c>
      <c r="E7" s="24">
        <v>1</v>
      </c>
      <c r="F7" s="24">
        <v>0</v>
      </c>
      <c r="G7" s="24">
        <v>0</v>
      </c>
      <c r="H7" s="24" t="s">
        <v>95</v>
      </c>
      <c r="I7" s="24" t="s">
        <v>96</v>
      </c>
      <c r="J7" s="24" t="s">
        <v>97</v>
      </c>
      <c r="K7" s="24" t="s">
        <v>98</v>
      </c>
      <c r="L7" s="24" t="s">
        <v>99</v>
      </c>
      <c r="M7" s="24" t="s">
        <v>100</v>
      </c>
      <c r="N7" s="25" t="s">
        <v>101</v>
      </c>
      <c r="O7" s="25" t="s">
        <v>102</v>
      </c>
      <c r="P7" s="25">
        <v>98.89</v>
      </c>
      <c r="Q7" s="25">
        <v>1430</v>
      </c>
      <c r="R7" s="25">
        <v>7033</v>
      </c>
      <c r="S7" s="25">
        <v>64.14</v>
      </c>
      <c r="T7" s="25">
        <v>109.65</v>
      </c>
      <c r="U7" s="25">
        <v>6884</v>
      </c>
      <c r="V7" s="25">
        <v>31.2</v>
      </c>
      <c r="W7" s="25">
        <v>220.64</v>
      </c>
      <c r="X7" s="25">
        <v>98.11</v>
      </c>
      <c r="Y7" s="25">
        <v>90.62</v>
      </c>
      <c r="Z7" s="25">
        <v>92.98</v>
      </c>
      <c r="AA7" s="25">
        <v>126.33</v>
      </c>
      <c r="AB7" s="25">
        <v>105.02</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313.52</v>
      </c>
      <c r="BF7" s="25">
        <v>288.45</v>
      </c>
      <c r="BG7" s="25">
        <v>257.36</v>
      </c>
      <c r="BH7" s="25">
        <v>232.61</v>
      </c>
      <c r="BI7" s="25">
        <v>359.94</v>
      </c>
      <c r="BJ7" s="25">
        <v>1295.06</v>
      </c>
      <c r="BK7" s="25">
        <v>1168.7</v>
      </c>
      <c r="BL7" s="25">
        <v>1245.46</v>
      </c>
      <c r="BM7" s="25">
        <v>834.1</v>
      </c>
      <c r="BN7" s="25">
        <v>853.42</v>
      </c>
      <c r="BO7" s="25">
        <v>940.88</v>
      </c>
      <c r="BP7" s="25">
        <v>87.89</v>
      </c>
      <c r="BQ7" s="25">
        <v>79.760000000000005</v>
      </c>
      <c r="BR7" s="25">
        <v>84.22</v>
      </c>
      <c r="BS7" s="25">
        <v>105.37</v>
      </c>
      <c r="BT7" s="25">
        <v>88.34</v>
      </c>
      <c r="BU7" s="25">
        <v>53.29</v>
      </c>
      <c r="BV7" s="25">
        <v>53.59</v>
      </c>
      <c r="BW7" s="25">
        <v>51.08</v>
      </c>
      <c r="BX7" s="25">
        <v>64.44</v>
      </c>
      <c r="BY7" s="25">
        <v>60.53</v>
      </c>
      <c r="BZ7" s="25">
        <v>54.59</v>
      </c>
      <c r="CA7" s="25">
        <v>116.91</v>
      </c>
      <c r="CB7" s="25">
        <v>129.88</v>
      </c>
      <c r="CC7" s="25">
        <v>127.09</v>
      </c>
      <c r="CD7" s="25">
        <v>103.34</v>
      </c>
      <c r="CE7" s="25">
        <v>114.9</v>
      </c>
      <c r="CF7" s="25">
        <v>259.02</v>
      </c>
      <c r="CG7" s="25">
        <v>259.79000000000002</v>
      </c>
      <c r="CH7" s="25">
        <v>262.13</v>
      </c>
      <c r="CI7" s="25">
        <v>197.14</v>
      </c>
      <c r="CJ7" s="25">
        <v>210.72</v>
      </c>
      <c r="CK7" s="25">
        <v>301.2</v>
      </c>
      <c r="CL7" s="25">
        <v>64.59</v>
      </c>
      <c r="CM7" s="25">
        <v>61.64</v>
      </c>
      <c r="CN7" s="25">
        <v>63.31</v>
      </c>
      <c r="CO7" s="25">
        <v>66</v>
      </c>
      <c r="CP7" s="25">
        <v>66.11</v>
      </c>
      <c r="CQ7" s="25">
        <v>56.65</v>
      </c>
      <c r="CR7" s="25">
        <v>56.41</v>
      </c>
      <c r="CS7" s="25">
        <v>54.9</v>
      </c>
      <c r="CT7" s="25">
        <v>55.7</v>
      </c>
      <c r="CU7" s="25">
        <v>54.87</v>
      </c>
      <c r="CV7" s="25">
        <v>56.42</v>
      </c>
      <c r="CW7" s="25">
        <v>80.19</v>
      </c>
      <c r="CX7" s="25">
        <v>83.26</v>
      </c>
      <c r="CY7" s="25">
        <v>80.180000000000007</v>
      </c>
      <c r="CZ7" s="25">
        <v>80.349999999999994</v>
      </c>
      <c r="DA7" s="25">
        <v>80.22</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0.12</v>
      </c>
      <c r="EE7" s="25">
        <v>0.49</v>
      </c>
      <c r="EF7" s="25">
        <v>0.49</v>
      </c>
      <c r="EG7" s="25">
        <v>0.3</v>
      </c>
      <c r="EH7" s="25">
        <v>0.15</v>
      </c>
      <c r="EI7" s="25">
        <v>0.96</v>
      </c>
      <c r="EJ7" s="25">
        <v>0.65</v>
      </c>
      <c r="EK7" s="25">
        <v>0.52</v>
      </c>
      <c r="EL7" s="25">
        <v>1.48</v>
      </c>
      <c r="EM7" s="25">
        <v>0.45</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2023-01-10T06:38:11Z</cp:lastPrinted>
  <dcterms:created xsi:type="dcterms:W3CDTF">2022-12-01T01:09:34Z</dcterms:created>
  <dcterms:modified xsi:type="dcterms:W3CDTF">2023-02-02T15:20:12Z</dcterms:modified>
  <cp:category/>
</cp:coreProperties>
</file>