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3 草津町\"/>
    </mc:Choice>
  </mc:AlternateContent>
  <xr:revisionPtr revIDLastSave="0" documentId="13_ncr:1_{67B3D834-D2F2-4909-8AF0-76F6CEEDA095}" xr6:coauthVersionLast="36" xr6:coauthVersionMax="36" xr10:uidLastSave="{00000000-0000-0000-0000-000000000000}"/>
  <workbookProtection workbookAlgorithmName="SHA-512" workbookHashValue="57RxkNE9u1ZTRpUFHk0L7M6TwC7qiwt8eVb5cAU6SfHP2S3tkIQ3ZtUH3JelP7MHErqCi0kHG3V+Oo+pz3/0HA==" workbookSaltValue="gkcjRg3Dv+W3SBICL0BonQ=="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R6" i="5"/>
  <c r="AD10" i="4" s="1"/>
  <c r="Q6" i="5"/>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W10" i="4"/>
  <c r="I10" i="4"/>
  <c r="BB8" i="4"/>
  <c r="AL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<sst xmlns="http://schemas.openxmlformats.org/spreadsheetml/2006/main" count="236" uniqueCount="119">
  <si>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</si>
  <si>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</si>
  <si>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</si>
  <si>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</si>
  <si>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</si>
  <si>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</si>
  <si>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</si>
  <si>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</si>
  <si>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</si>
  <si>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</si>
  <si>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</si>
  <si>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</si>
  <si>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</si>
  <si>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</si>
  <si>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</si>
  <si>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</si>
  <si>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</si>
  <si>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</si>
  <si>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</si>
  <si>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</si>
  <si>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</si>
  <si>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</si>
  <si>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</si>
  <si>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</si>
  <si>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</si>
  <si>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</si>
  <si>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</si>
  <si>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</si>
  <si>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</si>
  <si>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</si>
  <si>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</si>
  <si>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</si>
  <si>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</si>
  <si>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</si>
  <si>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</si>
  <si>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</si>
  <si>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</si>
  <si>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</si>
  <si>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</si>
  <si>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</si>
  <si>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</si>
  <si>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</si>
  <si>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</si>
  <si>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</si>
  <si>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</si>
  <si>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</si>
  <si>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</si>
  <si>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</si>
  <si>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</si>
  <si>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</si>
  <si>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</si>
  <si>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</si>
  <si>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</si>
  <si>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</si>
  <si>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</si>
  <si>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</si>
  <si>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</si>
  <si>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</si>
  <si>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</si>
  <si>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</si>
  <si>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</si>
  <si>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</si>
  <si>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</si>
  <si>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</si>
  <si>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</si>
  <si>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</si>
  <si>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</si>
  <si>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</si>
  <si>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</si>
  <si>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</si>
  <si>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</si>
  <si>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</si>
  <si>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</si>
  <si>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</si>
  <si>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</si>
  <si>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</si>
  <si>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</si>
  <si>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</si>
  <si>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</si>
  <si>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</si>
  <si>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</si>
  <si>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</si>
  <si>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</si>
  <si>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</si>
  <si>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</si>
  <si>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</si>
  <si>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</si>
  <si>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</si>
  <si>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</si>
  <si>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</si>
  <si>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</si>
  <si>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</si>
  <si>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</si>
  <si>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</si>
  <si>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</si>
  <si>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</si>
  <si>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</si>
  <si>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</si>
  <si>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</si>
  <si>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</si>
  <si>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</si>
  <si>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</si>
  <si>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</si>
  <si>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</si>
  <si>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</si>
  <si>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</si>
  <si>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</si>
  <si>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</si>
  <si>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</si>
  <si>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</si>
  <si>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</si>
  <si>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</si>
  <si>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</si>
  <si>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</si>
  <si>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</si>
  <si>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</si>
  <si>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前年度、コロナの影響により使用料納付猶予措置が取られたが、令和3年度は例年通りの収納率及び猶予分の納付があり、料金収入が増加した。
④〈企業債残高対事業規模比率〉
　機器の更新工事や維持補修等を町単独費で行っている為、類似団体平均値よりも低水準で推移していたが、下水処理場再構築事業費が拡大し、増加傾向にある。今後も再構築事業に係る費用及び起債が増加していく。
⑤〈経費回収率〉
　料金収入の増加及び汚水処理費の減少ににより増加したが、老朽化等で修繕費等が増加していくと思われる為、経費削減に努めたい。
⑥〈汚水処理原価〉
　類似団体平均値と比べると低水準を推移しているが、老朽化に伴う修繕費等の増加、再構築事業に伴う企業債償還金の増加等により汚水処理原価の増加が予想される。
⑦〈施設利用率〉
　建設当時の過大な仕様により、類似団体平均値と比べると低水準である。また、観光地特有の流入水量の変動にも対応する必要がある。
⑧〈水洗化率〉
　処理区域内の水洗化率はほぼ同率で推移している為、今後は個別に接続要請等が必要となる。</t>
    <rPh sb="2" eb="5">
      <t>シュウエキテキ</t>
    </rPh>
    <rPh sb="5" eb="7">
      <t>シュウシ</t>
    </rPh>
    <rPh sb="7" eb="9">
      <t>ヒリツ</t>
    </rPh>
    <rPh sb="12" eb="15">
      <t>ゼンネンド</t>
    </rPh>
    <rPh sb="20" eb="22">
      <t>エイキョウ</t>
    </rPh>
    <rPh sb="25" eb="28">
      <t>シヨウリョウ</t>
    </rPh>
    <rPh sb="28" eb="30">
      <t>ノウフ</t>
    </rPh>
    <rPh sb="30" eb="32">
      <t>ユウヨ</t>
    </rPh>
    <rPh sb="32" eb="34">
      <t>ソチ</t>
    </rPh>
    <rPh sb="35" eb="36">
      <t>ト</t>
    </rPh>
    <rPh sb="41" eb="43">
      <t>レイワ</t>
    </rPh>
    <rPh sb="44" eb="46">
      <t>ネンド</t>
    </rPh>
    <rPh sb="47" eb="49">
      <t>レイネン</t>
    </rPh>
    <rPh sb="49" eb="50">
      <t>トオ</t>
    </rPh>
    <rPh sb="52" eb="54">
      <t>シュウノウ</t>
    </rPh>
    <rPh sb="54" eb="55">
      <t>リツ</t>
    </rPh>
    <rPh sb="55" eb="56">
      <t>オヨ</t>
    </rPh>
    <rPh sb="57" eb="59">
      <t>ユウヨ</t>
    </rPh>
    <rPh sb="59" eb="60">
      <t>ブン</t>
    </rPh>
    <rPh sb="61" eb="63">
      <t>ノウフ</t>
    </rPh>
    <rPh sb="67" eb="69">
      <t>リョウキン</t>
    </rPh>
    <rPh sb="69" eb="71">
      <t>シュウニュウ</t>
    </rPh>
    <rPh sb="72" eb="74">
      <t>ゾウカ</t>
    </rPh>
    <rPh sb="80" eb="82">
      <t>キギョウ</t>
    </rPh>
    <rPh sb="82" eb="83">
      <t>サイ</t>
    </rPh>
    <rPh sb="83" eb="85">
      <t>ザンダカ</t>
    </rPh>
    <rPh sb="85" eb="86">
      <t>タイ</t>
    </rPh>
    <rPh sb="86" eb="88">
      <t>ジギョウ</t>
    </rPh>
    <rPh sb="88" eb="90">
      <t>キボ</t>
    </rPh>
    <rPh sb="90" eb="92">
      <t>ヒリツ</t>
    </rPh>
    <rPh sb="95" eb="97">
      <t>キキ</t>
    </rPh>
    <rPh sb="98" eb="100">
      <t>コウシン</t>
    </rPh>
    <rPh sb="100" eb="102">
      <t>コウジ</t>
    </rPh>
    <rPh sb="103" eb="105">
      <t>イジ</t>
    </rPh>
    <rPh sb="105" eb="107">
      <t>ホシュウ</t>
    </rPh>
    <rPh sb="107" eb="108">
      <t>トウ</t>
    </rPh>
    <rPh sb="109" eb="110">
      <t>マチ</t>
    </rPh>
    <rPh sb="110" eb="112">
      <t>タンドク</t>
    </rPh>
    <rPh sb="112" eb="113">
      <t>ヒ</t>
    </rPh>
    <rPh sb="114" eb="115">
      <t>オコナ</t>
    </rPh>
    <rPh sb="119" eb="120">
      <t>タメ</t>
    </rPh>
    <rPh sb="121" eb="123">
      <t>ルイジ</t>
    </rPh>
    <rPh sb="123" eb="125">
      <t>ダンタイ</t>
    </rPh>
    <rPh sb="125" eb="128">
      <t>ヘイキンチ</t>
    </rPh>
    <rPh sb="131" eb="134">
      <t>テイスイジュン</t>
    </rPh>
    <rPh sb="135" eb="137">
      <t>スイイ</t>
    </rPh>
    <rPh sb="143" eb="153">
      <t>ゲスイショリジョウサイコウチクジギョウ</t>
    </rPh>
    <rPh sb="153" eb="154">
      <t>ヒ</t>
    </rPh>
    <rPh sb="155" eb="157">
      <t>カクダイ</t>
    </rPh>
    <rPh sb="159" eb="161">
      <t>ゾウカ</t>
    </rPh>
    <rPh sb="161" eb="163">
      <t>ケイコウ</t>
    </rPh>
    <rPh sb="167" eb="169">
      <t>コンゴ</t>
    </rPh>
    <rPh sb="170" eb="173">
      <t>サイコウチク</t>
    </rPh>
    <rPh sb="173" eb="175">
      <t>ジギョウ</t>
    </rPh>
    <rPh sb="176" eb="177">
      <t>カカ</t>
    </rPh>
    <rPh sb="178" eb="180">
      <t>ヒヨウ</t>
    </rPh>
    <rPh sb="180" eb="181">
      <t>オヨ</t>
    </rPh>
    <rPh sb="182" eb="184">
      <t>キサイ</t>
    </rPh>
    <rPh sb="185" eb="187">
      <t>ゾウカ</t>
    </rPh>
    <rPh sb="195" eb="197">
      <t>ケイヒ</t>
    </rPh>
    <rPh sb="197" eb="199">
      <t>カイシュウ</t>
    </rPh>
    <rPh sb="199" eb="200">
      <t>リツ</t>
    </rPh>
    <rPh sb="203" eb="207">
      <t>リョウキンシュウニュウ</t>
    </rPh>
    <rPh sb="208" eb="210">
      <t>ゾウカ</t>
    </rPh>
    <rPh sb="210" eb="211">
      <t>オヨ</t>
    </rPh>
    <rPh sb="212" eb="214">
      <t>オスイ</t>
    </rPh>
    <rPh sb="214" eb="216">
      <t>ショリ</t>
    </rPh>
    <rPh sb="216" eb="217">
      <t>ヒ</t>
    </rPh>
    <rPh sb="218" eb="220">
      <t>ゲンショウ</t>
    </rPh>
    <rPh sb="224" eb="226">
      <t>ゾウカ</t>
    </rPh>
    <rPh sb="230" eb="233">
      <t>ロウキュウカ</t>
    </rPh>
    <rPh sb="233" eb="234">
      <t>トウ</t>
    </rPh>
    <rPh sb="235" eb="238">
      <t>シュウゼンヒ</t>
    </rPh>
    <rPh sb="238" eb="239">
      <t>トウ</t>
    </rPh>
    <rPh sb="240" eb="242">
      <t>ゾウカ</t>
    </rPh>
    <rPh sb="247" eb="248">
      <t>オモ</t>
    </rPh>
    <rPh sb="251" eb="252">
      <t>タメ</t>
    </rPh>
    <rPh sb="253" eb="255">
      <t>ケイヒ</t>
    </rPh>
    <rPh sb="255" eb="257">
      <t>サクゲン</t>
    </rPh>
    <rPh sb="258" eb="259">
      <t>ツト</t>
    </rPh>
    <rPh sb="266" eb="270">
      <t>オスイショリ</t>
    </rPh>
    <rPh sb="270" eb="272">
      <t>ゲンカ</t>
    </rPh>
    <rPh sb="275" eb="277">
      <t>ルイジ</t>
    </rPh>
    <rPh sb="277" eb="279">
      <t>ダンタイ</t>
    </rPh>
    <rPh sb="279" eb="282">
      <t>ヘイキンチ</t>
    </rPh>
    <rPh sb="283" eb="284">
      <t>クラ</t>
    </rPh>
    <rPh sb="287" eb="290">
      <t>テイスイジュン</t>
    </rPh>
    <rPh sb="291" eb="293">
      <t>スイイ</t>
    </rPh>
    <rPh sb="299" eb="302">
      <t>ロウキュウカ</t>
    </rPh>
    <rPh sb="303" eb="304">
      <t>トモナ</t>
    </rPh>
    <rPh sb="305" eb="308">
      <t>シュウゼンヒ</t>
    </rPh>
    <rPh sb="308" eb="309">
      <t>トウ</t>
    </rPh>
    <rPh sb="310" eb="312">
      <t>ゾウカ</t>
    </rPh>
    <rPh sb="313" eb="316">
      <t>サイコウチク</t>
    </rPh>
    <rPh sb="316" eb="318">
      <t>ジギョウ</t>
    </rPh>
    <rPh sb="319" eb="320">
      <t>トモナ</t>
    </rPh>
    <rPh sb="321" eb="323">
      <t>キギョウ</t>
    </rPh>
    <rPh sb="323" eb="324">
      <t>サイ</t>
    </rPh>
    <rPh sb="324" eb="326">
      <t>ショウカン</t>
    </rPh>
    <rPh sb="326" eb="327">
      <t>キン</t>
    </rPh>
    <rPh sb="328" eb="330">
      <t>ゾウカ</t>
    </rPh>
    <rPh sb="330" eb="331">
      <t>トウ</t>
    </rPh>
    <rPh sb="334" eb="336">
      <t>オスイ</t>
    </rPh>
    <rPh sb="336" eb="338">
      <t>ショリ</t>
    </rPh>
    <rPh sb="338" eb="340">
      <t>ゲンカ</t>
    </rPh>
    <rPh sb="341" eb="343">
      <t>ゾウカ</t>
    </rPh>
    <rPh sb="344" eb="346">
      <t>ヨソウ</t>
    </rPh>
    <rPh sb="353" eb="355">
      <t>シセツ</t>
    </rPh>
    <rPh sb="355" eb="357">
      <t>リヨウ</t>
    </rPh>
    <rPh sb="357" eb="358">
      <t>リツ</t>
    </rPh>
    <rPh sb="361" eb="363">
      <t>ケンセツ</t>
    </rPh>
    <rPh sb="363" eb="365">
      <t>トウジ</t>
    </rPh>
    <rPh sb="366" eb="368">
      <t>カダイ</t>
    </rPh>
    <rPh sb="369" eb="371">
      <t>シヨウ</t>
    </rPh>
    <rPh sb="375" eb="377">
      <t>ルイジ</t>
    </rPh>
    <rPh sb="377" eb="379">
      <t>ダンタイ</t>
    </rPh>
    <rPh sb="379" eb="382">
      <t>ヘイキンチ</t>
    </rPh>
    <rPh sb="383" eb="384">
      <t>クラ</t>
    </rPh>
    <rPh sb="387" eb="390">
      <t>テイスイジュン</t>
    </rPh>
    <rPh sb="397" eb="400">
      <t>カンコウチ</t>
    </rPh>
    <rPh sb="400" eb="402">
      <t>トクユウ</t>
    </rPh>
    <rPh sb="403" eb="405">
      <t>リュウニュウ</t>
    </rPh>
    <rPh sb="405" eb="407">
      <t>スイリョウ</t>
    </rPh>
    <rPh sb="408" eb="410">
      <t>ヘンドウ</t>
    </rPh>
    <rPh sb="412" eb="414">
      <t>タイオウ</t>
    </rPh>
    <rPh sb="416" eb="418">
      <t>ヒツヨウ</t>
    </rPh>
    <rPh sb="425" eb="428">
      <t>スイセンカ</t>
    </rPh>
    <rPh sb="428" eb="429">
      <t>リツ</t>
    </rPh>
    <rPh sb="432" eb="434">
      <t>ショリ</t>
    </rPh>
    <rPh sb="434" eb="437">
      <t>クイキナイ</t>
    </rPh>
    <rPh sb="438" eb="441">
      <t>スイセンカ</t>
    </rPh>
    <rPh sb="441" eb="442">
      <t>リツ</t>
    </rPh>
    <rPh sb="445" eb="447">
      <t>ドウリツ</t>
    </rPh>
    <rPh sb="448" eb="450">
      <t>スイイ</t>
    </rPh>
    <rPh sb="454" eb="455">
      <t>タメ</t>
    </rPh>
    <rPh sb="456" eb="458">
      <t>コンゴ</t>
    </rPh>
    <rPh sb="459" eb="461">
      <t>コベツ</t>
    </rPh>
    <rPh sb="462" eb="464">
      <t>セツゾク</t>
    </rPh>
    <rPh sb="464" eb="466">
      <t>ヨウセイ</t>
    </rPh>
    <rPh sb="466" eb="467">
      <t>トウ</t>
    </rPh>
    <rPh sb="468" eb="470">
      <t>ヒツヨウ</t>
    </rPh>
    <phoneticPr fontId="4"/>
  </si>
  <si>
    <t>　類似団体平均値と比べると高水準を推移している。
　令和2年度は使用料納付猶予措置が取られ収入が減少した為、管渠更新工事を控えたが、令和3年度の管渠改善率は少し回復状況にある。
　また、施設の老朽化が著しく、平成27年度より処理場再構築事業に着手しており、令和4年度に管理汚泥棟が完成した。
　今後も現行施設の維持管理を行いつつ、再構築事業を進めていく。
　平成29年度に長寿命化計画を策定、平成30年度に経営戦略を策定し、令和5年度に経営戦略の見直しが行われる為、計画的な改善を進めていく予定である。</t>
    <rPh sb="1" eb="8">
      <t>ルイジダンタイヘイキンチ</t>
    </rPh>
    <rPh sb="9" eb="10">
      <t>クラ</t>
    </rPh>
    <rPh sb="13" eb="16">
      <t>コウスイジュン</t>
    </rPh>
    <rPh sb="17" eb="19">
      <t>スイイ</t>
    </rPh>
    <rPh sb="26" eb="28">
      <t>レイワ</t>
    </rPh>
    <rPh sb="29" eb="31">
      <t>ネンド</t>
    </rPh>
    <rPh sb="32" eb="35">
      <t>シヨウリョウ</t>
    </rPh>
    <rPh sb="35" eb="37">
      <t>ノウフ</t>
    </rPh>
    <rPh sb="37" eb="39">
      <t>ユウヨ</t>
    </rPh>
    <rPh sb="39" eb="41">
      <t>ソチ</t>
    </rPh>
    <rPh sb="42" eb="43">
      <t>ト</t>
    </rPh>
    <rPh sb="45" eb="47">
      <t>シュウニュウ</t>
    </rPh>
    <rPh sb="48" eb="50">
      <t>ゲンショウシ</t>
    </rPh>
    <rPh sb="50" eb="53">
      <t>タタメ</t>
    </rPh>
    <rPh sb="54" eb="56">
      <t>カンキョ</t>
    </rPh>
    <rPh sb="56" eb="58">
      <t>コウシン</t>
    </rPh>
    <rPh sb="58" eb="60">
      <t>コウジ</t>
    </rPh>
    <rPh sb="61" eb="62">
      <t>ヒカ</t>
    </rPh>
    <rPh sb="66" eb="68">
      <t>レイワ</t>
    </rPh>
    <rPh sb="69" eb="71">
      <t>ネンド</t>
    </rPh>
    <rPh sb="72" eb="74">
      <t>カンキョ</t>
    </rPh>
    <rPh sb="74" eb="76">
      <t>カイゼン</t>
    </rPh>
    <rPh sb="76" eb="77">
      <t>リツ</t>
    </rPh>
    <rPh sb="78" eb="79">
      <t>スコ</t>
    </rPh>
    <rPh sb="80" eb="82">
      <t>カイフク</t>
    </rPh>
    <rPh sb="82" eb="84">
      <t>ジョウキョウ</t>
    </rPh>
    <rPh sb="93" eb="95">
      <t>シセツ</t>
    </rPh>
    <rPh sb="96" eb="99">
      <t>ロウキュウカ</t>
    </rPh>
    <rPh sb="100" eb="101">
      <t>イチジル</t>
    </rPh>
    <rPh sb="104" eb="106">
      <t>ヘイセイ</t>
    </rPh>
    <rPh sb="108" eb="110">
      <t>ネンド</t>
    </rPh>
    <rPh sb="112" eb="115">
      <t>ショリジョウ</t>
    </rPh>
    <rPh sb="115" eb="118">
      <t>サイコウチク</t>
    </rPh>
    <rPh sb="118" eb="120">
      <t>ジギョウ</t>
    </rPh>
    <rPh sb="121" eb="123">
      <t>チャクシュ</t>
    </rPh>
    <rPh sb="128" eb="130">
      <t>レイワ</t>
    </rPh>
    <rPh sb="131" eb="133">
      <t>ネンド</t>
    </rPh>
    <rPh sb="134" eb="139">
      <t>カンリオデイトウ</t>
    </rPh>
    <rPh sb="140" eb="142">
      <t>カンセイ</t>
    </rPh>
    <rPh sb="147" eb="149">
      <t>コンゴ</t>
    </rPh>
    <rPh sb="150" eb="152">
      <t>ゲンコウ</t>
    </rPh>
    <rPh sb="152" eb="154">
      <t>シセツ</t>
    </rPh>
    <rPh sb="155" eb="157">
      <t>イジ</t>
    </rPh>
    <rPh sb="157" eb="159">
      <t>カンリ</t>
    </rPh>
    <rPh sb="160" eb="161">
      <t>オコナ</t>
    </rPh>
    <rPh sb="165" eb="168">
      <t>サイコウチク</t>
    </rPh>
    <rPh sb="168" eb="170">
      <t>ジギョウ</t>
    </rPh>
    <rPh sb="171" eb="172">
      <t>スス</t>
    </rPh>
    <rPh sb="179" eb="181">
      <t>ヘイセイ</t>
    </rPh>
    <rPh sb="183" eb="185">
      <t>ネンド</t>
    </rPh>
    <rPh sb="186" eb="190">
      <t>チョウジュミョウカ</t>
    </rPh>
    <rPh sb="190" eb="192">
      <t>ケイカク</t>
    </rPh>
    <rPh sb="193" eb="195">
      <t>サクテイ</t>
    </rPh>
    <rPh sb="196" eb="198">
      <t>ヘイセイ</t>
    </rPh>
    <rPh sb="200" eb="202">
      <t>ネンド</t>
    </rPh>
    <rPh sb="203" eb="207">
      <t>ケイエイセンリャク</t>
    </rPh>
    <rPh sb="208" eb="210">
      <t>サクテイ</t>
    </rPh>
    <rPh sb="212" eb="214">
      <t>レイワ</t>
    </rPh>
    <rPh sb="215" eb="217">
      <t>ネンド</t>
    </rPh>
    <rPh sb="218" eb="220">
      <t>ケイエイ</t>
    </rPh>
    <rPh sb="220" eb="222">
      <t>センリャク</t>
    </rPh>
    <rPh sb="223" eb="225">
      <t>ミナオ</t>
    </rPh>
    <rPh sb="227" eb="228">
      <t>オコナ</t>
    </rPh>
    <rPh sb="231" eb="232">
      <t>タメ</t>
    </rPh>
    <rPh sb="233" eb="236">
      <t>ケイカクテキ</t>
    </rPh>
    <rPh sb="237" eb="239">
      <t>カイゼン</t>
    </rPh>
    <rPh sb="240" eb="241">
      <t>スス</t>
    </rPh>
    <rPh sb="245" eb="247">
      <t>ヨテイ</t>
    </rPh>
    <phoneticPr fontId="4"/>
  </si>
  <si>
    <t>　平成27年度より3ヶ年かけて行った料金改定により経営状況は安定した状態ではあるが、老朽化に伴う修繕費等の維持管理費用の増加や、処理場再構築事業に係る起債を毎年度行っている為、元利償還金が増加していき、経営は厳しい状況を迎えると予想される。更なる経費削減に努め、財源確保の為に計画的に料金改定を行う必要がある。
　また、令和5年度より公営企業会計へ移行予定となっている為、経営状況の明確化や適切な財産把握により適正な維持管理、経営の効率化・健全性に努めたい。</t>
    <rPh sb="1" eb="3">
      <t>ヘイセイ</t>
    </rPh>
    <rPh sb="5" eb="7">
      <t>ネンド</t>
    </rPh>
    <rPh sb="11" eb="12">
      <t>ネン</t>
    </rPh>
    <rPh sb="15" eb="16">
      <t>オコナ</t>
    </rPh>
    <rPh sb="18" eb="20">
      <t>リョウキン</t>
    </rPh>
    <rPh sb="20" eb="22">
      <t>カイテイ</t>
    </rPh>
    <rPh sb="25" eb="27">
      <t>ケイエイ</t>
    </rPh>
    <rPh sb="27" eb="29">
      <t>ジョウキョウ</t>
    </rPh>
    <rPh sb="30" eb="32">
      <t>アンテイ</t>
    </rPh>
    <rPh sb="34" eb="36">
      <t>ジョウタイ</t>
    </rPh>
    <rPh sb="42" eb="45">
      <t>ロウキュウカ</t>
    </rPh>
    <rPh sb="46" eb="47">
      <t>トモナ</t>
    </rPh>
    <rPh sb="48" eb="50">
      <t>シュウゼン</t>
    </rPh>
    <rPh sb="50" eb="51">
      <t>ヒ</t>
    </rPh>
    <rPh sb="51" eb="52">
      <t>トウ</t>
    </rPh>
    <rPh sb="53" eb="55">
      <t>イジ</t>
    </rPh>
    <rPh sb="55" eb="57">
      <t>カンリ</t>
    </rPh>
    <rPh sb="57" eb="59">
      <t>ヒヨウ</t>
    </rPh>
    <rPh sb="60" eb="62">
      <t>ゾウカ</t>
    </rPh>
    <rPh sb="64" eb="72">
      <t>ショリジョウサイコウチクジギョウ</t>
    </rPh>
    <rPh sb="73" eb="74">
      <t>カカ</t>
    </rPh>
    <rPh sb="75" eb="77">
      <t>キサイ</t>
    </rPh>
    <rPh sb="78" eb="81">
      <t>マイネンド</t>
    </rPh>
    <rPh sb="81" eb="82">
      <t>オコナ</t>
    </rPh>
    <rPh sb="86" eb="87">
      <t>タメ</t>
    </rPh>
    <rPh sb="88" eb="90">
      <t>ガンリ</t>
    </rPh>
    <rPh sb="90" eb="93">
      <t>ショウカンキン</t>
    </rPh>
    <rPh sb="94" eb="96">
      <t>ゾウカ</t>
    </rPh>
    <rPh sb="101" eb="103">
      <t>ケイエイ</t>
    </rPh>
    <rPh sb="104" eb="105">
      <t>キビ</t>
    </rPh>
    <rPh sb="107" eb="109">
      <t>ジョウキョウ</t>
    </rPh>
    <rPh sb="110" eb="111">
      <t>ムカ</t>
    </rPh>
    <rPh sb="114" eb="116">
      <t>ヨソウ</t>
    </rPh>
    <rPh sb="120" eb="121">
      <t>サラ</t>
    </rPh>
    <rPh sb="123" eb="125">
      <t>ケイヒ</t>
    </rPh>
    <rPh sb="125" eb="127">
      <t>サクゲン</t>
    </rPh>
    <rPh sb="128" eb="129">
      <t>ツト</t>
    </rPh>
    <rPh sb="131" eb="133">
      <t>ザイゲン</t>
    </rPh>
    <rPh sb="133" eb="135">
      <t>カクホ</t>
    </rPh>
    <rPh sb="136" eb="137">
      <t>タメ</t>
    </rPh>
    <rPh sb="138" eb="141">
      <t>ケイカクテキ</t>
    </rPh>
    <rPh sb="142" eb="144">
      <t>リョウキン</t>
    </rPh>
    <rPh sb="144" eb="146">
      <t>カイテイ</t>
    </rPh>
    <rPh sb="147" eb="148">
      <t>オコナ</t>
    </rPh>
    <rPh sb="149" eb="151">
      <t>ヒツヨウ</t>
    </rPh>
    <rPh sb="160" eb="162">
      <t>レイワ</t>
    </rPh>
    <rPh sb="163" eb="165">
      <t>ネンド</t>
    </rPh>
    <rPh sb="167" eb="169">
      <t>コウエイ</t>
    </rPh>
    <rPh sb="169" eb="171">
      <t>キギョウ</t>
    </rPh>
    <rPh sb="171" eb="173">
      <t>カイケイ</t>
    </rPh>
    <rPh sb="174" eb="176">
      <t>イコウ</t>
    </rPh>
    <rPh sb="176" eb="178">
      <t>ヨテイ</t>
    </rPh>
    <rPh sb="184" eb="185">
      <t>タメ</t>
    </rPh>
    <rPh sb="186" eb="188">
      <t>ケイエイ</t>
    </rPh>
    <rPh sb="188" eb="190">
      <t>ジョウキョウ</t>
    </rPh>
    <rPh sb="191" eb="194">
      <t>メイカクカ</t>
    </rPh>
    <rPh sb="195" eb="197">
      <t>テキセツ</t>
    </rPh>
    <rPh sb="198" eb="200">
      <t>ザイサン</t>
    </rPh>
    <rPh sb="200" eb="202">
      <t>ハアク</t>
    </rPh>
    <rPh sb="205" eb="207">
      <t>テキセイ</t>
    </rPh>
    <rPh sb="208" eb="210">
      <t>イジ</t>
    </rPh>
    <rPh sb="210" eb="212">
      <t>カンリ</t>
    </rPh>
    <rPh sb="213" eb="215">
      <t>ケイエイ</t>
    </rPh>
    <rPh sb="216" eb="219">
      <t>コウリツカ</t>
    </rPh>
    <rPh sb="220" eb="223">
      <t>ケンゼンセイ</t>
    </rPh>
    <rPh sb="224" eb="22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</si>
</sst>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0.64</c:v>
                </c:pt>
                <c:pt idx="1">
                  <c:v>0.7</c:v>
                </c:pt>
                <c:pt idx="2">
                  <c:v>0.57999999999999996</c:v>
                </c:pt>
                <c:pt idx="3">
                  <c:v>0.15</c:v>
                </c:pt>
                <c:pt idx="4">
                  <c:v>0.36</c:v>
                </c:pt>
              </c:numCache>
            </c:numRef>
          </c:val>
          <c:extLst>
            <c:ext xmlns:c16="http://schemas.microsoft.com/office/drawing/2014/chart" uri="{C3380CC4-5D6E-409C-BE32-E72D297353CC}">
              <c16:uniqueId val="{00000000-A8DD-4870-BE24-0BB404E9282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c:v>
                </c:pt>
                <c:pt idx="3">
                  <c:v>0.09</c:v>
                </c:pt>
                <c:pt idx="4">
                  <c:v>0.1</c:v>
                </c:pt>
              </c:numCache>
            </c:numRef>
          </c:val>
          <c:smooth val="0"/>
          <c:extLst>
            <c:ext xmlns:c16="http://schemas.microsoft.com/office/drawing/2014/chart" uri="{C3380CC4-5D6E-409C-BE32-E72D297353CC}">
              <c16:uniqueId val="{00000001-A8DD-4870-BE24-0BB404E9282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33.659999999999997</c:v>
                </c:pt>
                <c:pt idx="1">
                  <c:v>30.59</c:v>
                </c:pt>
                <c:pt idx="2">
                  <c:v>36.270000000000003</c:v>
                </c:pt>
                <c:pt idx="3">
                  <c:v>24.28</c:v>
                </c:pt>
                <c:pt idx="4">
                  <c:v>25.01</c:v>
                </c:pt>
              </c:numCache>
            </c:numRef>
          </c:val>
          <c:extLst>
            <c:ext xmlns:c16="http://schemas.microsoft.com/office/drawing/2014/chart" uri="{C3380CC4-5D6E-409C-BE32-E72D297353CC}">
              <c16:uniqueId val="{00000000-7538-4325-9DDD-6E326115574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54.05</c:v>
                </c:pt>
                <c:pt idx="1">
                  <c:v>57.54</c:v>
                </c:pt>
                <c:pt idx="2">
                  <c:v>55.55</c:v>
                </c:pt>
                <c:pt idx="3">
                  <c:v>55.84</c:v>
                </c:pt>
                <c:pt idx="4">
                  <c:v>55.78</c:v>
                </c:pt>
              </c:numCache>
            </c:numRef>
          </c:val>
          <c:smooth val="0"/>
          <c:extLst>
            <c:ext xmlns:c16="http://schemas.microsoft.com/office/drawing/2014/chart" uri="{C3380CC4-5D6E-409C-BE32-E72D297353CC}">
              <c16:uniqueId val="{00000001-7538-4325-9DDD-6E326115574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99.58</c:v>
                </c:pt>
                <c:pt idx="1">
                  <c:v>99.61</c:v>
                </c:pt>
                <c:pt idx="2">
                  <c:v>99.63</c:v>
                </c:pt>
                <c:pt idx="3">
                  <c:v>99.2</c:v>
                </c:pt>
                <c:pt idx="4">
                  <c:v>99.8</c:v>
                </c:pt>
              </c:numCache>
            </c:numRef>
          </c:val>
          <c:extLst>
            <c:ext xmlns:c16="http://schemas.microsoft.com/office/drawing/2014/chart" uri="{C3380CC4-5D6E-409C-BE32-E72D297353CC}">
              <c16:uniqueId val="{00000000-E45B-4AB4-BA0A-0841300B405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92.88</c:v>
                </c:pt>
                <c:pt idx="1">
                  <c:v>92.87</c:v>
                </c:pt>
                <c:pt idx="2">
                  <c:v>91.64</c:v>
                </c:pt>
                <c:pt idx="3">
                  <c:v>92.34</c:v>
                </c:pt>
                <c:pt idx="4">
                  <c:v>91.78</c:v>
                </c:pt>
              </c:numCache>
            </c:numRef>
          </c:val>
          <c:smooth val="0"/>
          <c:extLst>
            <c:ext xmlns:c16="http://schemas.microsoft.com/office/drawing/2014/chart" uri="{C3380CC4-5D6E-409C-BE32-E72D297353CC}">
              <c16:uniqueId val="{00000001-E45B-4AB4-BA0A-0841300B405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163.82</c:v>
                </c:pt>
                <c:pt idx="1">
                  <c:v>149.72</c:v>
                </c:pt>
                <c:pt idx="2">
                  <c:v>121.93</c:v>
                </c:pt>
                <c:pt idx="3">
                  <c:v>120.46</c:v>
                </c:pt>
                <c:pt idx="4">
                  <c:v>146.13</c:v>
                </c:pt>
              </c:numCache>
            </c:numRef>
          </c:val>
          <c:extLst>
            <c:ext xmlns:c16="http://schemas.microsoft.com/office/drawing/2014/chart" uri="{C3380CC4-5D6E-409C-BE32-E72D297353CC}">
              <c16:uniqueId val="{00000000-5AC5-4D4B-B426-3AD37DB234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C5-4D4B-B426-3AD37DB234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63-43C2-A530-F07DD67F4A6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63-43C2-A530-F07DD67F4A6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00-4F0A-B580-49D8543C919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00-4F0A-B580-49D8543C919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1E-438F-AC05-6F33E0E8A7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1E-438F-AC05-6F33E0E8A7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90-4525-95EB-D7B7FD6D4CE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90-4525-95EB-D7B7FD6D4CE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58.49</c:v>
                </c:pt>
                <c:pt idx="1">
                  <c:v>74.069999999999993</c:v>
                </c:pt>
                <c:pt idx="2">
                  <c:v>174.03</c:v>
                </c:pt>
                <c:pt idx="3">
                  <c:v>173.07</c:v>
                </c:pt>
                <c:pt idx="4">
                  <c:v>404.68</c:v>
                </c:pt>
              </c:numCache>
            </c:numRef>
          </c:val>
          <c:extLst>
            <c:ext xmlns:c16="http://schemas.microsoft.com/office/drawing/2014/chart" uri="{C3380CC4-5D6E-409C-BE32-E72D297353CC}">
              <c16:uniqueId val="{00000000-EA98-4251-8477-45BCB0C27D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798.84</c:v>
                </c:pt>
                <c:pt idx="1">
                  <c:v>692.13</c:v>
                </c:pt>
                <c:pt idx="2">
                  <c:v>807.75</c:v>
                </c:pt>
                <c:pt idx="3">
                  <c:v>812.92</c:v>
                </c:pt>
                <c:pt idx="4">
                  <c:v>765.48</c:v>
                </c:pt>
              </c:numCache>
            </c:numRef>
          </c:val>
          <c:smooth val="0"/>
          <c:extLst>
            <c:ext xmlns:c16="http://schemas.microsoft.com/office/drawing/2014/chart" uri="{C3380CC4-5D6E-409C-BE32-E72D297353CC}">
              <c16:uniqueId val="{00000001-EA98-4251-8477-45BCB0C27D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170.47</c:v>
                </c:pt>
                <c:pt idx="1">
                  <c:v>154.13</c:v>
                </c:pt>
                <c:pt idx="2">
                  <c:v>123.86</c:v>
                </c:pt>
                <c:pt idx="3">
                  <c:v>122.74</c:v>
                </c:pt>
                <c:pt idx="4">
                  <c:v>138.07</c:v>
                </c:pt>
              </c:numCache>
            </c:numRef>
          </c:val>
          <c:extLst>
            <c:ext xmlns:c16="http://schemas.microsoft.com/office/drawing/2014/chart" uri="{C3380CC4-5D6E-409C-BE32-E72D297353CC}">
              <c16:uniqueId val="{00000000-8E4D-4360-A10E-28F74EE850A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86.85</c:v>
                </c:pt>
                <c:pt idx="1">
                  <c:v>88.98</c:v>
                </c:pt>
                <c:pt idx="2">
                  <c:v>86.94</c:v>
                </c:pt>
                <c:pt idx="3">
                  <c:v>85.4</c:v>
                </c:pt>
                <c:pt idx="4">
                  <c:v>87.8</c:v>
                </c:pt>
              </c:numCache>
            </c:numRef>
          </c:val>
          <c:smooth val="0"/>
          <c:extLst>
            <c:ext xmlns:c16="http://schemas.microsoft.com/office/drawing/2014/chart" uri="{C3380CC4-5D6E-409C-BE32-E72D297353CC}">
              <c16:uniqueId val="{00000001-8E4D-4360-A10E-28F74EE850A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63.54</c:v>
                </c:pt>
                <c:pt idx="1">
                  <c:v>70.02</c:v>
                </c:pt>
                <c:pt idx="2">
                  <c:v>87.29</c:v>
                </c:pt>
                <c:pt idx="3">
                  <c:v>84.15</c:v>
                </c:pt>
                <c:pt idx="4">
                  <c:v>82.83</c:v>
                </c:pt>
              </c:numCache>
            </c:numRef>
          </c:val>
          <c:extLst>
            <c:ext xmlns:c16="http://schemas.microsoft.com/office/drawing/2014/chart" uri="{C3380CC4-5D6E-409C-BE32-E72D297353CC}">
              <c16:uniqueId val="{00000000-7468-4810-81D7-38606679E8E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177.15</c:v>
                </c:pt>
                <c:pt idx="1">
                  <c:v>175.05</c:v>
                </c:pt>
                <c:pt idx="2">
                  <c:v>179.63</c:v>
                </c:pt>
                <c:pt idx="3">
                  <c:v>188.57</c:v>
                </c:pt>
                <c:pt idx="4">
                  <c:v>187.69</c:v>
                </c:pt>
              </c:numCache>
            </c:numRef>
          </c:val>
          <c:smooth val="0"/>
          <c:extLst>
            <c:ext xmlns:c16="http://schemas.microsoft.com/office/drawing/2014/chart" uri="{C3380CC4-5D6E-409C-BE32-E72D297353CC}">
              <c16:uniqueId val="{00000001-7468-4810-81D7-38606679E8E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草津町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Cd1</v>
      </c>
      <c r="X8" s="35"/>
      <c r="Y8" s="35"/>
      <c r="Z8" s="35"/>
      <c r="AA8" s="35"/>
      <c r="AB8" s="35"/>
      <c r="AC8" s="35"/>
      <c r="AD8" s="36" t="str">
        <f>データ!$M$6</f>
        <v>非設置</v>
      </c>
      <c r="AE8" s="36"/>
      <c r="AF8" s="36"/>
      <c r="AG8" s="36"/>
      <c r="AH8" s="36"/>
      <c r="AI8" s="36"/>
      <c r="AJ8" s="36"/>
      <c r="AK8" s="3"/>
      <c r="AL8" s="37">
        <f>データ!S6</f>
        <v>6152</v>
      </c>
      <c r="AM8" s="37"/>
      <c r="AN8" s="37"/>
      <c r="AO8" s="37"/>
      <c r="AP8" s="37"/>
      <c r="AQ8" s="37"/>
      <c r="AR8" s="37"/>
      <c r="AS8" s="37"/>
      <c r="AT8" s="38">
        <f>データ!T6</f>
        <v>49.75</v>
      </c>
      <c r="AU8" s="38"/>
      <c r="AV8" s="38"/>
      <c r="AW8" s="38"/>
      <c r="AX8" s="38"/>
      <c r="AY8" s="38"/>
      <c r="AZ8" s="38"/>
      <c r="BA8" s="38"/>
      <c r="BB8" s="38">
        <f>データ!U6</f>
        <v>123.66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73.489999999999995</v>
      </c>
      <c r="Q10" s="38"/>
      <c r="R10" s="38"/>
      <c r="S10" s="38"/>
      <c r="T10" s="38"/>
      <c r="U10" s="38"/>
      <c r="V10" s="38"/>
      <c r="W10" s="38">
        <f>データ!Q6</f>
        <v>123.68</v>
      </c>
      <c r="X10" s="38"/>
      <c r="Y10" s="38"/>
      <c r="Z10" s="38"/>
      <c r="AA10" s="38"/>
      <c r="AB10" s="38"/>
      <c r="AC10" s="38"/>
      <c r="AD10" s="37">
        <f>データ!R6</f>
        <v>1870</v>
      </c>
      <c r="AE10" s="37"/>
      <c r="AF10" s="37"/>
      <c r="AG10" s="37"/>
      <c r="AH10" s="37"/>
      <c r="AI10" s="37"/>
      <c r="AJ10" s="37"/>
      <c r="AK10" s="2"/>
      <c r="AL10" s="37">
        <f>データ!V6</f>
        <v>4460</v>
      </c>
      <c r="AM10" s="37"/>
      <c r="AN10" s="37"/>
      <c r="AO10" s="37"/>
      <c r="AP10" s="37"/>
      <c r="AQ10" s="37"/>
      <c r="AR10" s="37"/>
      <c r="AS10" s="37"/>
      <c r="AT10" s="38">
        <f>データ!W6</f>
        <v>2.44</v>
      </c>
      <c r="AU10" s="38"/>
      <c r="AV10" s="38"/>
      <c r="AW10" s="38"/>
      <c r="AX10" s="38"/>
      <c r="AY10" s="38"/>
      <c r="AZ10" s="38"/>
      <c r="BA10" s="38"/>
      <c r="BB10" s="38">
        <f>データ!X6</f>
        <v>1827.87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【669.12】</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voxOWckxgbuLHgrttKjZjGi+dVxe7R9YtUa8rute8jDGfMZWQcCyZz1T2aYkE7E162Ubv8hHdMsQ7+GHwH6UlQ==" saltValue="zRJPqlmKYYsHX4KAO8F5y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104264</v>
      </c>
      <c r="D6" s="19">
        <f t="shared" si="3"/>
        <v>47</v>
      </c>
      <c r="E6" s="19">
        <f t="shared" si="3"/>
        <v>17</v>
      </c>
      <c r="F6" s="19">
        <f t="shared" si="3"/>
        <v>1</v>
      </c>
      <c r="G6" s="19">
        <f t="shared" si="3"/>
        <v>0</v>
      </c>
      <c r="H6" s="19" t="str">
        <f t="shared" si="3"/>
        <v>群馬県　草津町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73.489999999999995</v>
      </c>
      <c r="Q6" s="20">
        <f t="shared" si="3"/>
        <v>123.68</v>
      </c>
      <c r="R6" s="20">
        <f t="shared" si="3"/>
        <v>1870</v>
      </c>
      <c r="S6" s="20">
        <f t="shared" si="3"/>
        <v>6152</v>
      </c>
      <c r="T6" s="20">
        <f t="shared" si="3"/>
        <v>49.75</v>
      </c>
      <c r="U6" s="20">
        <f t="shared" si="3"/>
        <v>123.66</v>
      </c>
      <c r="V6" s="20">
        <f t="shared" si="3"/>
        <v>4460</v>
      </c>
      <c r="W6" s="20">
        <f t="shared" si="3"/>
        <v>2.44</v>
      </c>
      <c r="X6" s="20">
        <f t="shared" si="3"/>
        <v>1827.87</v>
      </c>
      <c r="Y6" s="21">
        <f>IF(Y7="",NA(),Y7)</f>
        <v>163.82</v>
      </c>
      <c r="Z6" s="21">
        <f t="shared" ref="Z6:AH6" si="4">IF(Z7="",NA(),Z7)</f>
        <v>149.72</v>
      </c>
      <c r="AA6" s="21">
        <f t="shared" si="4"/>
        <v>121.93</v>
      </c>
      <c r="AB6" s="21">
        <f t="shared" si="4"/>
        <v>120.46</v>
      </c>
      <c r="AC6" s="21">
        <f t="shared" si="4"/>
        <v>146.13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58.49</v>
      </c>
      <c r="BG6" s="21">
        <f t="shared" ref="BG6:BO6" si="7">IF(BG7="",NA(),BG7)</f>
        <v>74.069999999999993</v>
      </c>
      <c r="BH6" s="21">
        <f t="shared" si="7"/>
        <v>174.03</v>
      </c>
      <c r="BI6" s="21">
        <f t="shared" si="7"/>
        <v>173.07</v>
      </c>
      <c r="BJ6" s="21">
        <f t="shared" si="7"/>
        <v>404.68</v>
      </c>
      <c r="BK6" s="21">
        <f t="shared" si="7"/>
        <v>798.84</v>
      </c>
      <c r="BL6" s="21">
        <f t="shared" si="7"/>
        <v>692.13</v>
      </c>
      <c r="BM6" s="21">
        <f t="shared" si="7"/>
        <v>807.75</v>
      </c>
      <c r="BN6" s="21">
        <f t="shared" si="7"/>
        <v>812.92</v>
      </c>
      <c r="BO6" s="21">
        <f t="shared" si="7"/>
        <v>765.48</v>
      </c>
      <c r="BP6" s="20" t="str">
        <f>IF(BP7="","",IF(BP7="-","【-】","【"&amp;SUBSTITUTE(TEXT(BP7,"#,##0.00"),"-","△")&amp;"】"))</f>
        <v>【669.12】</v>
      </c>
      <c r="BQ6" s="21">
        <f>IF(BQ7="",NA(),BQ7)</f>
        <v>170.47</v>
      </c>
      <c r="BR6" s="21">
        <f t="shared" ref="BR6:BZ6" si="8">IF(BR7="",NA(),BR7)</f>
        <v>154.13</v>
      </c>
      <c r="BS6" s="21">
        <f t="shared" si="8"/>
        <v>123.86</v>
      </c>
      <c r="BT6" s="21">
        <f t="shared" si="8"/>
        <v>122.74</v>
      </c>
      <c r="BU6" s="21">
        <f t="shared" si="8"/>
        <v>138.07</v>
      </c>
      <c r="BV6" s="21">
        <f t="shared" si="8"/>
        <v>86.85</v>
      </c>
      <c r="BW6" s="21">
        <f t="shared" si="8"/>
        <v>88.98</v>
      </c>
      <c r="BX6" s="21">
        <f t="shared" si="8"/>
        <v>86.94</v>
      </c>
      <c r="BY6" s="21">
        <f t="shared" si="8"/>
        <v>85.4</v>
      </c>
      <c r="BZ6" s="21">
        <f t="shared" si="8"/>
        <v>87.8</v>
      </c>
      <c r="CA6" s="20" t="str">
        <f>IF(CA7="","",IF(CA7="-","【-】","【"&amp;SUBSTITUTE(TEXT(CA7,"#,##0.00"),"-","△")&amp;"】"))</f>
        <v>【99.73】</v>
      </c>
      <c r="CB6" s="21">
        <f>IF(CB7="",NA(),CB7)</f>
        <v>63.54</v>
      </c>
      <c r="CC6" s="21">
        <f t="shared" ref="CC6:CK6" si="9">IF(CC7="",NA(),CC7)</f>
        <v>70.02</v>
      </c>
      <c r="CD6" s="21">
        <f t="shared" si="9"/>
        <v>87.29</v>
      </c>
      <c r="CE6" s="21">
        <f t="shared" si="9"/>
        <v>84.15</v>
      </c>
      <c r="CF6" s="21">
        <f t="shared" si="9"/>
        <v>82.83</v>
      </c>
      <c r="CG6" s="21">
        <f t="shared" si="9"/>
        <v>177.15</v>
      </c>
      <c r="CH6" s="21">
        <f t="shared" si="9"/>
        <v>175.05</v>
      </c>
      <c r="CI6" s="21">
        <f t="shared" si="9"/>
        <v>179.63</v>
      </c>
      <c r="CJ6" s="21">
        <f t="shared" si="9"/>
        <v>188.57</v>
      </c>
      <c r="CK6" s="21">
        <f t="shared" si="9"/>
        <v>187.69</v>
      </c>
      <c r="CL6" s="20" t="str">
        <f>IF(CL7="","",IF(CL7="-","【-】","【"&amp;SUBSTITUTE(TEXT(CL7,"#,##0.00"),"-","△")&amp;"】"))</f>
        <v>【134.98】</v>
      </c>
      <c r="CM6" s="21">
        <f>IF(CM7="",NA(),CM7)</f>
        <v>33.659999999999997</v>
      </c>
      <c r="CN6" s="21">
        <f t="shared" ref="CN6:CV6" si="10">IF(CN7="",NA(),CN7)</f>
        <v>30.59</v>
      </c>
      <c r="CO6" s="21">
        <f t="shared" si="10"/>
        <v>36.270000000000003</v>
      </c>
      <c r="CP6" s="21">
        <f t="shared" si="10"/>
        <v>24.28</v>
      </c>
      <c r="CQ6" s="21">
        <f t="shared" si="10"/>
        <v>25.01</v>
      </c>
      <c r="CR6" s="21">
        <f t="shared" si="10"/>
        <v>54.05</v>
      </c>
      <c r="CS6" s="21">
        <f t="shared" si="10"/>
        <v>57.54</v>
      </c>
      <c r="CT6" s="21">
        <f t="shared" si="10"/>
        <v>55.55</v>
      </c>
      <c r="CU6" s="21">
        <f t="shared" si="10"/>
        <v>55.84</v>
      </c>
      <c r="CV6" s="21">
        <f t="shared" si="10"/>
        <v>55.78</v>
      </c>
      <c r="CW6" s="20" t="str">
        <f>IF(CW7="","",IF(CW7="-","【-】","【"&amp;SUBSTITUTE(TEXT(CW7,"#,##0.00"),"-","△")&amp;"】"))</f>
        <v>【59.99】</v>
      </c>
      <c r="CX6" s="21">
        <f>IF(CX7="",NA(),CX7)</f>
        <v>99.58</v>
      </c>
      <c r="CY6" s="21">
        <f t="shared" ref="CY6:DG6" si="11">IF(CY7="",NA(),CY7)</f>
        <v>99.61</v>
      </c>
      <c r="CZ6" s="21">
        <f t="shared" si="11"/>
        <v>99.63</v>
      </c>
      <c r="DA6" s="21">
        <f t="shared" si="11"/>
        <v>99.2</v>
      </c>
      <c r="DB6" s="21">
        <f t="shared" si="11"/>
        <v>99.8</v>
      </c>
      <c r="DC6" s="21">
        <f t="shared" si="11"/>
        <v>92.88</v>
      </c>
      <c r="DD6" s="21">
        <f t="shared" si="11"/>
        <v>92.87</v>
      </c>
      <c r="DE6" s="21">
        <f t="shared" si="11"/>
        <v>91.64</v>
      </c>
      <c r="DF6" s="21">
        <f t="shared" si="11"/>
        <v>92.34</v>
      </c>
      <c r="DG6" s="21">
        <f t="shared" si="11"/>
        <v>91.78</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0.64</v>
      </c>
      <c r="EF6" s="21">
        <f t="shared" ref="EF6:EN6" si="14">IF(EF7="",NA(),EF7)</f>
        <v>0.7</v>
      </c>
      <c r="EG6" s="21">
        <f t="shared" si="14"/>
        <v>0.57999999999999996</v>
      </c>
      <c r="EH6" s="21">
        <f t="shared" si="14"/>
        <v>0.15</v>
      </c>
      <c r="EI6" s="21">
        <f t="shared" si="14"/>
        <v>0.36</v>
      </c>
      <c r="EJ6" s="21">
        <f t="shared" si="14"/>
        <v>0.15</v>
      </c>
      <c r="EK6" s="21">
        <f t="shared" si="14"/>
        <v>0.16</v>
      </c>
      <c r="EL6" s="21">
        <f t="shared" si="14"/>
        <v>0.1</v>
      </c>
      <c r="EM6" s="21">
        <f t="shared" si="14"/>
        <v>0.09</v>
      </c>
      <c r="EN6" s="21">
        <f t="shared" si="14"/>
        <v>0.1</v>
      </c>
      <c r="EO6" s="20" t="str">
        <f>IF(EO7="","",IF(EO7="-","【-】","【"&amp;SUBSTITUTE(TEXT(EO7,"#,##0.00"),"-","△")&amp;"】"))</f>
        <v>【0.24】</v>
      </c>
    </row>
    <row r="7" spans="1:145" s="22" customFormat="1" x14ac:dyDescent="0.2">
      <c r="A7" s="14"/>
      <c r="B7" s="23">
        <v>2021</v>
      </c>
      <c r="C7" s="23">
        <v>104264</v>
      </c>
      <c r="D7" s="23">
        <v>47</v>
      </c>
      <c r="E7" s="23">
        <v>17</v>
      </c>
      <c r="F7" s="23">
        <v>1</v>
      </c>
      <c r="G7" s="23">
        <v>0</v>
      </c>
      <c r="H7" s="23" t="s">
        <v>98</v>
      </c>
      <c r="I7" s="23" t="s">
        <v>99</v>
      </c>
      <c r="J7" s="23" t="s">
        <v>100</v>
      </c>
      <c r="K7" s="23" t="s">
        <v>101</v>
      </c>
      <c r="L7" s="23" t="s">
        <v>102</v>
      </c>
      <c r="M7" s="23" t="s">
        <v>103</v>
      </c>
      <c r="N7" s="24" t="s">
        <v>104</v>
      </c>
      <c r="O7" s="24" t="s">
        <v>105</v>
      </c>
      <c r="P7" s="24">
        <v>73.489999999999995</v>
      </c>
      <c r="Q7" s="24">
        <v>123.68</v>
      </c>
      <c r="R7" s="24">
        <v>1870</v>
      </c>
      <c r="S7" s="24">
        <v>6152</v>
      </c>
      <c r="T7" s="24">
        <v>49.75</v>
      </c>
      <c r="U7" s="24">
        <v>123.66</v>
      </c>
      <c r="V7" s="24">
        <v>4460</v>
      </c>
      <c r="W7" s="24">
        <v>2.44</v>
      </c>
      <c r="X7" s="24">
        <v>1827.87</v>
      </c>
      <c r="Y7" s="24">
        <v>163.82</v>
      </c>
      <c r="Z7" s="24">
        <v>149.72</v>
      </c>
      <c r="AA7" s="24">
        <v>121.93</v>
      </c>
      <c r="AB7" s="24">
        <v>120.46</v>
      </c>
      <c r="AC7" s="24">
        <v>146.13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58.49</v>
      </c>
      <c r="BG7" s="24">
        <v>74.069999999999993</v>
      </c>
      <c r="BH7" s="24">
        <v>174.03</v>
      </c>
      <c r="BI7" s="24">
        <v>173.07</v>
      </c>
      <c r="BJ7" s="24">
        <v>404.68</v>
      </c>
      <c r="BK7" s="24">
        <v>798.84</v>
      </c>
      <c r="BL7" s="24">
        <v>692.13</v>
      </c>
      <c r="BM7" s="24">
        <v>807.75</v>
      </c>
      <c r="BN7" s="24">
        <v>812.92</v>
      </c>
      <c r="BO7" s="24">
        <v>765.48</v>
      </c>
      <c r="BP7" s="24">
        <v>669.12</v>
      </c>
      <c r="BQ7" s="24">
        <v>170.47</v>
      </c>
      <c r="BR7" s="24">
        <v>154.13</v>
      </c>
      <c r="BS7" s="24">
        <v>123.86</v>
      </c>
      <c r="BT7" s="24">
        <v>122.74</v>
      </c>
      <c r="BU7" s="24">
        <v>138.07</v>
      </c>
      <c r="BV7" s="24">
        <v>86.85</v>
      </c>
      <c r="BW7" s="24">
        <v>88.98</v>
      </c>
      <c r="BX7" s="24">
        <v>86.94</v>
      </c>
      <c r="BY7" s="24">
        <v>85.4</v>
      </c>
      <c r="BZ7" s="24">
        <v>87.8</v>
      </c>
      <c r="CA7" s="24">
        <v>99.73</v>
      </c>
      <c r="CB7" s="24">
        <v>63.54</v>
      </c>
      <c r="CC7" s="24">
        <v>70.02</v>
      </c>
      <c r="CD7" s="24">
        <v>87.29</v>
      </c>
      <c r="CE7" s="24">
        <v>84.15</v>
      </c>
      <c r="CF7" s="24">
        <v>82.83</v>
      </c>
      <c r="CG7" s="24">
        <v>177.15</v>
      </c>
      <c r="CH7" s="24">
        <v>175.05</v>
      </c>
      <c r="CI7" s="24">
        <v>179.63</v>
      </c>
      <c r="CJ7" s="24">
        <v>188.57</v>
      </c>
      <c r="CK7" s="24">
        <v>187.69</v>
      </c>
      <c r="CL7" s="24">
        <v>134.97999999999999</v>
      </c>
      <c r="CM7" s="24">
        <v>33.659999999999997</v>
      </c>
      <c r="CN7" s="24">
        <v>30.59</v>
      </c>
      <c r="CO7" s="24">
        <v>36.270000000000003</v>
      </c>
      <c r="CP7" s="24">
        <v>24.28</v>
      </c>
      <c r="CQ7" s="24">
        <v>25.01</v>
      </c>
      <c r="CR7" s="24">
        <v>54.05</v>
      </c>
      <c r="CS7" s="24">
        <v>57.54</v>
      </c>
      <c r="CT7" s="24">
        <v>55.55</v>
      </c>
      <c r="CU7" s="24">
        <v>55.84</v>
      </c>
      <c r="CV7" s="24">
        <v>55.78</v>
      </c>
      <c r="CW7" s="24">
        <v>59.99</v>
      </c>
      <c r="CX7" s="24">
        <v>99.58</v>
      </c>
      <c r="CY7" s="24">
        <v>99.61</v>
      </c>
      <c r="CZ7" s="24">
        <v>99.63</v>
      </c>
      <c r="DA7" s="24">
        <v>99.2</v>
      </c>
      <c r="DB7" s="24">
        <v>99.8</v>
      </c>
      <c r="DC7" s="24">
        <v>92.88</v>
      </c>
      <c r="DD7" s="24">
        <v>92.87</v>
      </c>
      <c r="DE7" s="24">
        <v>91.64</v>
      </c>
      <c r="DF7" s="24">
        <v>92.34</v>
      </c>
      <c r="DG7" s="24">
        <v>91.78</v>
      </c>
      <c r="DH7" s="24">
        <v>95.72</v>
      </c>
      <c r="DI7" s="24"/>
      <c r="DJ7" s="24"/>
      <c r="DK7" s="24"/>
      <c r="DL7" s="24"/>
      <c r="DM7" s="24"/>
      <c r="DN7" s="24"/>
      <c r="DO7" s="24"/>
      <c r="DP7" s="24"/>
      <c r="DQ7" s="24"/>
      <c r="DR7" s="24"/>
      <c r="DS7" s="24"/>
      <c r="DT7" s="24"/>
      <c r="DU7" s="24"/>
      <c r="DV7" s="24"/>
      <c r="DW7" s="24"/>
      <c r="DX7" s="24"/>
      <c r="DY7" s="24"/>
      <c r="DZ7" s="24"/>
      <c r="EA7" s="24"/>
      <c r="EB7" s="24"/>
      <c r="EC7" s="24"/>
      <c r="ED7" s="24"/>
      <c r="EE7" s="24">
        <v>0.64</v>
      </c>
      <c r="EF7" s="24">
        <v>0.7</v>
      </c>
      <c r="EG7" s="24">
        <v>0.57999999999999996</v>
      </c>
      <c r="EH7" s="24">
        <v>0.15</v>
      </c>
      <c r="EI7" s="24">
        <v>0.36</v>
      </c>
      <c r="EJ7" s="24">
        <v>0.15</v>
      </c>
      <c r="EK7" s="24">
        <v>0.16</v>
      </c>
      <c r="EL7" s="24">
        <v>0.1</v>
      </c>
      <c r="EM7" s="24">
        <v>0.09</v>
      </c>
      <c r="EN7" s="24">
        <v>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2022-12-01T01:45:39Z</dcterms:created>
  <dcterms:modified xsi:type="dcterms:W3CDTF">2023-02-03T01:40:28Z</dcterms:modified>
  <cp:category/>
</cp:coreProperties>
</file>