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5 東吾妻町\"/>
    </mc:Choice>
  </mc:AlternateContent>
  <xr:revisionPtr revIDLastSave="0" documentId="13_ncr:1_{B56D5D31-509B-43CE-9D08-35EC1B7072DE}" xr6:coauthVersionLast="36" xr6:coauthVersionMax="47" xr10:uidLastSave="{00000000-0000-0000-0000-000000000000}"/>
  <workbookProtection workbookAlgorithmName="SHA-512" workbookHashValue="PTLFPrvs7Wx/xWkQkBgOf+22bB8fV1at2Mg2fIH6Na9gVbE/HGaoJFGZFy3Lv1gfgZ2eAsNVk37MpAM82YDDnA==" workbookSaltValue="1qsOTzAZudeP++Wig7PJF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P10" i="4"/>
  <c r="I10" i="4"/>
  <c r="AL8" i="4"/>
  <c r="W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<sst xmlns="http://schemas.openxmlformats.org/spreadsheetml/2006/main" count="236" uniqueCount="121">
  <si>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</si>
  <si>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</si>
  <si>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</si>
  <si>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</si>
  <si>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</si>
  <si>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</si>
  <si>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</si>
  <si>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</si>
  <si>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</si>
  <si>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</si>
  <si>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</si>
  <si>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</si>
  <si>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</si>
  <si>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</si>
  <si>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</si>
  <si>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</si>
  <si>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</si>
  <si>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</si>
  <si>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</si>
  <si>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</si>
  <si>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</si>
  <si>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</si>
  <si>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</si>
  <si>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</si>
  <si>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</si>
  <si>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</si>
  <si>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</si>
  <si>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</si>
  <si>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</si>
  <si>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</si>
  <si>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</si>
  <si>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</si>
  <si>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</si>
  <si>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</si>
  <si>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</si>
  <si>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</si>
  <si>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</si>
  <si>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</si>
  <si>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</si>
  <si>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</si>
  <si>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</si>
  <si>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</si>
  <si>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</si>
  <si>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</si>
  <si>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</si>
  <si>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</si>
  <si>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</si>
  <si>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</si>
  <si>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</si>
  <si>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</si>
  <si>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</si>
  <si>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</si>
  <si>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</si>
  <si>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</si>
  <si>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</si>
  <si>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</si>
  <si>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</si>
  <si>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</si>
  <si>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</si>
  <si>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</si>
  <si>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</si>
  <si>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</si>
  <si>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</si>
  <si>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</si>
  <si>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</si>
  <si>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</si>
  <si>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</si>
  <si>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</si>
  <si>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</si>
  <si>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</si>
  <si>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</si>
  <si>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</si>
  <si>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</si>
  <si>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</si>
  <si>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</si>
  <si>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</si>
  <si>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</si>
  <si>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</si>
  <si>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</si>
  <si>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</si>
  <si>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</si>
  <si>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</si>
  <si>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</si>
  <si>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</si>
  <si>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</si>
  <si>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</si>
  <si>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</si>
  <si>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</si>
  <si>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</si>
  <si>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</si>
  <si>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</si>
  <si>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</si>
  <si>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</si>
  <si>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</si>
  <si>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</si>
  <si>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</si>
  <si>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</si>
  <si>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</si>
  <si>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</si>
  <si>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</si>
  <si>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</si>
  <si>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</si>
  <si>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</si>
  <si>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</si>
  <si>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</si>
  <si>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</si>
  <si>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</si>
  <si>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</si>
  <si>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</si>
  <si>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</si>
  <si>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</si>
  <si>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</si>
  <si>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</si>
  <si>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</si>
  <si>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</si>
  <si>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</si>
  <si>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</si>
  <si>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</si>
  <si>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16年に供用開始してから、処理場については包括民間委託を行う中で、経年劣化に伴う修繕について随時行ってきているが、高額であり。結果として維持管理費を押し上げ経営を圧迫している。管路についても包括的民間委託を行い、毎年の清掃とカメラ調査を行っている。現状においては極めて大きな老朽は見受けられない。施設・管渠の耐用年数に伴い、今後の対策としては、ストックマネジメント計画等を活用し、施設・管渠の効率的な維持管理に努めていく必要がある。</t>
    <rPh sb="0" eb="2">
      <t>ヘイセイ</t>
    </rPh>
    <rPh sb="4" eb="5">
      <t>ネン</t>
    </rPh>
    <rPh sb="6" eb="8">
      <t>キョウヨウ</t>
    </rPh>
    <rPh sb="8" eb="10">
      <t>カイシ</t>
    </rPh>
    <rPh sb="15" eb="17">
      <t>ショリ</t>
    </rPh>
    <rPh sb="17" eb="18">
      <t>バ</t>
    </rPh>
    <rPh sb="23" eb="25">
      <t>ホウカツ</t>
    </rPh>
    <rPh sb="25" eb="27">
      <t>ミンカン</t>
    </rPh>
    <rPh sb="27" eb="29">
      <t>イタク</t>
    </rPh>
    <rPh sb="30" eb="31">
      <t>オコナ</t>
    </rPh>
    <rPh sb="32" eb="33">
      <t>ナカ</t>
    </rPh>
    <rPh sb="35" eb="37">
      <t>ケイネン</t>
    </rPh>
    <rPh sb="37" eb="39">
      <t>レッカ</t>
    </rPh>
    <rPh sb="40" eb="41">
      <t>トモナ</t>
    </rPh>
    <rPh sb="42" eb="44">
      <t>シュウゼン</t>
    </rPh>
    <rPh sb="48" eb="50">
      <t>ズイジ</t>
    </rPh>
    <rPh sb="50" eb="51">
      <t>オコナ</t>
    </rPh>
    <rPh sb="59" eb="61">
      <t>コウガク</t>
    </rPh>
    <rPh sb="65" eb="67">
      <t>ケッカ</t>
    </rPh>
    <rPh sb="70" eb="72">
      <t>イジ</t>
    </rPh>
    <rPh sb="72" eb="75">
      <t>カンリヒ</t>
    </rPh>
    <rPh sb="76" eb="77">
      <t>オ</t>
    </rPh>
    <rPh sb="78" eb="79">
      <t>ア</t>
    </rPh>
    <rPh sb="80" eb="82">
      <t>ケイエイ</t>
    </rPh>
    <rPh sb="83" eb="85">
      <t>アッパク</t>
    </rPh>
    <rPh sb="90" eb="92">
      <t>カンロ</t>
    </rPh>
    <rPh sb="97" eb="99">
      <t>ホウカツ</t>
    </rPh>
    <rPh sb="99" eb="100">
      <t>テキ</t>
    </rPh>
    <rPh sb="100" eb="102">
      <t>ミンカン</t>
    </rPh>
    <rPh sb="102" eb="104">
      <t>イタク</t>
    </rPh>
    <rPh sb="105" eb="106">
      <t>オコナ</t>
    </rPh>
    <rPh sb="108" eb="110">
      <t>マイトシ</t>
    </rPh>
    <rPh sb="111" eb="113">
      <t>セイソウ</t>
    </rPh>
    <rPh sb="117" eb="119">
      <t>チョウサ</t>
    </rPh>
    <rPh sb="120" eb="121">
      <t>オコナ</t>
    </rPh>
    <rPh sb="126" eb="128">
      <t>ゲンジョウ</t>
    </rPh>
    <rPh sb="133" eb="134">
      <t>キワ</t>
    </rPh>
    <rPh sb="136" eb="137">
      <t>オオ</t>
    </rPh>
    <rPh sb="139" eb="141">
      <t>ロウキュウ</t>
    </rPh>
    <rPh sb="142" eb="144">
      <t>ミウ</t>
    </rPh>
    <rPh sb="150" eb="152">
      <t>シセツ</t>
    </rPh>
    <rPh sb="153" eb="155">
      <t>カンキョ</t>
    </rPh>
    <rPh sb="156" eb="158">
      <t>タイヨウ</t>
    </rPh>
    <rPh sb="158" eb="160">
      <t>ネンスウ</t>
    </rPh>
    <rPh sb="161" eb="162">
      <t>トモナ</t>
    </rPh>
    <rPh sb="184" eb="186">
      <t>ケイカク</t>
    </rPh>
    <rPh sb="186" eb="187">
      <t>トウ</t>
    </rPh>
    <rPh sb="188" eb="190">
      <t>カツヨウ</t>
    </rPh>
    <rPh sb="192" eb="194">
      <t>シセツ</t>
    </rPh>
    <rPh sb="195" eb="197">
      <t>カンキョ</t>
    </rPh>
    <rPh sb="198" eb="201">
      <t>コウリツテキ</t>
    </rPh>
    <rPh sb="202" eb="204">
      <t>イジ</t>
    </rPh>
    <rPh sb="204" eb="206">
      <t>カンリ</t>
    </rPh>
    <rPh sb="207" eb="208">
      <t>ツト</t>
    </rPh>
    <rPh sb="212" eb="214">
      <t>ヒツヨウ</t>
    </rPh>
    <phoneticPr fontId="4"/>
  </si>
  <si>
    <t xml:space="preserve">町の人口が減少しているなか、経営の健全化に向けた経営戦略の見直しを加味し、安定した料金収入確保のために、区域内居住者に対して広報等で下水道接続の推進に努める。
包括的民間委託を活用し、効率的な施設の改修や管路の適正な維持管理を行いながら、ストックマネジメント計画の活用、また令和6年度より公営企業会計へ移行するため更なる経費削減に努める。
</t>
    <rPh sb="0" eb="1">
      <t>マチ</t>
    </rPh>
    <rPh sb="2" eb="4">
      <t>ジンコウ</t>
    </rPh>
    <rPh sb="5" eb="7">
      <t>ゲンショウ</t>
    </rPh>
    <rPh sb="14" eb="16">
      <t>ケイエイ</t>
    </rPh>
    <rPh sb="17" eb="20">
      <t>ケンゼンカ</t>
    </rPh>
    <rPh sb="21" eb="22">
      <t>ム</t>
    </rPh>
    <rPh sb="24" eb="28">
      <t>ケイエイセンリャク</t>
    </rPh>
    <rPh sb="29" eb="31">
      <t>ミナオ</t>
    </rPh>
    <rPh sb="33" eb="35">
      <t>カミ</t>
    </rPh>
    <rPh sb="37" eb="39">
      <t>アンテイ</t>
    </rPh>
    <rPh sb="41" eb="43">
      <t>リョウキン</t>
    </rPh>
    <rPh sb="43" eb="45">
      <t>シュウニュウ</t>
    </rPh>
    <rPh sb="45" eb="47">
      <t>カクホ</t>
    </rPh>
    <rPh sb="66" eb="69">
      <t>ゲスイドウ</t>
    </rPh>
    <rPh sb="69" eb="71">
      <t>セツゾク</t>
    </rPh>
    <rPh sb="72" eb="74">
      <t>スイシン</t>
    </rPh>
    <rPh sb="75" eb="76">
      <t>ツト</t>
    </rPh>
    <rPh sb="80" eb="82">
      <t>ホウカツ</t>
    </rPh>
    <rPh sb="82" eb="83">
      <t>テキ</t>
    </rPh>
    <rPh sb="83" eb="85">
      <t>ミンカン</t>
    </rPh>
    <rPh sb="85" eb="87">
      <t>イタク</t>
    </rPh>
    <rPh sb="88" eb="90">
      <t>カツヨウ</t>
    </rPh>
    <rPh sb="92" eb="95">
      <t>コウリツテキ</t>
    </rPh>
    <rPh sb="96" eb="98">
      <t>シセツ</t>
    </rPh>
    <rPh sb="99" eb="101">
      <t>カイシュウ</t>
    </rPh>
    <rPh sb="102" eb="104">
      <t>カンロ</t>
    </rPh>
    <rPh sb="105" eb="107">
      <t>テキセイ</t>
    </rPh>
    <rPh sb="108" eb="110">
      <t>イジ</t>
    </rPh>
    <rPh sb="110" eb="112">
      <t>カンリ</t>
    </rPh>
    <rPh sb="113" eb="114">
      <t>オコナ</t>
    </rPh>
    <rPh sb="129" eb="131">
      <t>ケイカク</t>
    </rPh>
    <rPh sb="132" eb="134">
      <t>カツヨウ</t>
    </rPh>
    <rPh sb="137" eb="139">
      <t>レイワ</t>
    </rPh>
    <rPh sb="140" eb="142">
      <t>ネンド</t>
    </rPh>
    <rPh sb="144" eb="146">
      <t>コウエイ</t>
    </rPh>
    <rPh sb="146" eb="148">
      <t>キギョウ</t>
    </rPh>
    <rPh sb="148" eb="150">
      <t>カイケイ</t>
    </rPh>
    <rPh sb="151" eb="153">
      <t>イコウ</t>
    </rPh>
    <rPh sb="157" eb="158">
      <t>サラ</t>
    </rPh>
    <rPh sb="160" eb="162">
      <t>ケイヒ</t>
    </rPh>
    <rPh sb="162" eb="164">
      <t>サクゲン</t>
    </rPh>
    <rPh sb="165" eb="166">
      <t>ツト</t>
    </rPh>
    <phoneticPr fontId="4"/>
  </si>
  <si>
    <t>①料金収入の減、公営企業会計適用事務事業費の増額にともなって減少した。
　現在の経営状況は厳しく、今後の人口減少に伴う料金収入の減少が予想されることから、経営戦略の見直しを含め、適正な使用料金の改定を行いたい。
④料金収入に対する企業債残高の割合であり、企業債残高の規模を表す企業債残高対事業規模比率であるが、一般会計から補填を前提とした算定であるため類似団体と比較対象とはならない。
⑤使用料で回収すべき経費を、どの程度賄われているかを表す経費回収率は、類似団体平均値を上回っており、今後も接続率を上げるなどの取り組みを行い、適正な使用料収入の確保をしていく必要がある。
⑥有収水量1㎥あたりの汚水処理に要した費用である。汚水処理原価は類似団体平均値より低いが、さらなる維持管理費の削減、接続率向上により一層の経営改善を行いたい。
⑦施設・設備が一日に対応可能な処理能力に対する、一日平均処理水量の割合であり、施設利用状況や適正規模を判断する施設利用率である。類似団体と比べ、同水準となっている。
⑧現在処理区域人口のうち水洗便所により汚水処理している人口の割合を表した水洗化率について、人口減少が続く環境下で水洗化率は横ばいである。今後も、引き続き接続啓発等を行いたい。</t>
    <rPh sb="1" eb="3">
      <t>リョウキン</t>
    </rPh>
    <rPh sb="3" eb="5">
      <t>シュウニュウ</t>
    </rPh>
    <rPh sb="6" eb="7">
      <t>ゲン</t>
    </rPh>
    <rPh sb="8" eb="10">
      <t>コウエイ</t>
    </rPh>
    <rPh sb="37" eb="39">
      <t>ゲンザイ</t>
    </rPh>
    <rPh sb="40" eb="42">
      <t>ケイエイ</t>
    </rPh>
    <rPh sb="42" eb="44">
      <t>ジョウキョウ</t>
    </rPh>
    <rPh sb="45" eb="46">
      <t>キビ</t>
    </rPh>
    <rPh sb="49" eb="51">
      <t>コンゴ</t>
    </rPh>
    <rPh sb="52" eb="54">
      <t>ジンコウ</t>
    </rPh>
    <rPh sb="54" eb="56">
      <t>ゲンショウ</t>
    </rPh>
    <rPh sb="57" eb="58">
      <t>トモナ</t>
    </rPh>
    <rPh sb="59" eb="61">
      <t>リョウキン</t>
    </rPh>
    <rPh sb="61" eb="63">
      <t>シュウニュウ</t>
    </rPh>
    <rPh sb="64" eb="66">
      <t>ゲンショウ</t>
    </rPh>
    <rPh sb="67" eb="69">
      <t>ヨソウ</t>
    </rPh>
    <rPh sb="77" eb="79">
      <t>ケイエイ</t>
    </rPh>
    <rPh sb="79" eb="81">
      <t>センリャク</t>
    </rPh>
    <rPh sb="82" eb="84">
      <t>ミナオ</t>
    </rPh>
    <rPh sb="86" eb="87">
      <t>フク</t>
    </rPh>
    <rPh sb="89" eb="91">
      <t>テキセイ</t>
    </rPh>
    <rPh sb="92" eb="95">
      <t>シヨウリョウ</t>
    </rPh>
    <rPh sb="95" eb="96">
      <t>キン</t>
    </rPh>
    <rPh sb="97" eb="99">
      <t>カイテイ</t>
    </rPh>
    <rPh sb="100" eb="101">
      <t>オコナ</t>
    </rPh>
    <rPh sb="107" eb="109">
      <t>リョウキン</t>
    </rPh>
    <rPh sb="109" eb="111">
      <t>シュウニュウ</t>
    </rPh>
    <rPh sb="112" eb="113">
      <t>タイ</t>
    </rPh>
    <rPh sb="115" eb="117">
      <t>キギョウ</t>
    </rPh>
    <rPh sb="117" eb="118">
      <t>サイ</t>
    </rPh>
    <rPh sb="118" eb="120">
      <t>ザンダカ</t>
    </rPh>
    <rPh sb="121" eb="123">
      <t>ワリアイ</t>
    </rPh>
    <rPh sb="127" eb="130">
      <t>キギョウサイ</t>
    </rPh>
    <rPh sb="130" eb="132">
      <t>ザンダカ</t>
    </rPh>
    <rPh sb="133" eb="135">
      <t>キボ</t>
    </rPh>
    <rPh sb="136" eb="137">
      <t>アラワ</t>
    </rPh>
    <rPh sb="138" eb="141">
      <t>キギョウサイ</t>
    </rPh>
    <rPh sb="141" eb="143">
      <t>ザンダカ</t>
    </rPh>
    <rPh sb="143" eb="144">
      <t>タイ</t>
    </rPh>
    <rPh sb="144" eb="146">
      <t>ジギョウ</t>
    </rPh>
    <rPh sb="146" eb="148">
      <t>キボ</t>
    </rPh>
    <rPh sb="148" eb="150">
      <t>ヒリツ</t>
    </rPh>
    <rPh sb="155" eb="157">
      <t>イッパン</t>
    </rPh>
    <rPh sb="157" eb="159">
      <t>カイケイ</t>
    </rPh>
    <rPh sb="161" eb="163">
      <t>ホテン</t>
    </rPh>
    <rPh sb="164" eb="166">
      <t>ゼンテイ</t>
    </rPh>
    <rPh sb="169" eb="171">
      <t>サンテイ</t>
    </rPh>
    <rPh sb="176" eb="178">
      <t>ルイジ</t>
    </rPh>
    <rPh sb="178" eb="180">
      <t>ダンタイ</t>
    </rPh>
    <rPh sb="181" eb="183">
      <t>ヒカク</t>
    </rPh>
    <rPh sb="183" eb="185">
      <t>タイショウ</t>
    </rPh>
    <rPh sb="194" eb="197">
      <t>シヨウリョウ</t>
    </rPh>
    <rPh sb="198" eb="200">
      <t>カイシュウ</t>
    </rPh>
    <rPh sb="203" eb="205">
      <t>ケイヒ</t>
    </rPh>
    <rPh sb="209" eb="211">
      <t>テイド</t>
    </rPh>
    <rPh sb="211" eb="212">
      <t>マカナ</t>
    </rPh>
    <rPh sb="219" eb="220">
      <t>アラワ</t>
    </rPh>
    <rPh sb="221" eb="223">
      <t>ケイヒ</t>
    </rPh>
    <rPh sb="223" eb="226">
      <t>カイシュウリツ</t>
    </rPh>
    <rPh sb="243" eb="245">
      <t>コンゴ</t>
    </rPh>
    <rPh sb="246" eb="248">
      <t>セツゾク</t>
    </rPh>
    <rPh sb="248" eb="249">
      <t>リツ</t>
    </rPh>
    <rPh sb="250" eb="251">
      <t>ア</t>
    </rPh>
    <rPh sb="256" eb="257">
      <t>ト</t>
    </rPh>
    <rPh sb="258" eb="259">
      <t>ク</t>
    </rPh>
    <rPh sb="261" eb="262">
      <t>オコナ</t>
    </rPh>
    <rPh sb="264" eb="266">
      <t>テキセイ</t>
    </rPh>
    <rPh sb="267" eb="270">
      <t>シヨウリョウ</t>
    </rPh>
    <rPh sb="270" eb="272">
      <t>シュウニュウ</t>
    </rPh>
    <rPh sb="273" eb="275">
      <t>カクホ</t>
    </rPh>
    <rPh sb="280" eb="282">
      <t>ヒツヨウ</t>
    </rPh>
    <rPh sb="288" eb="290">
      <t>ユウシュウ</t>
    </rPh>
    <rPh sb="290" eb="292">
      <t>スイリョウ</t>
    </rPh>
    <rPh sb="298" eb="300">
      <t>オスイ</t>
    </rPh>
    <rPh sb="300" eb="302">
      <t>ショリ</t>
    </rPh>
    <rPh sb="303" eb="304">
      <t>ヨウ</t>
    </rPh>
    <rPh sb="306" eb="308">
      <t>ヒヨウ</t>
    </rPh>
    <rPh sb="312" eb="314">
      <t>オスイ</t>
    </rPh>
    <rPh sb="314" eb="316">
      <t>ショリ</t>
    </rPh>
    <rPh sb="316" eb="318">
      <t>ゲンカ</t>
    </rPh>
    <rPh sb="319" eb="321">
      <t>ルイジ</t>
    </rPh>
    <rPh sb="321" eb="323">
      <t>ダンタイ</t>
    </rPh>
    <rPh sb="323" eb="326">
      <t>ヘイキンチ</t>
    </rPh>
    <rPh sb="328" eb="329">
      <t>ヒク</t>
    </rPh>
    <rPh sb="336" eb="338">
      <t>イジ</t>
    </rPh>
    <rPh sb="338" eb="341">
      <t>カンリヒ</t>
    </rPh>
    <rPh sb="342" eb="344">
      <t>サクゲン</t>
    </rPh>
    <rPh sb="345" eb="347">
      <t>セツゾク</t>
    </rPh>
    <rPh sb="347" eb="348">
      <t>リツ</t>
    </rPh>
    <rPh sb="348" eb="350">
      <t>コウジョウ</t>
    </rPh>
    <rPh sb="353" eb="355">
      <t>イッソウ</t>
    </rPh>
    <rPh sb="356" eb="358">
      <t>ケイエイ</t>
    </rPh>
    <rPh sb="358" eb="360">
      <t>カイゼン</t>
    </rPh>
    <rPh sb="361" eb="362">
      <t>オコナ</t>
    </rPh>
    <rPh sb="431" eb="433">
      <t>ルイジ</t>
    </rPh>
    <rPh sb="433" eb="435">
      <t>ダンタイ</t>
    </rPh>
    <rPh sb="436" eb="437">
      <t>クラ</t>
    </rPh>
    <rPh sb="439" eb="442">
      <t>ドウスイジュン</t>
    </rPh>
    <rPh sb="451" eb="453">
      <t>ゲンザイ</t>
    </rPh>
    <rPh sb="453" eb="455">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</si>
</sst>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0.24</c:v>
                </c:pt>
                <c:pt idx="4">
                  <c:v>0</c:v>
                </c:pt>
              </c:numCache>
            </c:numRef>
          </c:val>
          <c:extLst>
            <c:ext xmlns:c16="http://schemas.microsoft.com/office/drawing/2014/chart" uri="{C3380CC4-5D6E-409C-BE32-E72D297353CC}">
              <c16:uniqueId val="{00000000-6BD9-4765-9166-E6F5395242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6BD9-4765-9166-E6F5395242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38.020000000000003</c:v>
                </c:pt>
                <c:pt idx="1">
                  <c:v>47.6</c:v>
                </c:pt>
                <c:pt idx="2">
                  <c:v>49.11</c:v>
                </c:pt>
                <c:pt idx="3">
                  <c:v>47.74</c:v>
                </c:pt>
                <c:pt idx="4">
                  <c:v>46.44</c:v>
                </c:pt>
              </c:numCache>
            </c:numRef>
          </c:val>
          <c:extLst>
            <c:ext xmlns:c16="http://schemas.microsoft.com/office/drawing/2014/chart" uri="{C3380CC4-5D6E-409C-BE32-E72D297353CC}">
              <c16:uniqueId val="{00000000-CDC0-43EC-B5CA-AE71AA2E36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CDC0-43EC-B5CA-AE71AA2E36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83.06</c:v>
                </c:pt>
                <c:pt idx="1">
                  <c:v>81.16</c:v>
                </c:pt>
                <c:pt idx="2">
                  <c:v>82.9</c:v>
                </c:pt>
                <c:pt idx="3">
                  <c:v>82.11</c:v>
                </c:pt>
                <c:pt idx="4">
                  <c:v>81.75</c:v>
                </c:pt>
              </c:numCache>
            </c:numRef>
          </c:val>
          <c:extLst>
            <c:ext xmlns:c16="http://schemas.microsoft.com/office/drawing/2014/chart" uri="{C3380CC4-5D6E-409C-BE32-E72D297353CC}">
              <c16:uniqueId val="{00000000-74DF-4663-BAC4-105277E7AA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74DF-4663-BAC4-105277E7AA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85.09</c:v>
                </c:pt>
                <c:pt idx="1">
                  <c:v>84.34</c:v>
                </c:pt>
                <c:pt idx="2">
                  <c:v>86.11</c:v>
                </c:pt>
                <c:pt idx="3">
                  <c:v>84.85</c:v>
                </c:pt>
                <c:pt idx="4">
                  <c:v>76.14</c:v>
                </c:pt>
              </c:numCache>
            </c:numRef>
          </c:val>
          <c:extLst>
            <c:ext xmlns:c16="http://schemas.microsoft.com/office/drawing/2014/chart" uri="{C3380CC4-5D6E-409C-BE32-E72D297353CC}">
              <c16:uniqueId val="{00000000-03E7-4076-A659-4CCB0A04B1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7-4076-A659-4CCB0A04B1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5-4346-8CF2-8438D2C234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5-4346-8CF2-8438D2C234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0-4978-8D7C-25421C43BF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0-4978-8D7C-25421C43BF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DB-4FAB-95D3-19BCE77D4B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DB-4FAB-95D3-19BCE77D4B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B-48D3-9104-F5A50EB8AD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B-48D3-9104-F5A50EB8AD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838.44</c:v>
                </c:pt>
                <c:pt idx="1">
                  <c:v>18.05</c:v>
                </c:pt>
                <c:pt idx="2">
                  <c:v>10.8</c:v>
                </c:pt>
                <c:pt idx="3">
                  <c:v>178.38</c:v>
                </c:pt>
                <c:pt idx="4">
                  <c:v>0.8</c:v>
                </c:pt>
              </c:numCache>
            </c:numRef>
          </c:val>
          <c:extLst>
            <c:ext xmlns:c16="http://schemas.microsoft.com/office/drawing/2014/chart" uri="{C3380CC4-5D6E-409C-BE32-E72D297353CC}">
              <c16:uniqueId val="{00000000-8D58-4F83-95DB-A4DB9B7716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8D58-4F83-95DB-A4DB9B7716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82.44</c:v>
                </c:pt>
                <c:pt idx="2">
                  <c:v>86.7</c:v>
                </c:pt>
                <c:pt idx="3">
                  <c:v>100</c:v>
                </c:pt>
                <c:pt idx="4">
                  <c:v>100</c:v>
                </c:pt>
              </c:numCache>
            </c:numRef>
          </c:val>
          <c:extLst>
            <c:ext xmlns:c16="http://schemas.microsoft.com/office/drawing/2014/chart" uri="{C3380CC4-5D6E-409C-BE32-E72D297353CC}">
              <c16:uniqueId val="{00000000-C7ED-4CC9-AD8E-6E4CB557D9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C7ED-4CC9-AD8E-6E4CB557D9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164.86</c:v>
                </c:pt>
                <c:pt idx="1">
                  <c:v>201.89</c:v>
                </c:pt>
                <c:pt idx="2">
                  <c:v>194.25</c:v>
                </c:pt>
                <c:pt idx="3">
                  <c:v>168.16</c:v>
                </c:pt>
                <c:pt idx="4">
                  <c:v>167.79</c:v>
                </c:pt>
              </c:numCache>
            </c:numRef>
          </c:val>
          <c:extLst>
            <c:ext xmlns:c16="http://schemas.microsoft.com/office/drawing/2014/chart" uri="{C3380CC4-5D6E-409C-BE32-E72D297353CC}">
              <c16:uniqueId val="{00000000-3A8F-456B-8666-3E3DECAA5E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3A8F-456B-8666-3E3DECAA5E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東吾妻町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5">
        <f>データ!S6</f>
        <v>12956</v>
      </c>
      <c r="AM8" s="45"/>
      <c r="AN8" s="45"/>
      <c r="AO8" s="45"/>
      <c r="AP8" s="45"/>
      <c r="AQ8" s="45"/>
      <c r="AR8" s="45"/>
      <c r="AS8" s="45"/>
      <c r="AT8" s="46">
        <f>データ!T6</f>
        <v>253.91</v>
      </c>
      <c r="AU8" s="46"/>
      <c r="AV8" s="46"/>
      <c r="AW8" s="46"/>
      <c r="AX8" s="46"/>
      <c r="AY8" s="46"/>
      <c r="AZ8" s="46"/>
      <c r="BA8" s="46"/>
      <c r="BB8" s="46">
        <f>データ!U6</f>
        <v>51.03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19.75</v>
      </c>
      <c r="Q10" s="46"/>
      <c r="R10" s="46"/>
      <c r="S10" s="46"/>
      <c r="T10" s="46"/>
      <c r="U10" s="46"/>
      <c r="V10" s="46"/>
      <c r="W10" s="46">
        <f>データ!Q6</f>
        <v>105.18</v>
      </c>
      <c r="X10" s="46"/>
      <c r="Y10" s="46"/>
      <c r="Z10" s="46"/>
      <c r="AA10" s="46"/>
      <c r="AB10" s="46"/>
      <c r="AC10" s="46"/>
      <c r="AD10" s="45">
        <f>データ!R6</f>
        <v>2970</v>
      </c>
      <c r="AE10" s="45"/>
      <c r="AF10" s="45"/>
      <c r="AG10" s="45"/>
      <c r="AH10" s="45"/>
      <c r="AI10" s="45"/>
      <c r="AJ10" s="45"/>
      <c r="AK10" s="2"/>
      <c r="AL10" s="45">
        <f>データ!V6</f>
        <v>2542</v>
      </c>
      <c r="AM10" s="45"/>
      <c r="AN10" s="45"/>
      <c r="AO10" s="45"/>
      <c r="AP10" s="45"/>
      <c r="AQ10" s="45"/>
      <c r="AR10" s="45"/>
      <c r="AS10" s="45"/>
      <c r="AT10" s="46">
        <f>データ!W6</f>
        <v>1.47</v>
      </c>
      <c r="AU10" s="46"/>
      <c r="AV10" s="46"/>
      <c r="AW10" s="46"/>
      <c r="AX10" s="46"/>
      <c r="AY10" s="46"/>
      <c r="AZ10" s="46"/>
      <c r="BA10" s="46"/>
      <c r="BB10" s="46">
        <f>データ!X6</f>
        <v>1729.25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90HYu1tlVHpSXb9+18SV/AkfQjt2NSLul+qj3R4p62sa2Bc5taWGMH6IQp/UlHJeshkbTmwDe/ctoiBVvL2QIw==" saltValue="YpyBzqldkAWqKjVsdmmh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104299</v>
      </c>
      <c r="D6" s="19">
        <f t="shared" si="3"/>
        <v>47</v>
      </c>
      <c r="E6" s="19">
        <f t="shared" si="3"/>
        <v>17</v>
      </c>
      <c r="F6" s="19">
        <f t="shared" si="3"/>
        <v>1</v>
      </c>
      <c r="G6" s="19">
        <f t="shared" si="3"/>
        <v>0</v>
      </c>
      <c r="H6" s="19" t="str">
        <f t="shared" si="3"/>
        <v>群馬県　東吾妻町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19.75</v>
      </c>
      <c r="Q6" s="20">
        <f t="shared" si="3"/>
        <v>105.18</v>
      </c>
      <c r="R6" s="20">
        <f t="shared" si="3"/>
        <v>2970</v>
      </c>
      <c r="S6" s="20">
        <f t="shared" si="3"/>
        <v>12956</v>
      </c>
      <c r="T6" s="20">
        <f t="shared" si="3"/>
        <v>253.91</v>
      </c>
      <c r="U6" s="20">
        <f t="shared" si="3"/>
        <v>51.03</v>
      </c>
      <c r="V6" s="20">
        <f t="shared" si="3"/>
        <v>2542</v>
      </c>
      <c r="W6" s="20">
        <f t="shared" si="3"/>
        <v>1.47</v>
      </c>
      <c r="X6" s="20">
        <f t="shared" si="3"/>
        <v>1729.25</v>
      </c>
      <c r="Y6" s="21">
        <f>IF(Y7="",NA(),Y7)</f>
        <v>85.09</v>
      </c>
      <c r="Z6" s="21">
        <f t="shared" ref="Z6:AH6" si="4">IF(Z7="",NA(),Z7)</f>
        <v>84.34</v>
      </c>
      <c r="AA6" s="21">
        <f t="shared" si="4"/>
        <v>86.11</v>
      </c>
      <c r="AB6" s="21">
        <f t="shared" si="4"/>
        <v>84.85</v>
      </c>
      <c r="AC6" s="21">
        <f t="shared" si="4"/>
        <v>76.14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838.44</v>
      </c>
      <c r="BG6" s="21">
        <f t="shared" ref="BG6:BO6" si="7">IF(BG7="",NA(),BG7)</f>
        <v>18.05</v>
      </c>
      <c r="BH6" s="21">
        <f t="shared" si="7"/>
        <v>10.8</v>
      </c>
      <c r="BI6" s="21">
        <f t="shared" si="7"/>
        <v>178.38</v>
      </c>
      <c r="BJ6" s="21">
        <f t="shared" si="7"/>
        <v>0.8</v>
      </c>
      <c r="BK6" s="21">
        <f t="shared" si="7"/>
        <v>1217.7</v>
      </c>
      <c r="BL6" s="21">
        <f t="shared" si="7"/>
        <v>1048.23</v>
      </c>
      <c r="BM6" s="21">
        <f t="shared" si="7"/>
        <v>1130.42</v>
      </c>
      <c r="BN6" s="21">
        <f t="shared" si="7"/>
        <v>1245.0999999999999</v>
      </c>
      <c r="BO6" s="21">
        <f t="shared" si="7"/>
        <v>1108.8</v>
      </c>
      <c r="BP6" s="20" t="str">
        <f>IF(BP7="","",IF(BP7="-","【-】","【"&amp;SUBSTITUTE(TEXT(BP7,"#,##0.00"),"-","△")&amp;"】"))</f>
        <v>【669.12】</v>
      </c>
      <c r="BQ6" s="21">
        <f>IF(BQ7="",NA(),BQ7)</f>
        <v>100</v>
      </c>
      <c r="BR6" s="21">
        <f t="shared" ref="BR6:BZ6" si="8">IF(BR7="",NA(),BR7)</f>
        <v>82.44</v>
      </c>
      <c r="BS6" s="21">
        <f t="shared" si="8"/>
        <v>86.7</v>
      </c>
      <c r="BT6" s="21">
        <f t="shared" si="8"/>
        <v>100</v>
      </c>
      <c r="BU6" s="21">
        <f t="shared" si="8"/>
        <v>100</v>
      </c>
      <c r="BV6" s="21">
        <f t="shared" si="8"/>
        <v>66.680000000000007</v>
      </c>
      <c r="BW6" s="21">
        <f t="shared" si="8"/>
        <v>78.92</v>
      </c>
      <c r="BX6" s="21">
        <f t="shared" si="8"/>
        <v>74.17</v>
      </c>
      <c r="BY6" s="21">
        <f t="shared" si="8"/>
        <v>79.77</v>
      </c>
      <c r="BZ6" s="21">
        <f t="shared" si="8"/>
        <v>79.63</v>
      </c>
      <c r="CA6" s="20" t="str">
        <f>IF(CA7="","",IF(CA7="-","【-】","【"&amp;SUBSTITUTE(TEXT(CA7,"#,##0.00"),"-","△")&amp;"】"))</f>
        <v>【99.73】</v>
      </c>
      <c r="CB6" s="21">
        <f>IF(CB7="",NA(),CB7)</f>
        <v>164.86</v>
      </c>
      <c r="CC6" s="21">
        <f t="shared" ref="CC6:CK6" si="9">IF(CC7="",NA(),CC7)</f>
        <v>201.89</v>
      </c>
      <c r="CD6" s="21">
        <f t="shared" si="9"/>
        <v>194.25</v>
      </c>
      <c r="CE6" s="21">
        <f t="shared" si="9"/>
        <v>168.16</v>
      </c>
      <c r="CF6" s="21">
        <f t="shared" si="9"/>
        <v>167.79</v>
      </c>
      <c r="CG6" s="21">
        <f t="shared" si="9"/>
        <v>260.11</v>
      </c>
      <c r="CH6" s="21">
        <f t="shared" si="9"/>
        <v>220.31</v>
      </c>
      <c r="CI6" s="21">
        <f t="shared" si="9"/>
        <v>230.95</v>
      </c>
      <c r="CJ6" s="21">
        <f t="shared" si="9"/>
        <v>214.56</v>
      </c>
      <c r="CK6" s="21">
        <f t="shared" si="9"/>
        <v>213.66</v>
      </c>
      <c r="CL6" s="20" t="str">
        <f>IF(CL7="","",IF(CL7="-","【-】","【"&amp;SUBSTITUTE(TEXT(CL7,"#,##0.00"),"-","△")&amp;"】"))</f>
        <v>【134.98】</v>
      </c>
      <c r="CM6" s="21">
        <f>IF(CM7="",NA(),CM7)</f>
        <v>38.020000000000003</v>
      </c>
      <c r="CN6" s="21">
        <f t="shared" ref="CN6:CV6" si="10">IF(CN7="",NA(),CN7)</f>
        <v>47.6</v>
      </c>
      <c r="CO6" s="21">
        <f t="shared" si="10"/>
        <v>49.11</v>
      </c>
      <c r="CP6" s="21">
        <f t="shared" si="10"/>
        <v>47.74</v>
      </c>
      <c r="CQ6" s="21">
        <f t="shared" si="10"/>
        <v>46.44</v>
      </c>
      <c r="CR6" s="21">
        <f t="shared" si="10"/>
        <v>41.45</v>
      </c>
      <c r="CS6" s="21">
        <f t="shared" si="10"/>
        <v>49.68</v>
      </c>
      <c r="CT6" s="21">
        <f t="shared" si="10"/>
        <v>49.27</v>
      </c>
      <c r="CU6" s="21">
        <f t="shared" si="10"/>
        <v>49.47</v>
      </c>
      <c r="CV6" s="21">
        <f t="shared" si="10"/>
        <v>48.19</v>
      </c>
      <c r="CW6" s="20" t="str">
        <f>IF(CW7="","",IF(CW7="-","【-】","【"&amp;SUBSTITUTE(TEXT(CW7,"#,##0.00"),"-","△")&amp;"】"))</f>
        <v>【59.99】</v>
      </c>
      <c r="CX6" s="21">
        <f>IF(CX7="",NA(),CX7)</f>
        <v>83.06</v>
      </c>
      <c r="CY6" s="21">
        <f t="shared" ref="CY6:DG6" si="11">IF(CY7="",NA(),CY7)</f>
        <v>81.16</v>
      </c>
      <c r="CZ6" s="21">
        <f t="shared" si="11"/>
        <v>82.9</v>
      </c>
      <c r="DA6" s="21">
        <f t="shared" si="11"/>
        <v>82.11</v>
      </c>
      <c r="DB6" s="21">
        <f t="shared" si="11"/>
        <v>81.75</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0.24</v>
      </c>
      <c r="EI6" s="20">
        <f t="shared" si="14"/>
        <v>0</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104299</v>
      </c>
      <c r="D7" s="23">
        <v>47</v>
      </c>
      <c r="E7" s="23">
        <v>17</v>
      </c>
      <c r="F7" s="23">
        <v>1</v>
      </c>
      <c r="G7" s="23">
        <v>0</v>
      </c>
      <c r="H7" s="23" t="s">
        <v>98</v>
      </c>
      <c r="I7" s="23" t="s">
        <v>99</v>
      </c>
      <c r="J7" s="23" t="s">
        <v>100</v>
      </c>
      <c r="K7" s="23" t="s">
        <v>101</v>
      </c>
      <c r="L7" s="23" t="s">
        <v>102</v>
      </c>
      <c r="M7" s="23" t="s">
        <v>103</v>
      </c>
      <c r="N7" s="24" t="s">
        <v>104</v>
      </c>
      <c r="O7" s="24" t="s">
        <v>105</v>
      </c>
      <c r="P7" s="24">
        <v>19.75</v>
      </c>
      <c r="Q7" s="24">
        <v>105.18</v>
      </c>
      <c r="R7" s="24">
        <v>2970</v>
      </c>
      <c r="S7" s="24">
        <v>12956</v>
      </c>
      <c r="T7" s="24">
        <v>253.91</v>
      </c>
      <c r="U7" s="24">
        <v>51.03</v>
      </c>
      <c r="V7" s="24">
        <v>2542</v>
      </c>
      <c r="W7" s="24">
        <v>1.47</v>
      </c>
      <c r="X7" s="24">
        <v>1729.25</v>
      </c>
      <c r="Y7" s="24">
        <v>85.09</v>
      </c>
      <c r="Z7" s="24">
        <v>84.34</v>
      </c>
      <c r="AA7" s="24">
        <v>86.11</v>
      </c>
      <c r="AB7" s="24">
        <v>84.85</v>
      </c>
      <c r="AC7" s="24">
        <v>76.14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838.44</v>
      </c>
      <c r="BG7" s="24">
        <v>18.05</v>
      </c>
      <c r="BH7" s="24">
        <v>10.8</v>
      </c>
      <c r="BI7" s="24">
        <v>178.38</v>
      </c>
      <c r="BJ7" s="24">
        <v>0.8</v>
      </c>
      <c r="BK7" s="24">
        <v>1217.7</v>
      </c>
      <c r="BL7" s="24">
        <v>1048.23</v>
      </c>
      <c r="BM7" s="24">
        <v>1130.42</v>
      </c>
      <c r="BN7" s="24">
        <v>1245.0999999999999</v>
      </c>
      <c r="BO7" s="24">
        <v>1108.8</v>
      </c>
      <c r="BP7" s="24">
        <v>669.12</v>
      </c>
      <c r="BQ7" s="24">
        <v>100</v>
      </c>
      <c r="BR7" s="24">
        <v>82.44</v>
      </c>
      <c r="BS7" s="24">
        <v>86.7</v>
      </c>
      <c r="BT7" s="24">
        <v>100</v>
      </c>
      <c r="BU7" s="24">
        <v>100</v>
      </c>
      <c r="BV7" s="24">
        <v>66.680000000000007</v>
      </c>
      <c r="BW7" s="24">
        <v>78.92</v>
      </c>
      <c r="BX7" s="24">
        <v>74.17</v>
      </c>
      <c r="BY7" s="24">
        <v>79.77</v>
      </c>
      <c r="BZ7" s="24">
        <v>79.63</v>
      </c>
      <c r="CA7" s="24">
        <v>99.73</v>
      </c>
      <c r="CB7" s="24">
        <v>164.86</v>
      </c>
      <c r="CC7" s="24">
        <v>201.89</v>
      </c>
      <c r="CD7" s="24">
        <v>194.25</v>
      </c>
      <c r="CE7" s="24">
        <v>168.16</v>
      </c>
      <c r="CF7" s="24">
        <v>167.79</v>
      </c>
      <c r="CG7" s="24">
        <v>260.11</v>
      </c>
      <c r="CH7" s="24">
        <v>220.31</v>
      </c>
      <c r="CI7" s="24">
        <v>230.95</v>
      </c>
      <c r="CJ7" s="24">
        <v>214.56</v>
      </c>
      <c r="CK7" s="24">
        <v>213.66</v>
      </c>
      <c r="CL7" s="24">
        <v>134.97999999999999</v>
      </c>
      <c r="CM7" s="24">
        <v>38.020000000000003</v>
      </c>
      <c r="CN7" s="24">
        <v>47.6</v>
      </c>
      <c r="CO7" s="24">
        <v>49.11</v>
      </c>
      <c r="CP7" s="24">
        <v>47.74</v>
      </c>
      <c r="CQ7" s="24">
        <v>46.44</v>
      </c>
      <c r="CR7" s="24">
        <v>41.45</v>
      </c>
      <c r="CS7" s="24">
        <v>49.68</v>
      </c>
      <c r="CT7" s="24">
        <v>49.27</v>
      </c>
      <c r="CU7" s="24">
        <v>49.47</v>
      </c>
      <c r="CV7" s="24">
        <v>48.19</v>
      </c>
      <c r="CW7" s="24">
        <v>59.99</v>
      </c>
      <c r="CX7" s="24">
        <v>83.06</v>
      </c>
      <c r="CY7" s="24">
        <v>81.16</v>
      </c>
      <c r="CZ7" s="24">
        <v>82.9</v>
      </c>
      <c r="DA7" s="24">
        <v>82.11</v>
      </c>
      <c r="DB7" s="24">
        <v>81.75</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0.24</v>
      </c>
      <c r="EI7" s="24">
        <v>0</v>
      </c>
      <c r="EJ7" s="24">
        <v>7.0000000000000007E-2</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2022-12-01T01:45:41Z</dcterms:created>
  <dcterms:modified xsi:type="dcterms:W3CDTF">2023-02-07T00:04:26Z</dcterms:modified>
  <cp:category/>
</cp:coreProperties>
</file>