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goto-tetsuya.PREF\Desktop\"/>
    </mc:Choice>
  </mc:AlternateContent>
  <xr:revisionPtr revIDLastSave="0" documentId="13_ncr:1_{FF10CB85-1495-49FE-8580-5012373E4791}" xr6:coauthVersionLast="36" xr6:coauthVersionMax="36" xr10:uidLastSave="{00000000-0000-0000-0000-000000000000}"/>
  <workbookProtection workbookAlgorithmName="SHA-512" workbookHashValue="ZxRL7qDL8wUBbYvLMaWm1d+GE2+HDCs0mnolyThw04nRZ7toL7wrxUGahPgtHUR1Y5VcwZJAYZ7mgQ7i9TnEhw==" workbookSaltValue="dxfzIwQ0hbR7qWBUPmnPkg==" workbookSpinCount="100000" lockStructure="1"/>
  <bookViews>
    <workbookView xWindow="0" yWindow="0" windowWidth="20490" windowHeight="764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H86" i="4"/>
  <c r="E86" i="4"/>
  <c r="AL10" i="4"/>
  <c r="AL8" i="4"/>
  <c r="P8" i="4"/>
  <c r="I8" i="4"/>
</calcChain>
</file>

<file path=xl/sharedStrings.xml><?xml version="1.0" encoding="utf-8"?>
<sst xmlns="http://schemas.openxmlformats.org/spreadsheetml/2006/main" count="241" uniqueCount="120">
  <si>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</si>
  <si>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</si>
  <si>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</si>
  <si>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</si>
  <si>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</si>
  <si>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</si>
  <si>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</si>
  <si>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</si>
  <si>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</si>
  <si>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</si>
  <si>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</si>
  <si>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</si>
  <si>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</si>
  <si>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</si>
  <si>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</si>
  <si>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</si>
  <si>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</si>
  <si>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</si>
  <si>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</si>
  <si>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</si>
  <si>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</si>
  <si>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</si>
  <si>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</si>
  <si>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</si>
  <si>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</si>
  <si>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</si>
  <si>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</si>
  <si>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</si>
  <si>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</si>
  <si>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</si>
  <si>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</si>
  <si>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</si>
  <si>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</si>
  <si>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</si>
  <si>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</si>
  <si>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</si>
  <si>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</si>
  <si>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</si>
  <si>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</si>
  <si>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</si>
  <si>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</si>
  <si>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</si>
  <si>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</si>
  <si>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</si>
  <si>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</si>
  <si>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</si>
  <si>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</si>
  <si>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</si>
  <si>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</si>
  <si>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</si>
  <si>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</si>
  <si>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</si>
  <si>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</si>
  <si>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</si>
  <si>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</si>
  <si>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</si>
  <si>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</si>
  <si>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</si>
  <si>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</si>
  <si>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</si>
  <si>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</si>
  <si>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</si>
  <si>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</si>
  <si>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</si>
  <si>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</si>
  <si>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</si>
  <si>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</si>
  <si>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</si>
  <si>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</si>
  <si>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</si>
  <si>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</si>
  <si>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</si>
  <si>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</si>
  <si>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</si>
  <si>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</si>
  <si>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</si>
  <si>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</si>
  <si>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</si>
  <si>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</si>
  <si>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</si>
  <si>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</si>
  <si>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</si>
  <si>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</si>
  <si>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</si>
  <si>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</si>
  <si>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</si>
  <si>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</si>
  <si>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</si>
  <si>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</si>
  <si>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</si>
  <si>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</si>
  <si>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</si>
  <si>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</si>
  <si>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</si>
  <si>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</si>
  <si>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</si>
  <si>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</si>
  <si>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千代田町</t>
  </si>
  <si>
    <t>法非適用</t>
  </si>
  <si>
    <t>下水道事業</t>
  </si>
  <si>
    <t>公共下水道</t>
  </si>
  <si>
    <t>Cc2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</si>
  <si>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</si>
  <si>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</si>
  <si>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</si>
  <si>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</si>
  <si>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</si>
  <si>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</si>
  <si>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</si>
  <si>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</si>
  <si>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</si>
  <si>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</si>
  <si>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</si>
  <si>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</si>
  <si>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</si>
  <si>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</si>
  <si>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</si>
  <si>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平成5年度より下水道事業に着手し、平成12年度から供用開始しており、現段階で老朽化は進んでいないものと考えられるが、事業着手から29年が経過しており、計画的に点検・調査を行っている。今後の管渠の老朽化に備えるため、更新・維持管理へ向けた対策を進めていきたい。</t>
    <rPh sb="0" eb="2">
      <t>ヘイセイ</t>
    </rPh>
    <rPh sb="3" eb="5">
      <t>ネンド</t>
    </rPh>
    <rPh sb="7" eb="10">
      <t>ゲスイドウ</t>
    </rPh>
    <rPh sb="10" eb="12">
      <t>ジギョウ</t>
    </rPh>
    <rPh sb="13" eb="15">
      <t>チャクシュ</t>
    </rPh>
    <rPh sb="17" eb="19">
      <t>ヘイセイ</t>
    </rPh>
    <rPh sb="21" eb="23">
      <t>ネンド</t>
    </rPh>
    <rPh sb="25" eb="27">
      <t>キョウヨウ</t>
    </rPh>
    <rPh sb="27" eb="29">
      <t>カイシ</t>
    </rPh>
    <rPh sb="34" eb="37">
      <t>ゲンダンカイ</t>
    </rPh>
    <rPh sb="38" eb="41">
      <t>ロウキュウカ</t>
    </rPh>
    <rPh sb="42" eb="43">
      <t>スス</t>
    </rPh>
    <rPh sb="51" eb="52">
      <t>カンガ</t>
    </rPh>
    <rPh sb="58" eb="60">
      <t>ジギョウ</t>
    </rPh>
    <rPh sb="60" eb="62">
      <t>チャクシュ</t>
    </rPh>
    <rPh sb="66" eb="67">
      <t>ネン</t>
    </rPh>
    <rPh sb="68" eb="70">
      <t>ケイカ</t>
    </rPh>
    <rPh sb="75" eb="78">
      <t>ケイカクテキ</t>
    </rPh>
    <rPh sb="79" eb="81">
      <t>テンケン</t>
    </rPh>
    <rPh sb="82" eb="84">
      <t>チョウサ</t>
    </rPh>
    <rPh sb="85" eb="86">
      <t>オコナ</t>
    </rPh>
    <rPh sb="91" eb="93">
      <t>コンゴ</t>
    </rPh>
    <rPh sb="94" eb="96">
      <t>カンキョ</t>
    </rPh>
    <rPh sb="97" eb="100">
      <t>ロウキュウカ</t>
    </rPh>
    <rPh sb="101" eb="102">
      <t>ソナ</t>
    </rPh>
    <rPh sb="107" eb="109">
      <t>コウシン</t>
    </rPh>
    <rPh sb="110" eb="112">
      <t>イジ</t>
    </rPh>
    <rPh sb="112" eb="114">
      <t>カンリ</t>
    </rPh>
    <rPh sb="115" eb="116">
      <t>ム</t>
    </rPh>
    <rPh sb="118" eb="120">
      <t>タイサク</t>
    </rPh>
    <rPh sb="121" eb="122">
      <t>スス</t>
    </rPh>
    <phoneticPr fontId="4"/>
  </si>
  <si>
    <t>経営の健全性・効率性について、使用料収入等が十分でなく、一般会計からの基準外繰入に頼らざるを得ない状況にある。また、人口減少などによる使用料収入に対しても懸念されるなか、管渠築造に係る建設事業において大きな事業費を投じるため、今後も接続促進により水洗化率の向上・使用料等の財源確保に努め、安定的な下水道経営ができるよう取り組んでいきたい。</t>
    <rPh sb="0" eb="2">
      <t>ケイエイ</t>
    </rPh>
    <rPh sb="3" eb="6">
      <t>ケンゼンセイ</t>
    </rPh>
    <rPh sb="7" eb="10">
      <t>コウリツセイ</t>
    </rPh>
    <rPh sb="15" eb="18">
      <t>シヨウリョウ</t>
    </rPh>
    <rPh sb="18" eb="20">
      <t>シュウニュウ</t>
    </rPh>
    <rPh sb="20" eb="21">
      <t>トウ</t>
    </rPh>
    <rPh sb="22" eb="24">
      <t>ジュウブン</t>
    </rPh>
    <rPh sb="28" eb="30">
      <t>イッパン</t>
    </rPh>
    <rPh sb="30" eb="32">
      <t>カイケイ</t>
    </rPh>
    <rPh sb="35" eb="37">
      <t>キジュン</t>
    </rPh>
    <rPh sb="37" eb="38">
      <t>ガイ</t>
    </rPh>
    <rPh sb="38" eb="40">
      <t>クリイレ</t>
    </rPh>
    <rPh sb="41" eb="42">
      <t>タヨ</t>
    </rPh>
    <rPh sb="46" eb="47">
      <t>エ</t>
    </rPh>
    <rPh sb="49" eb="51">
      <t>ジョウキョウ</t>
    </rPh>
    <rPh sb="58" eb="60">
      <t>ジンコウ</t>
    </rPh>
    <rPh sb="60" eb="62">
      <t>ゲンショウ</t>
    </rPh>
    <rPh sb="67" eb="70">
      <t>シヨウリョウ</t>
    </rPh>
    <rPh sb="70" eb="72">
      <t>シュウニュウ</t>
    </rPh>
    <rPh sb="73" eb="74">
      <t>タイ</t>
    </rPh>
    <rPh sb="77" eb="79">
      <t>ケネン</t>
    </rPh>
    <rPh sb="85" eb="87">
      <t>カンキョ</t>
    </rPh>
    <rPh sb="87" eb="89">
      <t>チクゾウ</t>
    </rPh>
    <rPh sb="90" eb="91">
      <t>カカ</t>
    </rPh>
    <rPh sb="92" eb="94">
      <t>ケンセツ</t>
    </rPh>
    <rPh sb="94" eb="96">
      <t>ジギョウ</t>
    </rPh>
    <rPh sb="100" eb="101">
      <t>オオ</t>
    </rPh>
    <rPh sb="103" eb="106">
      <t>ジギョウヒ</t>
    </rPh>
    <rPh sb="107" eb="108">
      <t>トウ</t>
    </rPh>
    <rPh sb="113" eb="115">
      <t>コンゴ</t>
    </rPh>
    <rPh sb="116" eb="118">
      <t>セツゾク</t>
    </rPh>
    <rPh sb="118" eb="120">
      <t>ソクシン</t>
    </rPh>
    <rPh sb="123" eb="126">
      <t>スイセンカ</t>
    </rPh>
    <rPh sb="126" eb="127">
      <t>リツ</t>
    </rPh>
    <rPh sb="128" eb="130">
      <t>コウジョウ</t>
    </rPh>
    <rPh sb="131" eb="134">
      <t>シヨウリョウ</t>
    </rPh>
    <rPh sb="134" eb="135">
      <t>トウ</t>
    </rPh>
    <rPh sb="136" eb="138">
      <t>ザイゲン</t>
    </rPh>
    <rPh sb="138" eb="140">
      <t>カクホ</t>
    </rPh>
    <rPh sb="141" eb="142">
      <t>ツト</t>
    </rPh>
    <rPh sb="144" eb="147">
      <t>アンテイテキ</t>
    </rPh>
    <rPh sb="148" eb="151">
      <t>ゲスイドウ</t>
    </rPh>
    <rPh sb="151" eb="153">
      <t>ケイエイ</t>
    </rPh>
    <rPh sb="159" eb="160">
      <t>ト</t>
    </rPh>
    <rPh sb="161" eb="162">
      <t>ク</t>
    </rPh>
    <phoneticPr fontId="4"/>
  </si>
  <si>
    <t>①収益的収支比率は、接続件数の増加に伴い使用料収入も増加傾向にあるが、現在も建設事業の実施途中のため使用料収入だけでは賄えず、一般会計からの繰入れを行ってもなお100％を下回ってしまったため、引き続き収益の確保、費用の削減に努めていく。
④企業債残高対事業規模比率は、毎年度企業債元金償還金を超えないような借入れとしており、今後も事業規模に見合った借入れに努める。
⑤経費回収率は、接続戸数の増加に伴い前年度より増加したものの、100％を下回っており、使用料収入で賄えていない状況である。今後も経費の削減に努めるとともに、使用料の増収となるよう接続促進の取り組みを行っていく。
⑥汚水処理原価は、前年度と比較して低くなっているが、類似団体平均値を上回っている。さらに汚水処理原価が低下するよう接続率の向上に取り組み、有収水量の増加を目指していく。
⑦下水道の汚水処理は、県の施設で行っているため施設利用率はない。
⑧水洗化率は、供用開始に伴う処理区域内人口が増加したため、前年度よりもわずかに減少している。今後も供用開始区域内の未接続者への接続促進を行い、水洗化率の向上に努めていく。</t>
    <rPh sb="1" eb="4">
      <t>シュウエキテキ</t>
    </rPh>
    <rPh sb="4" eb="6">
      <t>シュウシ</t>
    </rPh>
    <rPh sb="6" eb="8">
      <t>ヒリツ</t>
    </rPh>
    <rPh sb="10" eb="12">
      <t>セツゾク</t>
    </rPh>
    <rPh sb="12" eb="14">
      <t>ケンスウ</t>
    </rPh>
    <rPh sb="15" eb="17">
      <t>ゾウカ</t>
    </rPh>
    <rPh sb="18" eb="19">
      <t>トモナ</t>
    </rPh>
    <rPh sb="20" eb="23">
      <t>シヨウリョウ</t>
    </rPh>
    <rPh sb="23" eb="25">
      <t>シュウニュウ</t>
    </rPh>
    <rPh sb="26" eb="28">
      <t>ゾウカ</t>
    </rPh>
    <rPh sb="28" eb="30">
      <t>ケイコウ</t>
    </rPh>
    <rPh sb="35" eb="37">
      <t>ゲンザイ</t>
    </rPh>
    <rPh sb="38" eb="40">
      <t>ケンセツ</t>
    </rPh>
    <rPh sb="40" eb="42">
      <t>ジギョウ</t>
    </rPh>
    <rPh sb="43" eb="45">
      <t>ジッシ</t>
    </rPh>
    <rPh sb="45" eb="47">
      <t>トチュウ</t>
    </rPh>
    <rPh sb="50" eb="53">
      <t>シヨウリョウ</t>
    </rPh>
    <rPh sb="53" eb="55">
      <t>シュウニュウ</t>
    </rPh>
    <rPh sb="59" eb="60">
      <t>マカナ</t>
    </rPh>
    <rPh sb="63" eb="65">
      <t>イッパン</t>
    </rPh>
    <rPh sb="65" eb="67">
      <t>カイケイ</t>
    </rPh>
    <rPh sb="70" eb="72">
      <t>クリイレ</t>
    </rPh>
    <rPh sb="74" eb="75">
      <t>オコナ</t>
    </rPh>
    <rPh sb="85" eb="87">
      <t>シタマワ</t>
    </rPh>
    <rPh sb="96" eb="97">
      <t>ヒ</t>
    </rPh>
    <rPh sb="98" eb="99">
      <t>ツヅ</t>
    </rPh>
    <rPh sb="100" eb="102">
      <t>シュウエキ</t>
    </rPh>
    <rPh sb="103" eb="105">
      <t>カクホ</t>
    </rPh>
    <rPh sb="106" eb="108">
      <t>ヒヨウ</t>
    </rPh>
    <rPh sb="109" eb="111">
      <t>サクゲン</t>
    </rPh>
    <rPh sb="112" eb="113">
      <t>ツト</t>
    </rPh>
    <rPh sb="121" eb="123">
      <t>キギョウ</t>
    </rPh>
    <rPh sb="123" eb="124">
      <t>サイ</t>
    </rPh>
    <rPh sb="124" eb="126">
      <t>ザンダカ</t>
    </rPh>
    <rPh sb="126" eb="127">
      <t>タイ</t>
    </rPh>
    <rPh sb="127" eb="129">
      <t>ジギョウ</t>
    </rPh>
    <rPh sb="129" eb="131">
      <t>キボ</t>
    </rPh>
    <rPh sb="131" eb="133">
      <t>ヒリツ</t>
    </rPh>
    <rPh sb="135" eb="138">
      <t>マイネンド</t>
    </rPh>
    <rPh sb="138" eb="140">
      <t>キギョウ</t>
    </rPh>
    <rPh sb="140" eb="141">
      <t>サイ</t>
    </rPh>
    <rPh sb="141" eb="143">
      <t>ガンキン</t>
    </rPh>
    <rPh sb="143" eb="145">
      <t>ショウカン</t>
    </rPh>
    <rPh sb="145" eb="146">
      <t>キン</t>
    </rPh>
    <rPh sb="147" eb="148">
      <t>コ</t>
    </rPh>
    <rPh sb="154" eb="156">
      <t>カリイ</t>
    </rPh>
    <rPh sb="163" eb="165">
      <t>コンゴ</t>
    </rPh>
    <rPh sb="166" eb="168">
      <t>ジギョウ</t>
    </rPh>
    <rPh sb="168" eb="170">
      <t>キボ</t>
    </rPh>
    <rPh sb="171" eb="173">
      <t>ミア</t>
    </rPh>
    <rPh sb="175" eb="177">
      <t>カリイ</t>
    </rPh>
    <rPh sb="179" eb="180">
      <t>ツト</t>
    </rPh>
    <rPh sb="186" eb="188">
      <t>ケイヒ</t>
    </rPh>
    <rPh sb="188" eb="190">
      <t>カイシュウ</t>
    </rPh>
    <rPh sb="190" eb="191">
      <t>リツ</t>
    </rPh>
    <rPh sb="193" eb="195">
      <t>セツゾク</t>
    </rPh>
    <rPh sb="195" eb="197">
      <t>コスウ</t>
    </rPh>
    <rPh sb="198" eb="200">
      <t>ゾウカ</t>
    </rPh>
    <rPh sb="201" eb="202">
      <t>トモナ</t>
    </rPh>
    <rPh sb="203" eb="206">
      <t>ゼンネンド</t>
    </rPh>
    <rPh sb="208" eb="210">
      <t>ゾウカ</t>
    </rPh>
    <rPh sb="221" eb="223">
      <t>シタマワ</t>
    </rPh>
    <rPh sb="228" eb="231">
      <t>シヨウリョウ</t>
    </rPh>
    <rPh sb="231" eb="233">
      <t>シュウニュウ</t>
    </rPh>
    <rPh sb="234" eb="235">
      <t>マカナ</t>
    </rPh>
    <rPh sb="240" eb="242">
      <t>ジョウキョウ</t>
    </rPh>
    <rPh sb="246" eb="248">
      <t>コンゴ</t>
    </rPh>
    <rPh sb="249" eb="251">
      <t>ケイヒ</t>
    </rPh>
    <rPh sb="252" eb="254">
      <t>サクゲン</t>
    </rPh>
    <rPh sb="255" eb="256">
      <t>ツト</t>
    </rPh>
    <rPh sb="263" eb="266">
      <t>シヨウリョウ</t>
    </rPh>
    <rPh sb="274" eb="276">
      <t>セツゾク</t>
    </rPh>
    <rPh sb="276" eb="278">
      <t>ソクシン</t>
    </rPh>
    <rPh sb="279" eb="280">
      <t>ト</t>
    </rPh>
    <rPh sb="281" eb="282">
      <t>ク</t>
    </rPh>
    <rPh sb="284" eb="285">
      <t>オコナ</t>
    </rPh>
    <rPh sb="293" eb="295">
      <t>オスイ</t>
    </rPh>
    <rPh sb="295" eb="297">
      <t>ショリ</t>
    </rPh>
    <rPh sb="297" eb="299">
      <t>ゲンカ</t>
    </rPh>
    <rPh sb="301" eb="303">
      <t>ゼンネン</t>
    </rPh>
    <rPh sb="303" eb="304">
      <t>ド</t>
    </rPh>
    <rPh sb="305" eb="307">
      <t>ヒカク</t>
    </rPh>
    <rPh sb="309" eb="310">
      <t>ヒク</t>
    </rPh>
    <rPh sb="318" eb="320">
      <t>ルイジ</t>
    </rPh>
    <rPh sb="320" eb="322">
      <t>ダンタイ</t>
    </rPh>
    <rPh sb="322" eb="325">
      <t>ヘイキンチ</t>
    </rPh>
    <rPh sb="326" eb="328">
      <t>ウワマワ</t>
    </rPh>
    <rPh sb="336" eb="338">
      <t>オスイ</t>
    </rPh>
    <rPh sb="338" eb="340">
      <t>ショリ</t>
    </rPh>
    <rPh sb="340" eb="342">
      <t>ゲンカ</t>
    </rPh>
    <rPh sb="343" eb="345">
      <t>テイカ</t>
    </rPh>
    <rPh sb="349" eb="351">
      <t>セツゾク</t>
    </rPh>
    <rPh sb="351" eb="352">
      <t>リツ</t>
    </rPh>
    <rPh sb="353" eb="355">
      <t>コウジョウ</t>
    </rPh>
    <rPh sb="356" eb="357">
      <t>ト</t>
    </rPh>
    <rPh sb="358" eb="359">
      <t>ク</t>
    </rPh>
    <rPh sb="361" eb="363">
      <t>ユウシュウ</t>
    </rPh>
    <rPh sb="363" eb="365">
      <t>スイリョウ</t>
    </rPh>
    <rPh sb="366" eb="368">
      <t>ゾウカ</t>
    </rPh>
    <rPh sb="369" eb="371">
      <t>メザ</t>
    </rPh>
    <rPh sb="379" eb="382">
      <t>ゲスイドウ</t>
    </rPh>
    <rPh sb="383" eb="385">
      <t>オスイ</t>
    </rPh>
    <rPh sb="385" eb="387">
      <t>ショリ</t>
    </rPh>
    <rPh sb="389" eb="390">
      <t>ケン</t>
    </rPh>
    <rPh sb="391" eb="393">
      <t>シセツ</t>
    </rPh>
    <rPh sb="394" eb="395">
      <t>オコナ</t>
    </rPh>
    <rPh sb="401" eb="403">
      <t>シセツ</t>
    </rPh>
    <rPh sb="403" eb="405">
      <t>リヨウ</t>
    </rPh>
    <rPh sb="405" eb="406">
      <t>リツ</t>
    </rPh>
    <rPh sb="413" eb="416">
      <t>スイセンカ</t>
    </rPh>
    <rPh sb="416" eb="417">
      <t>リツ</t>
    </rPh>
    <rPh sb="419" eb="421">
      <t>キョウヨウ</t>
    </rPh>
    <rPh sb="421" eb="423">
      <t>カイシ</t>
    </rPh>
    <rPh sb="424" eb="425">
      <t>トモナ</t>
    </rPh>
    <rPh sb="426" eb="428">
      <t>ショリ</t>
    </rPh>
    <rPh sb="428" eb="430">
      <t>クイキ</t>
    </rPh>
    <rPh sb="430" eb="431">
      <t>ナイ</t>
    </rPh>
    <rPh sb="431" eb="433">
      <t>ジンコウ</t>
    </rPh>
    <rPh sb="434" eb="436">
      <t>ゾウカ</t>
    </rPh>
    <rPh sb="451" eb="453">
      <t>ゲンショウ</t>
    </rPh>
    <rPh sb="458" eb="460">
      <t>コンゴ</t>
    </rPh>
    <rPh sb="461" eb="463">
      <t>キョウヨウ</t>
    </rPh>
    <rPh sb="463" eb="465">
      <t>カイシ</t>
    </rPh>
    <rPh sb="465" eb="467">
      <t>クイキ</t>
    </rPh>
    <rPh sb="467" eb="468">
      <t>ナイ</t>
    </rPh>
    <rPh sb="469" eb="472">
      <t>ミセツゾク</t>
    </rPh>
    <rPh sb="472" eb="473">
      <t>シャ</t>
    </rPh>
    <rPh sb="475" eb="477">
      <t>セツゾク</t>
    </rPh>
    <rPh sb="477" eb="479">
      <t>ソクシン</t>
    </rPh>
    <rPh sb="480" eb="481">
      <t>オコナ</t>
    </rPh>
    <rPh sb="483" eb="486">
      <t>スイセンカ</t>
    </rPh>
    <rPh sb="486" eb="487">
      <t>リツ</t>
    </rPh>
    <rPh sb="488" eb="490">
      <t>コウジョウ</t>
    </rPh>
    <rPh sb="491" eb="492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</si>
</sst>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E-400A-8A8E-F73582E24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0.16</c:v>
                </c:pt>
                <c:pt idx="1">
                  <c:v>0.13</c:v>
                </c:pt>
                <c:pt idx="2">
                  <c:v>0.15</c:v>
                </c:pt>
                <c:pt idx="3">
                  <c:v>1.65</c:v>
                </c:pt>
                <c:pt idx="4">
                  <c:v>0.14000000000000001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7E-400A-8A8E-F73582E24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8-4B06-B35F-696963297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53.5</c:v>
                </c:pt>
                <c:pt idx="1">
                  <c:v>52.58</c:v>
                </c:pt>
                <c:pt idx="2">
                  <c:v>50.94</c:v>
                </c:pt>
                <c:pt idx="3">
                  <c:v>50.53</c:v>
                </c:pt>
                <c:pt idx="4">
                  <c:v>51.42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78-4B06-B35F-696963297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58.34</c:v>
                </c:pt>
                <c:pt idx="1">
                  <c:v>61.22</c:v>
                </c:pt>
                <c:pt idx="2">
                  <c:v>63.82</c:v>
                </c:pt>
                <c:pt idx="3">
                  <c:v>65.239999999999995</c:v>
                </c:pt>
                <c:pt idx="4">
                  <c:v>64.900000000000006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E7-427A-AD01-F9B5E9B3C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83.51</c:v>
                </c:pt>
                <c:pt idx="1">
                  <c:v>83.02</c:v>
                </c:pt>
                <c:pt idx="2">
                  <c:v>82.55</c:v>
                </c:pt>
                <c:pt idx="3">
                  <c:v>82.08</c:v>
                </c:pt>
                <c:pt idx="4">
                  <c:v>81.34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E7-427A-AD01-F9B5E9B3C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90.14</c:v>
                </c:pt>
                <c:pt idx="1">
                  <c:v>102.53</c:v>
                </c:pt>
                <c:pt idx="2">
                  <c:v>106.46</c:v>
                </c:pt>
                <c:pt idx="3">
                  <c:v>100.32</c:v>
                </c:pt>
                <c:pt idx="4">
                  <c:v>97.76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B3-43A0-89FF-3A17A0EC2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B3-43A0-89FF-3A17A0EC2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7E-494A-B1DE-609409CFD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7E-494A-B1DE-609409CFD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C-4A24-9D6D-80BB31879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DC-4A24-9D6D-80BB31879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F7-4667-BF69-5A9D9E942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F7-4667-BF69-5A9D9E942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D-49B6-A121-415C92D4D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BD-49B6-A121-415C92D4D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22.73</c:v>
                </c:pt>
                <c:pt idx="1">
                  <c:v>19.170000000000002</c:v>
                </c:pt>
                <c:pt idx="2">
                  <c:v>16.579999999999998</c:v>
                </c:pt>
                <c:pt idx="3">
                  <c:v>13.54</c:v>
                </c:pt>
                <c:pt idx="4">
                  <c:v>11.52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1AF-9C9A-82692279B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966.33</c:v>
                </c:pt>
                <c:pt idx="1">
                  <c:v>958.81</c:v>
                </c:pt>
                <c:pt idx="2">
                  <c:v>1001.3</c:v>
                </c:pt>
                <c:pt idx="3">
                  <c:v>1050.51</c:v>
                </c:pt>
                <c:pt idx="4">
                  <c:v>1102.01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9D-41AF-9C9A-82692279B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75.260000000000005</c:v>
                </c:pt>
                <c:pt idx="1">
                  <c:v>89.11</c:v>
                </c:pt>
                <c:pt idx="2">
                  <c:v>87.22</c:v>
                </c:pt>
                <c:pt idx="3">
                  <c:v>73.67</c:v>
                </c:pt>
                <c:pt idx="4">
                  <c:v>85.59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2-4A20-9214-D4613ABBE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81.739999999999995</c:v>
                </c:pt>
                <c:pt idx="1">
                  <c:v>82.88</c:v>
                </c:pt>
                <c:pt idx="2">
                  <c:v>81.88</c:v>
                </c:pt>
                <c:pt idx="3">
                  <c:v>82.65</c:v>
                </c:pt>
                <c:pt idx="4">
                  <c:v>82.55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02-4A20-9214-D4613ABBE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251.32</c:v>
                </c:pt>
                <c:pt idx="1">
                  <c:v>213.81</c:v>
                </c:pt>
                <c:pt idx="2">
                  <c:v>221.61</c:v>
                </c:pt>
                <c:pt idx="3">
                  <c:v>263.74</c:v>
                </c:pt>
                <c:pt idx="4">
                  <c:v>225.53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36-457C-A9E5-6AE65F8B5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194.31</c:v>
                </c:pt>
                <c:pt idx="1">
                  <c:v>190.99</c:v>
                </c:pt>
                <c:pt idx="2">
                  <c:v>187.55</c:v>
                </c:pt>
                <c:pt idx="3">
                  <c:v>186.3</c:v>
                </c:pt>
                <c:pt idx="4">
                  <c:v>188.38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36-457C-A9E5-6AE65F8B5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【669.11】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="90" zoomScaleNormal="90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2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2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0" t="str">
        <f>データ!H6</f>
        <v>群馬県　千代田町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2">
      <c r="A8" s="2"/>
      <c r="B8" s="35" t="str">
        <f>データ!I6</f>
        <v>法非適用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公共下水道</v>
      </c>
      <c r="Q8" s="35"/>
      <c r="R8" s="35"/>
      <c r="S8" s="35"/>
      <c r="T8" s="35"/>
      <c r="U8" s="35"/>
      <c r="V8" s="35"/>
      <c r="W8" s="35" t="str">
        <f>データ!L6</f>
        <v>Cc2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11096</v>
      </c>
      <c r="AM8" s="37"/>
      <c r="AN8" s="37"/>
      <c r="AO8" s="37"/>
      <c r="AP8" s="37"/>
      <c r="AQ8" s="37"/>
      <c r="AR8" s="37"/>
      <c r="AS8" s="37"/>
      <c r="AT8" s="38">
        <f>データ!T6</f>
        <v>21.73</v>
      </c>
      <c r="AU8" s="38"/>
      <c r="AV8" s="38"/>
      <c r="AW8" s="38"/>
      <c r="AX8" s="38"/>
      <c r="AY8" s="38"/>
      <c r="AZ8" s="38"/>
      <c r="BA8" s="38"/>
      <c r="BB8" s="38">
        <f>データ!U6</f>
        <v>510.63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2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2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 t="str">
        <f>データ!O6</f>
        <v>該当数値なし</v>
      </c>
      <c r="J10" s="38"/>
      <c r="K10" s="38"/>
      <c r="L10" s="38"/>
      <c r="M10" s="38"/>
      <c r="N10" s="38"/>
      <c r="O10" s="38"/>
      <c r="P10" s="38">
        <f>データ!P6</f>
        <v>29.15</v>
      </c>
      <c r="Q10" s="38"/>
      <c r="R10" s="38"/>
      <c r="S10" s="38"/>
      <c r="T10" s="38"/>
      <c r="U10" s="38"/>
      <c r="V10" s="38"/>
      <c r="W10" s="38">
        <f>データ!Q6</f>
        <v>72.77</v>
      </c>
      <c r="X10" s="38"/>
      <c r="Y10" s="38"/>
      <c r="Z10" s="38"/>
      <c r="AA10" s="38"/>
      <c r="AB10" s="38"/>
      <c r="AC10" s="38"/>
      <c r="AD10" s="37">
        <f>データ!R6</f>
        <v>3575</v>
      </c>
      <c r="AE10" s="37"/>
      <c r="AF10" s="37"/>
      <c r="AG10" s="37"/>
      <c r="AH10" s="37"/>
      <c r="AI10" s="37"/>
      <c r="AJ10" s="37"/>
      <c r="AK10" s="2"/>
      <c r="AL10" s="37">
        <f>データ!V6</f>
        <v>3222</v>
      </c>
      <c r="AM10" s="37"/>
      <c r="AN10" s="37"/>
      <c r="AO10" s="37"/>
      <c r="AP10" s="37"/>
      <c r="AQ10" s="37"/>
      <c r="AR10" s="37"/>
      <c r="AS10" s="37"/>
      <c r="AT10" s="38">
        <f>データ!W6</f>
        <v>1.1200000000000001</v>
      </c>
      <c r="AU10" s="38"/>
      <c r="AV10" s="38"/>
      <c r="AW10" s="38"/>
      <c r="AX10" s="38"/>
      <c r="AY10" s="38"/>
      <c r="AZ10" s="38"/>
      <c r="BA10" s="38"/>
      <c r="BB10" s="38">
        <f>データ!X6</f>
        <v>2876.79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2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2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119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117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2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2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118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2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2">
      <c r="C84" s="2"/>
    </row>
    <row r="85" spans="1:78" hidden="1" x14ac:dyDescent="0.2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2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【669.11】</v>
      </c>
      <c r="I86" s="12" t="str">
        <f>データ!CA6</f>
        <v>【99.73】</v>
      </c>
      <c r="J86" s="12" t="str">
        <f>データ!CL6</f>
        <v>【134.98】</v>
      </c>
      <c r="K86" s="12" t="str">
        <f>データ!CW6</f>
        <v>【59.99】</v>
      </c>
      <c r="L86" s="12" t="str">
        <f>データ!DH6</f>
        <v>【95.72】</v>
      </c>
      <c r="M86" s="12" t="s">
        <v>44</v>
      </c>
      <c r="N86" s="12" t="s">
        <v>44</v>
      </c>
      <c r="O86" s="12" t="str">
        <f>データ!EO6</f>
        <v>【0.24】</v>
      </c>
    </row>
  </sheetData>
  <sheetProtection algorithmName="SHA-512" hashValue="Q3p6/5JlWeLmggI/n3OBBCPGDgZCPM/kkKeaf6RKR79pJ9gM1hpaXr24Pzx3XPFY8OHy949xN84QnySS1eEOCQ==" saltValue="syj1EkGs6iojjEhcoXEbA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" x14ac:dyDescent="0.2"/>
  <cols>
    <col min="2" max="144" width="11.90625" customWidth="1"/>
  </cols>
  <sheetData>
    <row r="1" spans="1:145" x14ac:dyDescent="0.2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2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2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28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2">
      <c r="A4" s="14" t="s">
        <v>56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57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58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59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60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61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62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63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64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65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66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67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2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2">
      <c r="A6" s="14" t="s">
        <v>96</v>
      </c>
      <c r="B6" s="19">
        <f>B7</f>
        <v>2021</v>
      </c>
      <c r="C6" s="19">
        <f t="shared" ref="C6:X6" si="3">C7</f>
        <v>105236</v>
      </c>
      <c r="D6" s="19">
        <f t="shared" si="3"/>
        <v>47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群馬県　千代田町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Cc2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29.15</v>
      </c>
      <c r="Q6" s="20">
        <f t="shared" si="3"/>
        <v>72.77</v>
      </c>
      <c r="R6" s="20">
        <f t="shared" si="3"/>
        <v>3575</v>
      </c>
      <c r="S6" s="20">
        <f t="shared" si="3"/>
        <v>11096</v>
      </c>
      <c r="T6" s="20">
        <f t="shared" si="3"/>
        <v>21.73</v>
      </c>
      <c r="U6" s="20">
        <f t="shared" si="3"/>
        <v>510.63</v>
      </c>
      <c r="V6" s="20">
        <f t="shared" si="3"/>
        <v>3222</v>
      </c>
      <c r="W6" s="20">
        <f t="shared" si="3"/>
        <v>1.1200000000000001</v>
      </c>
      <c r="X6" s="20">
        <f t="shared" si="3"/>
        <v>2876.79</v>
      </c>
      <c r="Y6" s="21">
        <f>IF(Y7="",NA(),Y7)</f>
        <v>90.14</v>
      </c>
      <c r="Z6" s="21">
        <f t="shared" ref="Z6:AH6" si="4">IF(Z7="",NA(),Z7)</f>
        <v>102.53</v>
      </c>
      <c r="AA6" s="21">
        <f t="shared" si="4"/>
        <v>106.46</v>
      </c>
      <c r="AB6" s="21">
        <f t="shared" si="4"/>
        <v>100.32</v>
      </c>
      <c r="AC6" s="21">
        <f t="shared" si="4"/>
        <v>97.76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22.73</v>
      </c>
      <c r="BG6" s="21">
        <f t="shared" ref="BG6:BO6" si="7">IF(BG7="",NA(),BG7)</f>
        <v>19.170000000000002</v>
      </c>
      <c r="BH6" s="21">
        <f t="shared" si="7"/>
        <v>16.579999999999998</v>
      </c>
      <c r="BI6" s="21">
        <f t="shared" si="7"/>
        <v>13.54</v>
      </c>
      <c r="BJ6" s="21">
        <f t="shared" si="7"/>
        <v>11.52</v>
      </c>
      <c r="BK6" s="21">
        <f t="shared" si="7"/>
        <v>966.33</v>
      </c>
      <c r="BL6" s="21">
        <f t="shared" si="7"/>
        <v>958.81</v>
      </c>
      <c r="BM6" s="21">
        <f t="shared" si="7"/>
        <v>1001.3</v>
      </c>
      <c r="BN6" s="21">
        <f t="shared" si="7"/>
        <v>1050.51</v>
      </c>
      <c r="BO6" s="21">
        <f t="shared" si="7"/>
        <v>1102.01</v>
      </c>
      <c r="BP6" s="20" t="str">
        <f>IF(BP7="","",IF(BP7="-","【-】","【"&amp;SUBSTITUTE(TEXT(BP7,"#,##0.00"),"-","△")&amp;"】"))</f>
        <v>【669.11】</v>
      </c>
      <c r="BQ6" s="21">
        <f>IF(BQ7="",NA(),BQ7)</f>
        <v>75.260000000000005</v>
      </c>
      <c r="BR6" s="21">
        <f t="shared" ref="BR6:BZ6" si="8">IF(BR7="",NA(),BR7)</f>
        <v>89.11</v>
      </c>
      <c r="BS6" s="21">
        <f t="shared" si="8"/>
        <v>87.22</v>
      </c>
      <c r="BT6" s="21">
        <f t="shared" si="8"/>
        <v>73.67</v>
      </c>
      <c r="BU6" s="21">
        <f t="shared" si="8"/>
        <v>85.59</v>
      </c>
      <c r="BV6" s="21">
        <f t="shared" si="8"/>
        <v>81.739999999999995</v>
      </c>
      <c r="BW6" s="21">
        <f t="shared" si="8"/>
        <v>82.88</v>
      </c>
      <c r="BX6" s="21">
        <f t="shared" si="8"/>
        <v>81.88</v>
      </c>
      <c r="BY6" s="21">
        <f t="shared" si="8"/>
        <v>82.65</v>
      </c>
      <c r="BZ6" s="21">
        <f t="shared" si="8"/>
        <v>82.55</v>
      </c>
      <c r="CA6" s="20" t="str">
        <f>IF(CA7="","",IF(CA7="-","【-】","【"&amp;SUBSTITUTE(TEXT(CA7,"#,##0.00"),"-","△")&amp;"】"))</f>
        <v>【99.73】</v>
      </c>
      <c r="CB6" s="21">
        <f>IF(CB7="",NA(),CB7)</f>
        <v>251.32</v>
      </c>
      <c r="CC6" s="21">
        <f t="shared" ref="CC6:CK6" si="9">IF(CC7="",NA(),CC7)</f>
        <v>213.81</v>
      </c>
      <c r="CD6" s="21">
        <f t="shared" si="9"/>
        <v>221.61</v>
      </c>
      <c r="CE6" s="21">
        <f t="shared" si="9"/>
        <v>263.74</v>
      </c>
      <c r="CF6" s="21">
        <f t="shared" si="9"/>
        <v>225.53</v>
      </c>
      <c r="CG6" s="21">
        <f t="shared" si="9"/>
        <v>194.31</v>
      </c>
      <c r="CH6" s="21">
        <f t="shared" si="9"/>
        <v>190.99</v>
      </c>
      <c r="CI6" s="21">
        <f t="shared" si="9"/>
        <v>187.55</v>
      </c>
      <c r="CJ6" s="21">
        <f t="shared" si="9"/>
        <v>186.3</v>
      </c>
      <c r="CK6" s="21">
        <f t="shared" si="9"/>
        <v>188.38</v>
      </c>
      <c r="CL6" s="20" t="str">
        <f>IF(CL7="","",IF(CL7="-","【-】","【"&amp;SUBSTITUTE(TEXT(CL7,"#,##0.00"),"-","△")&amp;"】"))</f>
        <v>【134.98】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>
        <f t="shared" si="10"/>
        <v>53.5</v>
      </c>
      <c r="CS6" s="21">
        <f t="shared" si="10"/>
        <v>52.58</v>
      </c>
      <c r="CT6" s="21">
        <f t="shared" si="10"/>
        <v>50.94</v>
      </c>
      <c r="CU6" s="21">
        <f t="shared" si="10"/>
        <v>50.53</v>
      </c>
      <c r="CV6" s="21">
        <f t="shared" si="10"/>
        <v>51.42</v>
      </c>
      <c r="CW6" s="20" t="str">
        <f>IF(CW7="","",IF(CW7="-","【-】","【"&amp;SUBSTITUTE(TEXT(CW7,"#,##0.00"),"-","△")&amp;"】"))</f>
        <v>【59.99】</v>
      </c>
      <c r="CX6" s="21">
        <f>IF(CX7="",NA(),CX7)</f>
        <v>58.34</v>
      </c>
      <c r="CY6" s="21">
        <f t="shared" ref="CY6:DG6" si="11">IF(CY7="",NA(),CY7)</f>
        <v>61.22</v>
      </c>
      <c r="CZ6" s="21">
        <f t="shared" si="11"/>
        <v>63.82</v>
      </c>
      <c r="DA6" s="21">
        <f t="shared" si="11"/>
        <v>65.239999999999995</v>
      </c>
      <c r="DB6" s="21">
        <f t="shared" si="11"/>
        <v>64.900000000000006</v>
      </c>
      <c r="DC6" s="21">
        <f t="shared" si="11"/>
        <v>83.51</v>
      </c>
      <c r="DD6" s="21">
        <f t="shared" si="11"/>
        <v>83.02</v>
      </c>
      <c r="DE6" s="21">
        <f t="shared" si="11"/>
        <v>82.55</v>
      </c>
      <c r="DF6" s="21">
        <f t="shared" si="11"/>
        <v>82.08</v>
      </c>
      <c r="DG6" s="21">
        <f t="shared" si="11"/>
        <v>81.34</v>
      </c>
      <c r="DH6" s="20" t="str">
        <f>IF(DH7="","",IF(DH7="-","【-】","【"&amp;SUBSTITUTE(TEXT(DH7,"#,##0.00"),"-","△")&amp;"】"))</f>
        <v>【95.72】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0.16</v>
      </c>
      <c r="EK6" s="21">
        <f t="shared" si="14"/>
        <v>0.13</v>
      </c>
      <c r="EL6" s="21">
        <f t="shared" si="14"/>
        <v>0.15</v>
      </c>
      <c r="EM6" s="21">
        <f t="shared" si="14"/>
        <v>1.65</v>
      </c>
      <c r="EN6" s="21">
        <f t="shared" si="14"/>
        <v>0.14000000000000001</v>
      </c>
      <c r="EO6" s="20" t="str">
        <f>IF(EO7="","",IF(EO7="-","【-】","【"&amp;SUBSTITUTE(TEXT(EO7,"#,##0.00"),"-","△")&amp;"】"))</f>
        <v>【0.24】</v>
      </c>
    </row>
    <row r="7" spans="1:145" s="22" customFormat="1" x14ac:dyDescent="0.2">
      <c r="A7" s="14"/>
      <c r="B7" s="23">
        <v>2021</v>
      </c>
      <c r="C7" s="23">
        <v>105236</v>
      </c>
      <c r="D7" s="23">
        <v>47</v>
      </c>
      <c r="E7" s="23">
        <v>17</v>
      </c>
      <c r="F7" s="23">
        <v>1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29.15</v>
      </c>
      <c r="Q7" s="24">
        <v>72.77</v>
      </c>
      <c r="R7" s="24">
        <v>3575</v>
      </c>
      <c r="S7" s="24">
        <v>11096</v>
      </c>
      <c r="T7" s="24">
        <v>21.73</v>
      </c>
      <c r="U7" s="24">
        <v>510.63</v>
      </c>
      <c r="V7" s="24">
        <v>3222</v>
      </c>
      <c r="W7" s="24">
        <v>1.1200000000000001</v>
      </c>
      <c r="X7" s="24">
        <v>2876.79</v>
      </c>
      <c r="Y7" s="24">
        <v>90.14</v>
      </c>
      <c r="Z7" s="24">
        <v>102.53</v>
      </c>
      <c r="AA7" s="24">
        <v>106.46</v>
      </c>
      <c r="AB7" s="24">
        <v>100.32</v>
      </c>
      <c r="AC7" s="24">
        <v>97.76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22.73</v>
      </c>
      <c r="BG7" s="24">
        <v>19.170000000000002</v>
      </c>
      <c r="BH7" s="24">
        <v>16.579999999999998</v>
      </c>
      <c r="BI7" s="24">
        <v>13.54</v>
      </c>
      <c r="BJ7" s="24">
        <v>11.52</v>
      </c>
      <c r="BK7" s="24">
        <v>966.33</v>
      </c>
      <c r="BL7" s="24">
        <v>958.81</v>
      </c>
      <c r="BM7" s="24">
        <v>1001.3</v>
      </c>
      <c r="BN7" s="24">
        <v>1050.51</v>
      </c>
      <c r="BO7" s="24">
        <v>1102.01</v>
      </c>
      <c r="BP7" s="24">
        <v>669.11</v>
      </c>
      <c r="BQ7" s="24">
        <v>75.260000000000005</v>
      </c>
      <c r="BR7" s="24">
        <v>89.11</v>
      </c>
      <c r="BS7" s="24">
        <v>87.22</v>
      </c>
      <c r="BT7" s="24">
        <v>73.67</v>
      </c>
      <c r="BU7" s="24">
        <v>85.59</v>
      </c>
      <c r="BV7" s="24">
        <v>81.739999999999995</v>
      </c>
      <c r="BW7" s="24">
        <v>82.88</v>
      </c>
      <c r="BX7" s="24">
        <v>81.88</v>
      </c>
      <c r="BY7" s="24">
        <v>82.65</v>
      </c>
      <c r="BZ7" s="24">
        <v>82.55</v>
      </c>
      <c r="CA7" s="24">
        <v>99.73</v>
      </c>
      <c r="CB7" s="24">
        <v>251.32</v>
      </c>
      <c r="CC7" s="24">
        <v>213.81</v>
      </c>
      <c r="CD7" s="24">
        <v>221.61</v>
      </c>
      <c r="CE7" s="24">
        <v>263.74</v>
      </c>
      <c r="CF7" s="24">
        <v>225.53</v>
      </c>
      <c r="CG7" s="24">
        <v>194.31</v>
      </c>
      <c r="CH7" s="24">
        <v>190.99</v>
      </c>
      <c r="CI7" s="24">
        <v>187.55</v>
      </c>
      <c r="CJ7" s="24">
        <v>186.3</v>
      </c>
      <c r="CK7" s="24">
        <v>188.38</v>
      </c>
      <c r="CL7" s="24">
        <v>134.97999999999999</v>
      </c>
      <c r="CM7" s="24" t="s">
        <v>103</v>
      </c>
      <c r="CN7" s="24" t="s">
        <v>103</v>
      </c>
      <c r="CO7" s="24" t="s">
        <v>103</v>
      </c>
      <c r="CP7" s="24" t="s">
        <v>103</v>
      </c>
      <c r="CQ7" s="24" t="s">
        <v>103</v>
      </c>
      <c r="CR7" s="24">
        <v>53.5</v>
      </c>
      <c r="CS7" s="24">
        <v>52.58</v>
      </c>
      <c r="CT7" s="24">
        <v>50.94</v>
      </c>
      <c r="CU7" s="24">
        <v>50.53</v>
      </c>
      <c r="CV7" s="24">
        <v>51.42</v>
      </c>
      <c r="CW7" s="24">
        <v>59.99</v>
      </c>
      <c r="CX7" s="24">
        <v>58.34</v>
      </c>
      <c r="CY7" s="24">
        <v>61.22</v>
      </c>
      <c r="CZ7" s="24">
        <v>63.82</v>
      </c>
      <c r="DA7" s="24">
        <v>65.239999999999995</v>
      </c>
      <c r="DB7" s="24">
        <v>64.900000000000006</v>
      </c>
      <c r="DC7" s="24">
        <v>83.51</v>
      </c>
      <c r="DD7" s="24">
        <v>83.02</v>
      </c>
      <c r="DE7" s="24">
        <v>82.55</v>
      </c>
      <c r="DF7" s="24">
        <v>82.08</v>
      </c>
      <c r="DG7" s="24">
        <v>81.34</v>
      </c>
      <c r="DH7" s="24">
        <v>95.72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0.16</v>
      </c>
      <c r="EK7" s="24">
        <v>0.13</v>
      </c>
      <c r="EL7" s="24">
        <v>0.15</v>
      </c>
      <c r="EM7" s="24">
        <v>1.65</v>
      </c>
      <c r="EN7" s="24">
        <v>0.14000000000000001</v>
      </c>
      <c r="EO7" s="24">
        <v>0.24</v>
      </c>
    </row>
    <row r="8" spans="1:145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2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2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2">
      <c r="B12">
        <v>1</v>
      </c>
      <c r="C12">
        <v>1</v>
      </c>
      <c r="D12">
        <v>1</v>
      </c>
      <c r="E12">
        <v>2</v>
      </c>
      <c r="F12">
        <v>3</v>
      </c>
      <c r="G12" t="s">
        <v>111</v>
      </c>
    </row>
    <row r="13" spans="1:145" x14ac:dyDescent="0.2">
      <c r="B13" t="s">
        <v>112</v>
      </c>
      <c r="C13" t="s">
        <v>113</v>
      </c>
      <c r="D13" t="s">
        <v>114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2023-02-02T00:44:14Z</cp:lastPrinted>
  <dcterms:created xsi:type="dcterms:W3CDTF">2023-01-12T23:52:53Z</dcterms:created>
  <dcterms:modified xsi:type="dcterms:W3CDTF">2023-02-02T00:44:18Z</dcterms:modified>
  <cp:category/>
</cp:coreProperties>
</file>