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13 榛東村●□■▲\"/>
    </mc:Choice>
  </mc:AlternateContent>
  <xr:revisionPtr revIDLastSave="0" documentId="13_ncr:1_{16189570-C179-4E18-BB99-09B6755393C3}" xr6:coauthVersionLast="36" xr6:coauthVersionMax="36" xr10:uidLastSave="{00000000-0000-0000-0000-000000000000}"/>
  <workbookProtection workbookAlgorithmName="SHA-512" workbookHashValue="zkEEmpikKoRpVHBiBpH204g5z11bBXRv5QOPeZRt+3zHfcanBrWH8WegXfO87ehF5Mh2mmHORHO9CJMoMaBu8Q==" workbookSaltValue="LrY77pqdmbWKDbHUzr54Iw=="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D10" i="4"/>
  <c r="I10" i="4"/>
  <c r="B10" i="4"/>
  <c r="AL8" i="4"/>
  <c r="P8" i="4"/>
</calcChain>
</file>

<file path=xl/sharedStrings.xml><?xml version="1.0" encoding="utf-8"?>
<sst xmlns="http://schemas.openxmlformats.org/spreadsheetml/2006/main" count="241" uniqueCount="121">
  <si>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</si>
  <si>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</si>
  <si>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</si>
  <si>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</si>
  <si>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</si>
  <si>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</si>
  <si>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</si>
  <si>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</si>
  <si>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</si>
  <si>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</si>
  <si>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</si>
  <si>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</si>
  <si>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</si>
  <si>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</si>
  <si>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</si>
  <si>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</si>
  <si>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</si>
  <si>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</si>
  <si>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</si>
  <si>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</si>
  <si>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</si>
  <si>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</si>
  <si>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</si>
  <si>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</si>
  <si>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</si>
  <si>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</si>
  <si>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</si>
  <si>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</si>
  <si>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</si>
  <si>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</si>
  <si>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</si>
  <si>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</si>
  <si>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</si>
  <si>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</si>
  <si>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</si>
  <si>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</si>
  <si>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</si>
  <si>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</si>
  <si>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</si>
  <si>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</si>
  <si>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</si>
  <si>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</si>
  <si>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</si>
  <si>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</si>
  <si>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</si>
  <si>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</si>
  <si>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</si>
  <si>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</si>
  <si>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</si>
  <si>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</si>
  <si>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</si>
  <si>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</si>
  <si>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</si>
  <si>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</si>
  <si>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</si>
  <si>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</si>
  <si>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</si>
  <si>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</si>
  <si>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</si>
  <si>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</si>
  <si>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</si>
  <si>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</si>
  <si>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</si>
  <si>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</si>
  <si>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</si>
  <si>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</si>
  <si>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</si>
  <si>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</si>
  <si>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</si>
  <si>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</si>
  <si>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</si>
  <si>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</si>
  <si>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</si>
  <si>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</si>
  <si>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</si>
  <si>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</si>
  <si>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</si>
  <si>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</si>
  <si>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</si>
  <si>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</si>
  <si>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</si>
  <si>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</si>
  <si>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</si>
  <si>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</si>
  <si>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</si>
  <si>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</si>
  <si>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</si>
  <si>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</si>
  <si>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</si>
  <si>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</si>
  <si>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</si>
  <si>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</si>
  <si>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</si>
  <si>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</si>
  <si>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</si>
  <si>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</si>
  <si>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</si>
  <si>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</si>
  <si>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</si>
  <si>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</si>
  <si>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</si>
  <si>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</si>
  <si>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</si>
  <si>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</si>
  <si>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</si>
  <si>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</si>
  <si>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</si>
  <si>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</si>
  <si>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</si>
  <si>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</si>
  <si>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</si>
  <si>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</si>
  <si>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</si>
  <si>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</si>
  <si>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</si>
  <si>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</si>
  <si>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</si>
  <si>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</si>
  <si>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事業開始は平成３年度で３１年経過しているが、現在のところ早急な老朽化対策が必要な管渠はない。
　管渠整備終了後に建設当初ヒューム管を使用している箇所からの調査を検討していく。</t>
    <phoneticPr fontId="4"/>
  </si>
  <si>
    <r>
      <t>　管渠整備終了後は、水洗化率向上が第一目標となる。接続説明会を行う等、接続への理解と協力を対象者に求め、水洗化率の向上を図っていく。平成３０年度に経営戦略を策定し、経費を使用料で賄うことができる使用料の額を検討した。
　また、令和４年度から法適用と</t>
    </r>
    <r>
      <rPr>
        <sz val="11"/>
        <rFont val="ＭＳ ゴシック"/>
        <family val="3"/>
        <charset val="128"/>
      </rPr>
      <t>なり、さらなる経営の健全化を推進していく。</t>
    </r>
    <phoneticPr fontId="4"/>
  </si>
  <si>
    <t>　収益的収支比率は８９．４％であるが、総収益には他会計繰入金が含まれており、収支について健全化を図る必要がある。なお、本年度は法適用に伴う打切決算のため、未払金より未収金が多かったことから減少した。
　特定環境保全公共下水道事業については、整備予定面積が残り僅かとなっていることから債務残高は減少傾向にある。
　経費回収率は、管渠整備をほぼ終えたことにより類似団体平均を上回っていたが、本年度は法適用に伴う打切決算のため、未収金となった使用料が発生したことから減少となった。
　汚水処理原価は、法適用に向けた費用の増加と有収量が減少したため増加した。
　水洗化率については、類似団体平均を下回っている。合併浄化槽からの切り替えが進んでいないのが現状である。
※ 施設利用率については、県営の県央水質浄化センターで処理しているため数値がない。汚水処理原価については、本村の下水道は分流式で雨水を処理していないため、類似団体平均を下回っている。</t>
    <rPh sb="247" eb="250">
      <t>ホウテキヨウ</t>
    </rPh>
    <rPh sb="251" eb="252">
      <t>ム</t>
    </rPh>
    <rPh sb="254" eb="256">
      <t>ヒヨウ</t>
    </rPh>
    <rPh sb="264" eb="266">
      <t>ゲンショウ</t>
    </rPh>
    <rPh sb="270" eb="272">
      <t>ゾウカ</t>
    </rPh>
    <rPh sb="343" eb="345">
      <t>ケンエイ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</si>
</sst>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BE-4EFD-9DC1-F0104B2B6A8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0DBE-4EFD-9DC1-F0104B2B6A8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A8-413F-9180-E56642F231E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7BA8-413F-9180-E56642F231E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71.39</c:v>
                </c:pt>
                <c:pt idx="1">
                  <c:v>72.53</c:v>
                </c:pt>
                <c:pt idx="2">
                  <c:v>73.239999999999995</c:v>
                </c:pt>
                <c:pt idx="3">
                  <c:v>73.87</c:v>
                </c:pt>
                <c:pt idx="4">
                  <c:v>74.900000000000006</c:v>
                </c:pt>
              </c:numCache>
            </c:numRef>
          </c:val>
          <c:extLst>
            <c:ext xmlns:c16="http://schemas.microsoft.com/office/drawing/2014/chart" uri="{C3380CC4-5D6E-409C-BE32-E72D297353CC}">
              <c16:uniqueId val="{00000000-1E7B-4C04-8D70-6C84F7A2B29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1E7B-4C04-8D70-6C84F7A2B29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92.04</c:v>
                </c:pt>
                <c:pt idx="1">
                  <c:v>92.12</c:v>
                </c:pt>
                <c:pt idx="2">
                  <c:v>93.85</c:v>
                </c:pt>
                <c:pt idx="3">
                  <c:v>94.29</c:v>
                </c:pt>
                <c:pt idx="4">
                  <c:v>89.36</c:v>
                </c:pt>
              </c:numCache>
            </c:numRef>
          </c:val>
          <c:extLst>
            <c:ext xmlns:c16="http://schemas.microsoft.com/office/drawing/2014/chart" uri="{C3380CC4-5D6E-409C-BE32-E72D297353CC}">
              <c16:uniqueId val="{00000000-235D-4DC4-AD9A-EA6BB30D812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5D-4DC4-AD9A-EA6BB30D812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04-4BCB-9082-F0E16166F2E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04-4BCB-9082-F0E16166F2E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9D-46CF-AD53-E64FC41BA03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9D-46CF-AD53-E64FC41BA03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CC-407B-A4E4-FD638B7F5E6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CC-407B-A4E4-FD638B7F5E6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F2-4A7E-B1CF-B5B8AC3F9D7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F2-4A7E-B1CF-B5B8AC3F9D7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23-4E79-B35B-51D21364E87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0523-4E79-B35B-51D21364E87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69.64</c:v>
                </c:pt>
                <c:pt idx="1">
                  <c:v>69.290000000000006</c:v>
                </c:pt>
                <c:pt idx="2">
                  <c:v>75.95</c:v>
                </c:pt>
                <c:pt idx="3">
                  <c:v>78.19</c:v>
                </c:pt>
                <c:pt idx="4">
                  <c:v>67.040000000000006</c:v>
                </c:pt>
              </c:numCache>
            </c:numRef>
          </c:val>
          <c:extLst>
            <c:ext xmlns:c16="http://schemas.microsoft.com/office/drawing/2014/chart" uri="{C3380CC4-5D6E-409C-BE32-E72D297353CC}">
              <c16:uniqueId val="{00000000-EE5B-493D-B0E0-3C958080A0D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EE5B-493D-B0E0-3C958080A0D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164.2</c:v>
                </c:pt>
                <c:pt idx="1">
                  <c:v>164.12</c:v>
                </c:pt>
                <c:pt idx="2">
                  <c:v>151.22</c:v>
                </c:pt>
                <c:pt idx="3">
                  <c:v>151.43</c:v>
                </c:pt>
                <c:pt idx="4">
                  <c:v>163.01</c:v>
                </c:pt>
              </c:numCache>
            </c:numRef>
          </c:val>
          <c:extLst>
            <c:ext xmlns:c16="http://schemas.microsoft.com/office/drawing/2014/chart" uri="{C3380CC4-5D6E-409C-BE32-E72D297353CC}">
              <c16:uniqueId val="{00000000-5AF2-4941-9514-A9F7C56C188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5AF2-4941-9514-A9F7C56C188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榛東村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14577</v>
      </c>
      <c r="AM8" s="42"/>
      <c r="AN8" s="42"/>
      <c r="AO8" s="42"/>
      <c r="AP8" s="42"/>
      <c r="AQ8" s="42"/>
      <c r="AR8" s="42"/>
      <c r="AS8" s="42"/>
      <c r="AT8" s="35">
        <f>データ!T6</f>
        <v>27.92</v>
      </c>
      <c r="AU8" s="35"/>
      <c r="AV8" s="35"/>
      <c r="AW8" s="35"/>
      <c r="AX8" s="35"/>
      <c r="AY8" s="35"/>
      <c r="AZ8" s="35"/>
      <c r="BA8" s="35"/>
      <c r="BB8" s="35">
        <f>データ!U6</f>
        <v>522.1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19.850000000000001</v>
      </c>
      <c r="Q10" s="35"/>
      <c r="R10" s="35"/>
      <c r="S10" s="35"/>
      <c r="T10" s="35"/>
      <c r="U10" s="35"/>
      <c r="V10" s="35"/>
      <c r="W10" s="35">
        <f>データ!Q6</f>
        <v>100</v>
      </c>
      <c r="X10" s="35"/>
      <c r="Y10" s="35"/>
      <c r="Z10" s="35"/>
      <c r="AA10" s="35"/>
      <c r="AB10" s="35"/>
      <c r="AC10" s="35"/>
      <c r="AD10" s="42">
        <f>データ!R6</f>
        <v>2200</v>
      </c>
      <c r="AE10" s="42"/>
      <c r="AF10" s="42"/>
      <c r="AG10" s="42"/>
      <c r="AH10" s="42"/>
      <c r="AI10" s="42"/>
      <c r="AJ10" s="42"/>
      <c r="AK10" s="2"/>
      <c r="AL10" s="42">
        <f>データ!V6</f>
        <v>2889</v>
      </c>
      <c r="AM10" s="42"/>
      <c r="AN10" s="42"/>
      <c r="AO10" s="42"/>
      <c r="AP10" s="42"/>
      <c r="AQ10" s="42"/>
      <c r="AR10" s="42"/>
      <c r="AS10" s="42"/>
      <c r="AT10" s="35">
        <f>データ!W6</f>
        <v>0.68</v>
      </c>
      <c r="AU10" s="35"/>
      <c r="AV10" s="35"/>
      <c r="AW10" s="35"/>
      <c r="AX10" s="35"/>
      <c r="AY10" s="35"/>
      <c r="AZ10" s="35"/>
      <c r="BA10" s="35"/>
      <c r="BB10" s="35">
        <f>データ!X6</f>
        <v>4248.53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119</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CU08hU5qUDvGlXKU5RkYh2azg8hqExrIYCgsy9vhHkHOOlYyKw6K6RZecBZ4eEdD58CH4cTrid2mVzmlj/pisg==" saltValue="68gLkA+8j7LdpSyUqPJgS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103446</v>
      </c>
      <c r="D6" s="19">
        <f t="shared" si="3"/>
        <v>47</v>
      </c>
      <c r="E6" s="19">
        <f t="shared" si="3"/>
        <v>17</v>
      </c>
      <c r="F6" s="19">
        <f t="shared" si="3"/>
        <v>4</v>
      </c>
      <c r="G6" s="19">
        <f t="shared" si="3"/>
        <v>0</v>
      </c>
      <c r="H6" s="19" t="str">
        <f t="shared" si="3"/>
        <v>群馬県　榛東村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19.850000000000001</v>
      </c>
      <c r="Q6" s="20">
        <f t="shared" si="3"/>
        <v>100</v>
      </c>
      <c r="R6" s="20">
        <f t="shared" si="3"/>
        <v>2200</v>
      </c>
      <c r="S6" s="20">
        <f t="shared" si="3"/>
        <v>14577</v>
      </c>
      <c r="T6" s="20">
        <f t="shared" si="3"/>
        <v>27.92</v>
      </c>
      <c r="U6" s="20">
        <f t="shared" si="3"/>
        <v>522.1</v>
      </c>
      <c r="V6" s="20">
        <f t="shared" si="3"/>
        <v>2889</v>
      </c>
      <c r="W6" s="20">
        <f t="shared" si="3"/>
        <v>0.68</v>
      </c>
      <c r="X6" s="20">
        <f t="shared" si="3"/>
        <v>4248.53</v>
      </c>
      <c r="Y6" s="21">
        <f>IF(Y7="",NA(),Y7)</f>
        <v>92.04</v>
      </c>
      <c r="Z6" s="21">
        <f t="shared" ref="Z6:AH6" si="4">IF(Z7="",NA(),Z7)</f>
        <v>92.12</v>
      </c>
      <c r="AA6" s="21">
        <f t="shared" si="4"/>
        <v>93.85</v>
      </c>
      <c r="AB6" s="21">
        <f t="shared" si="4"/>
        <v>94.29</v>
      </c>
      <c r="AC6" s="21">
        <f t="shared" si="4"/>
        <v>89.36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69.64</v>
      </c>
      <c r="BR6" s="21">
        <f t="shared" ref="BR6:BZ6" si="8">IF(BR7="",NA(),BR7)</f>
        <v>69.290000000000006</v>
      </c>
      <c r="BS6" s="21">
        <f t="shared" si="8"/>
        <v>75.95</v>
      </c>
      <c r="BT6" s="21">
        <f t="shared" si="8"/>
        <v>78.19</v>
      </c>
      <c r="BU6" s="21">
        <f t="shared" si="8"/>
        <v>67.040000000000006</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164.2</v>
      </c>
      <c r="CC6" s="21">
        <f t="shared" ref="CC6:CK6" si="9">IF(CC7="",NA(),CC7)</f>
        <v>164.12</v>
      </c>
      <c r="CD6" s="21">
        <f t="shared" si="9"/>
        <v>151.22</v>
      </c>
      <c r="CE6" s="21">
        <f t="shared" si="9"/>
        <v>151.43</v>
      </c>
      <c r="CF6" s="21">
        <f t="shared" si="9"/>
        <v>163.01</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71.39</v>
      </c>
      <c r="CY6" s="21">
        <f t="shared" ref="CY6:DG6" si="11">IF(CY7="",NA(),CY7)</f>
        <v>72.53</v>
      </c>
      <c r="CZ6" s="21">
        <f t="shared" si="11"/>
        <v>73.239999999999995</v>
      </c>
      <c r="DA6" s="21">
        <f t="shared" si="11"/>
        <v>73.87</v>
      </c>
      <c r="DB6" s="21">
        <f t="shared" si="11"/>
        <v>74.900000000000006</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2">
      <c r="A7" s="14"/>
      <c r="B7" s="23">
        <v>2021</v>
      </c>
      <c r="C7" s="23">
        <v>103446</v>
      </c>
      <c r="D7" s="23">
        <v>47</v>
      </c>
      <c r="E7" s="23">
        <v>17</v>
      </c>
      <c r="F7" s="23">
        <v>4</v>
      </c>
      <c r="G7" s="23">
        <v>0</v>
      </c>
      <c r="H7" s="23" t="s">
        <v>98</v>
      </c>
      <c r="I7" s="23" t="s">
        <v>99</v>
      </c>
      <c r="J7" s="23" t="s">
        <v>100</v>
      </c>
      <c r="K7" s="23" t="s">
        <v>101</v>
      </c>
      <c r="L7" s="23" t="s">
        <v>102</v>
      </c>
      <c r="M7" s="23" t="s">
        <v>103</v>
      </c>
      <c r="N7" s="24" t="s">
        <v>104</v>
      </c>
      <c r="O7" s="24" t="s">
        <v>105</v>
      </c>
      <c r="P7" s="24">
        <v>19.850000000000001</v>
      </c>
      <c r="Q7" s="24">
        <v>100</v>
      </c>
      <c r="R7" s="24">
        <v>2200</v>
      </c>
      <c r="S7" s="24">
        <v>14577</v>
      </c>
      <c r="T7" s="24">
        <v>27.92</v>
      </c>
      <c r="U7" s="24">
        <v>522.1</v>
      </c>
      <c r="V7" s="24">
        <v>2889</v>
      </c>
      <c r="W7" s="24">
        <v>0.68</v>
      </c>
      <c r="X7" s="24">
        <v>4248.53</v>
      </c>
      <c r="Y7" s="24">
        <v>92.04</v>
      </c>
      <c r="Z7" s="24">
        <v>92.12</v>
      </c>
      <c r="AA7" s="24">
        <v>93.85</v>
      </c>
      <c r="AB7" s="24">
        <v>94.29</v>
      </c>
      <c r="AC7" s="24">
        <v>89.36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69.64</v>
      </c>
      <c r="BR7" s="24">
        <v>69.290000000000006</v>
      </c>
      <c r="BS7" s="24">
        <v>75.95</v>
      </c>
      <c r="BT7" s="24">
        <v>78.19</v>
      </c>
      <c r="BU7" s="24">
        <v>67.040000000000006</v>
      </c>
      <c r="BV7" s="24">
        <v>74.3</v>
      </c>
      <c r="BW7" s="24">
        <v>72.260000000000005</v>
      </c>
      <c r="BX7" s="24">
        <v>71.84</v>
      </c>
      <c r="BY7" s="24">
        <v>73.36</v>
      </c>
      <c r="BZ7" s="24">
        <v>72.599999999999994</v>
      </c>
      <c r="CA7" s="24">
        <v>75.31</v>
      </c>
      <c r="CB7" s="24">
        <v>164.2</v>
      </c>
      <c r="CC7" s="24">
        <v>164.12</v>
      </c>
      <c r="CD7" s="24">
        <v>151.22</v>
      </c>
      <c r="CE7" s="24">
        <v>151.43</v>
      </c>
      <c r="CF7" s="24">
        <v>163.01</v>
      </c>
      <c r="CG7" s="24">
        <v>221.81</v>
      </c>
      <c r="CH7" s="24">
        <v>230.02</v>
      </c>
      <c r="CI7" s="24">
        <v>228.47</v>
      </c>
      <c r="CJ7" s="24">
        <v>224.88</v>
      </c>
      <c r="CK7" s="24">
        <v>228.64</v>
      </c>
      <c r="CL7" s="24">
        <v>216.39</v>
      </c>
      <c r="CM7" s="24" t="s">
        <v>104</v>
      </c>
      <c r="CN7" s="24" t="s">
        <v>104</v>
      </c>
      <c r="CO7" s="24" t="s">
        <v>104</v>
      </c>
      <c r="CP7" s="24" t="s">
        <v>104</v>
      </c>
      <c r="CQ7" s="24" t="s">
        <v>104</v>
      </c>
      <c r="CR7" s="24">
        <v>43.36</v>
      </c>
      <c r="CS7" s="24">
        <v>42.56</v>
      </c>
      <c r="CT7" s="24">
        <v>42.47</v>
      </c>
      <c r="CU7" s="24">
        <v>42.4</v>
      </c>
      <c r="CV7" s="24">
        <v>42.28</v>
      </c>
      <c r="CW7" s="24">
        <v>42.57</v>
      </c>
      <c r="CX7" s="24">
        <v>71.39</v>
      </c>
      <c r="CY7" s="24">
        <v>72.53</v>
      </c>
      <c r="CZ7" s="24">
        <v>73.239999999999995</v>
      </c>
      <c r="DA7" s="24">
        <v>73.87</v>
      </c>
      <c r="DB7" s="24">
        <v>74.900000000000006</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ModifiedBy> </cp:lastModifiedBy>
  <cp:lastPrinted>2023-02-24T05:16:32Z</cp:lastPrinted>
  <dcterms:created xsi:type="dcterms:W3CDTF">2023-01-12T23:56:32Z</dcterms:created>
  <dcterms:modified xsi:type="dcterms:W3CDTF">2023-02-24T05:16:41Z</dcterms:modified>
  <cp:category>
  </cp:category>
</cp:coreProperties>
</file>