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1 長野原町\"/>
    </mc:Choice>
  </mc:AlternateContent>
  <xr:revisionPtr revIDLastSave="0" documentId="13_ncr:1_{5BED3869-FE82-4BF3-9C60-3E5052696F51}" xr6:coauthVersionLast="36" xr6:coauthVersionMax="44" xr10:uidLastSave="{00000000-0000-0000-0000-000000000000}"/>
  <workbookProtection workbookAlgorithmName="SHA-512" workbookHashValue="8S+MAUetvBktNYuysJT8i2aeprNdBABlUEssshEYAJXi1v6H/vFEhZA0U8Q1ORHcl1voexcC6y9fJd4t46m6DA==" workbookSaltValue="Ty6Q5CwGXHzFT7365nERVA=="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AD10" i="4" s="1"/>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BB10" i="4"/>
  <c r="AL10" i="4"/>
  <c r="W10" i="4"/>
  <c r="P10" i="4"/>
  <c r="B10" i="4"/>
  <c r="BB8" i="4"/>
  <c r="AT8" i="4"/>
  <c r="AD8" i="4"/>
  <c r="W8" i="4"/>
  <c r="B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<sst xmlns="http://schemas.openxmlformats.org/spreadsheetml/2006/main" count="236" uniqueCount="120">
  <si>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</si>
  <si>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</si>
  <si>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</si>
  <si>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</si>
  <si>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</si>
  <si>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</si>
  <si>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</si>
  <si>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</si>
  <si>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</si>
  <si>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</si>
  <si>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</si>
  <si>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</si>
  <si>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</si>
  <si>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</si>
  <si>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</si>
  <si>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</si>
  <si>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</si>
  <si>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</si>
  <si>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</si>
  <si>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</si>
  <si>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</si>
  <si>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</si>
  <si>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</si>
  <si>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</si>
  <si>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</si>
  <si>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</si>
  <si>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</si>
  <si>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</si>
  <si>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</si>
  <si>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</si>
  <si>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</si>
  <si>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</si>
  <si>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</si>
  <si>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</si>
  <si>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</si>
  <si>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</si>
  <si>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</si>
  <si>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</si>
  <si>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</si>
  <si>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</si>
  <si>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</si>
  <si>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</si>
  <si>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</si>
  <si>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</si>
  <si>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</si>
  <si>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</si>
  <si>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</si>
  <si>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</si>
  <si>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</si>
  <si>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</si>
  <si>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</si>
  <si>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</si>
  <si>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</si>
  <si>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</si>
  <si>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</si>
  <si>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</si>
  <si>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</si>
  <si>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</si>
  <si>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</si>
  <si>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</si>
  <si>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</si>
  <si>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</si>
  <si>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</si>
  <si>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</si>
  <si>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</si>
  <si>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</si>
  <si>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</si>
  <si>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</si>
  <si>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</si>
  <si>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</si>
  <si>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</si>
  <si>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</si>
  <si>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</si>
  <si>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</si>
  <si>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</si>
  <si>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</si>
  <si>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</si>
  <si>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</si>
  <si>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</si>
  <si>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</si>
  <si>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</si>
  <si>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</si>
  <si>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</si>
  <si>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</si>
  <si>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</si>
  <si>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</si>
  <si>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</si>
  <si>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</si>
  <si>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</si>
  <si>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</si>
  <si>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</si>
  <si>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</si>
  <si>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</si>
  <si>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</si>
  <si>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</si>
  <si>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</si>
  <si>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</si>
  <si>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</si>
  <si>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</si>
  <si>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</si>
  <si>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</si>
  <si>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</si>
  <si>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</si>
  <si>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</si>
  <si>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</si>
  <si>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</si>
  <si>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</si>
  <si>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</si>
  <si>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</si>
  <si>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</si>
  <si>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</si>
  <si>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</si>
  <si>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</si>
  <si>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</si>
  <si>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</si>
  <si>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</si>
  <si>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</si>
  <si>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は令和2年度に施設補修工事や施設維持管理費が増加し収益的収支比率低下原因があった以外は概ね100％以上で推移しています。④企業債残高はありませんが、下水道使用料だけでは賄えない部分を一般会計からの繰入金で補填し事業を実施している状況です。⑤経費回収率が類似団体の平均値を下回り低下しましたが、年度によって経費回収率に幅があるのは、施設・設備修繕費等の増減があるためで、下水道使用料に大きな変動はありません。⑥汚水処理原価は類似団体の平均値以下の水準であり、健全性、効率性ともによい事業状況と言えます。⑦施設利用率には変動がありますが、類似団体平均値より高く推移しており供用開始地区の接続率増加等に伴い処理水量が増加しているためです。⑧水洗化率は類似団体の平均値を上回りましたが引き続き加入推進を行います。</t>
    <rPh sb="1" eb="4">
      <t>シュウエキテキ</t>
    </rPh>
    <rPh sb="4" eb="6">
      <t>シュウシ</t>
    </rPh>
    <rPh sb="6" eb="8">
      <t>ヒリツ</t>
    </rPh>
    <rPh sb="9" eb="11">
      <t>レイワ</t>
    </rPh>
    <rPh sb="12" eb="14">
      <t>ネンド</t>
    </rPh>
    <rPh sb="15" eb="17">
      <t>シセツ</t>
    </rPh>
    <rPh sb="17" eb="19">
      <t>ホシュウ</t>
    </rPh>
    <rPh sb="19" eb="21">
      <t>コウジ</t>
    </rPh>
    <rPh sb="22" eb="24">
      <t>シセツ</t>
    </rPh>
    <rPh sb="24" eb="26">
      <t>イジ</t>
    </rPh>
    <rPh sb="26" eb="28">
      <t>カンリ</t>
    </rPh>
    <rPh sb="28" eb="29">
      <t>ヒ</t>
    </rPh>
    <rPh sb="30" eb="32">
      <t>ゾウカ</t>
    </rPh>
    <rPh sb="33" eb="36">
      <t>シュウエキテキ</t>
    </rPh>
    <rPh sb="36" eb="38">
      <t>シュウシ</t>
    </rPh>
    <rPh sb="38" eb="40">
      <t>ヒリツ</t>
    </rPh>
    <rPh sb="40" eb="42">
      <t>テイカ</t>
    </rPh>
    <rPh sb="42" eb="44">
      <t>ゲンイン</t>
    </rPh>
    <rPh sb="48" eb="50">
      <t>イガイ</t>
    </rPh>
    <rPh sb="51" eb="52">
      <t>オオム</t>
    </rPh>
    <rPh sb="57" eb="59">
      <t>イジョウ</t>
    </rPh>
    <rPh sb="60" eb="62">
      <t>スイイ</t>
    </rPh>
    <rPh sb="69" eb="71">
      <t>キギョウ</t>
    </rPh>
    <rPh sb="71" eb="72">
      <t>サイ</t>
    </rPh>
    <rPh sb="72" eb="74">
      <t>ザンダカ</t>
    </rPh>
    <rPh sb="82" eb="85">
      <t>ゲスイドウ</t>
    </rPh>
    <rPh sb="85" eb="88">
      <t>シヨウリョウ</t>
    </rPh>
    <rPh sb="92" eb="93">
      <t>マカナ</t>
    </rPh>
    <rPh sb="96" eb="98">
      <t>ブブン</t>
    </rPh>
    <rPh sb="99" eb="101">
      <t>イッパン</t>
    </rPh>
    <rPh sb="101" eb="103">
      <t>カイケイ</t>
    </rPh>
    <rPh sb="106" eb="108">
      <t>クリイレ</t>
    </rPh>
    <rPh sb="108" eb="109">
      <t>キン</t>
    </rPh>
    <rPh sb="110" eb="112">
      <t>ホテン</t>
    </rPh>
    <rPh sb="113" eb="115">
      <t>ジギョウ</t>
    </rPh>
    <rPh sb="116" eb="118">
      <t>ジッシ</t>
    </rPh>
    <rPh sb="122" eb="124">
      <t>ジョウキョウ</t>
    </rPh>
    <rPh sb="128" eb="130">
      <t>ケイヒ</t>
    </rPh>
    <rPh sb="130" eb="132">
      <t>カイシュウ</t>
    </rPh>
    <rPh sb="132" eb="133">
      <t>リツ</t>
    </rPh>
    <rPh sb="134" eb="136">
      <t>ルイジ</t>
    </rPh>
    <rPh sb="136" eb="138">
      <t>ダンタイ</t>
    </rPh>
    <rPh sb="139" eb="142">
      <t>ヘイキンチ</t>
    </rPh>
    <rPh sb="143" eb="145">
      <t>シタマワ</t>
    </rPh>
    <rPh sb="146" eb="148">
      <t>テイカ</t>
    </rPh>
    <rPh sb="154" eb="156">
      <t>ネンド</t>
    </rPh>
    <rPh sb="160" eb="162">
      <t>ケイヒ</t>
    </rPh>
    <rPh sb="162" eb="164">
      <t>カイシュウ</t>
    </rPh>
    <rPh sb="164" eb="165">
      <t>リツ</t>
    </rPh>
    <rPh sb="166" eb="167">
      <t>ハバ</t>
    </rPh>
    <rPh sb="173" eb="175">
      <t>シセツ</t>
    </rPh>
    <rPh sb="176" eb="178">
      <t>セツビ</t>
    </rPh>
    <rPh sb="178" eb="180">
      <t>シュウゼン</t>
    </rPh>
    <rPh sb="180" eb="181">
      <t>ヒ</t>
    </rPh>
    <rPh sb="181" eb="182">
      <t>トウ</t>
    </rPh>
    <rPh sb="183" eb="185">
      <t>ゾウゲン</t>
    </rPh>
    <rPh sb="192" eb="195">
      <t>ゲスイドウ</t>
    </rPh>
    <rPh sb="195" eb="198">
      <t>シヨウリョウ</t>
    </rPh>
    <rPh sb="199" eb="200">
      <t>オオ</t>
    </rPh>
    <rPh sb="202" eb="204">
      <t>ヘンドウ</t>
    </rPh>
    <rPh sb="212" eb="214">
      <t>オスイ</t>
    </rPh>
    <rPh sb="214" eb="216">
      <t>ショリ</t>
    </rPh>
    <rPh sb="216" eb="218">
      <t>ゲンカ</t>
    </rPh>
    <rPh sb="219" eb="221">
      <t>ルイジ</t>
    </rPh>
    <rPh sb="221" eb="223">
      <t>ダンタイ</t>
    </rPh>
    <rPh sb="224" eb="227">
      <t>ヘイキンチ</t>
    </rPh>
    <rPh sb="227" eb="229">
      <t>イカ</t>
    </rPh>
    <rPh sb="230" eb="232">
      <t>スイジュン</t>
    </rPh>
    <rPh sb="236" eb="238">
      <t>ケンゼン</t>
    </rPh>
    <rPh sb="238" eb="239">
      <t>セイ</t>
    </rPh>
    <rPh sb="240" eb="242">
      <t>コウリツ</t>
    </rPh>
    <rPh sb="242" eb="243">
      <t>セイ</t>
    </rPh>
    <rPh sb="248" eb="250">
      <t>ジギョウ</t>
    </rPh>
    <rPh sb="250" eb="252">
      <t>ジョウキョウ</t>
    </rPh>
    <rPh sb="253" eb="254">
      <t>イ</t>
    </rPh>
    <rPh sb="259" eb="261">
      <t>シセツ</t>
    </rPh>
    <rPh sb="261" eb="263">
      <t>リヨウ</t>
    </rPh>
    <rPh sb="263" eb="264">
      <t>リツ</t>
    </rPh>
    <rPh sb="266" eb="268">
      <t>ヘンドウ</t>
    </rPh>
    <rPh sb="275" eb="277">
      <t>ルイジ</t>
    </rPh>
    <rPh sb="277" eb="279">
      <t>ダンタイ</t>
    </rPh>
    <rPh sb="279" eb="282">
      <t>ヘイキンチ</t>
    </rPh>
    <rPh sb="284" eb="285">
      <t>タカ</t>
    </rPh>
    <rPh sb="286" eb="288">
      <t>スイイ</t>
    </rPh>
    <rPh sb="292" eb="294">
      <t>キョウヨウ</t>
    </rPh>
    <rPh sb="294" eb="296">
      <t>カイシ</t>
    </rPh>
    <rPh sb="296" eb="298">
      <t>チク</t>
    </rPh>
    <rPh sb="299" eb="301">
      <t>セツゾク</t>
    </rPh>
    <rPh sb="301" eb="302">
      <t>リツ</t>
    </rPh>
    <rPh sb="302" eb="304">
      <t>ゾウカ</t>
    </rPh>
    <rPh sb="304" eb="305">
      <t>トウ</t>
    </rPh>
    <rPh sb="306" eb="307">
      <t>トモナ</t>
    </rPh>
    <rPh sb="308" eb="310">
      <t>ショリ</t>
    </rPh>
    <rPh sb="310" eb="312">
      <t>スイリョウ</t>
    </rPh>
    <rPh sb="313" eb="315">
      <t>ゾウカ</t>
    </rPh>
    <rPh sb="325" eb="328">
      <t>スイセンカ</t>
    </rPh>
    <rPh sb="328" eb="329">
      <t>リツ</t>
    </rPh>
    <rPh sb="330" eb="332">
      <t>ルイジ</t>
    </rPh>
    <rPh sb="332" eb="334">
      <t>ダンタイ</t>
    </rPh>
    <rPh sb="335" eb="337">
      <t>ヘイキン</t>
    </rPh>
    <rPh sb="337" eb="338">
      <t>アタイ</t>
    </rPh>
    <rPh sb="339" eb="341">
      <t>ウワマワ</t>
    </rPh>
    <rPh sb="346" eb="347">
      <t>ヒ</t>
    </rPh>
    <rPh sb="348" eb="349">
      <t>ツヅ</t>
    </rPh>
    <rPh sb="350" eb="352">
      <t>カニュウ</t>
    </rPh>
    <rPh sb="352" eb="354">
      <t>スイシン</t>
    </rPh>
    <rPh sb="355" eb="356">
      <t>オコナ</t>
    </rPh>
    <phoneticPr fontId="4"/>
  </si>
  <si>
    <t>施設利用率、水洗化率が低いため加入推進を行い加入率増加と料金収入増加を図ることで、一般会計からの繰入金を減らしていくことが必要です。今後も法適化に向けた課題整理等を行うとともに中長期的な計画の策定に向けた取組みが急務です。</t>
    <rPh sb="0" eb="2">
      <t>シセツ</t>
    </rPh>
    <rPh sb="2" eb="4">
      <t>リヨウ</t>
    </rPh>
    <rPh sb="4" eb="5">
      <t>リツ</t>
    </rPh>
    <rPh sb="6" eb="9">
      <t>スイセンカ</t>
    </rPh>
    <rPh sb="9" eb="10">
      <t>リツ</t>
    </rPh>
    <rPh sb="11" eb="12">
      <t>ヒク</t>
    </rPh>
    <rPh sb="15" eb="17">
      <t>カニュウ</t>
    </rPh>
    <rPh sb="17" eb="19">
      <t>スイシン</t>
    </rPh>
    <rPh sb="20" eb="21">
      <t>オコナ</t>
    </rPh>
    <rPh sb="22" eb="24">
      <t>カニュウ</t>
    </rPh>
    <rPh sb="24" eb="25">
      <t>リツ</t>
    </rPh>
    <rPh sb="25" eb="27">
      <t>ゾウカ</t>
    </rPh>
    <rPh sb="28" eb="30">
      <t>リョウキン</t>
    </rPh>
    <rPh sb="30" eb="32">
      <t>シュウニュウ</t>
    </rPh>
    <rPh sb="32" eb="34">
      <t>ゾウカ</t>
    </rPh>
    <rPh sb="35" eb="36">
      <t>ハカ</t>
    </rPh>
    <rPh sb="41" eb="43">
      <t>イッパン</t>
    </rPh>
    <rPh sb="43" eb="45">
      <t>カイケイ</t>
    </rPh>
    <rPh sb="48" eb="50">
      <t>クリイレ</t>
    </rPh>
    <rPh sb="50" eb="51">
      <t>キン</t>
    </rPh>
    <rPh sb="52" eb="53">
      <t>ヘ</t>
    </rPh>
    <rPh sb="61" eb="63">
      <t>ヒツヨウ</t>
    </rPh>
    <rPh sb="66" eb="68">
      <t>コンゴ</t>
    </rPh>
    <rPh sb="69" eb="70">
      <t>ホウ</t>
    </rPh>
    <rPh sb="70" eb="71">
      <t>テキ</t>
    </rPh>
    <rPh sb="71" eb="72">
      <t>カ</t>
    </rPh>
    <rPh sb="73" eb="74">
      <t>ム</t>
    </rPh>
    <rPh sb="76" eb="78">
      <t>カダイ</t>
    </rPh>
    <rPh sb="78" eb="80">
      <t>セイリ</t>
    </rPh>
    <rPh sb="80" eb="81">
      <t>トウ</t>
    </rPh>
    <rPh sb="82" eb="83">
      <t>オコナ</t>
    </rPh>
    <rPh sb="88" eb="89">
      <t>チュウ</t>
    </rPh>
    <rPh sb="89" eb="92">
      <t>チョウキテキ</t>
    </rPh>
    <rPh sb="93" eb="95">
      <t>ケイカク</t>
    </rPh>
    <rPh sb="96" eb="98">
      <t>サクテイ</t>
    </rPh>
    <rPh sb="99" eb="100">
      <t>ム</t>
    </rPh>
    <rPh sb="102" eb="104">
      <t>トリク</t>
    </rPh>
    <rPh sb="106" eb="108">
      <t>キュウム</t>
    </rPh>
    <phoneticPr fontId="4"/>
  </si>
  <si>
    <t>平成20年の供用開始後13年が経過し、管渠は比較的新しい設備ですが、今後の更新計画策定が必要となります。処理施設などは部品交換等軽微な修繕等の発生対応が予想されます。</t>
    <rPh sb="0" eb="2">
      <t>ヘイセイ</t>
    </rPh>
    <rPh sb="4" eb="5">
      <t>ネン</t>
    </rPh>
    <rPh sb="6" eb="8">
      <t>キョウヨウ</t>
    </rPh>
    <rPh sb="8" eb="10">
      <t>カイシ</t>
    </rPh>
    <rPh sb="10" eb="11">
      <t>ゴ</t>
    </rPh>
    <rPh sb="13" eb="14">
      <t>ネン</t>
    </rPh>
    <rPh sb="15" eb="17">
      <t>ケイカ</t>
    </rPh>
    <rPh sb="19" eb="21">
      <t>カンキョ</t>
    </rPh>
    <rPh sb="22" eb="25">
      <t>ヒカクテキ</t>
    </rPh>
    <rPh sb="25" eb="26">
      <t>アタラ</t>
    </rPh>
    <rPh sb="28" eb="30">
      <t>セツビ</t>
    </rPh>
    <rPh sb="34" eb="36">
      <t>コンゴ</t>
    </rPh>
    <rPh sb="37" eb="39">
      <t>コウシン</t>
    </rPh>
    <rPh sb="39" eb="41">
      <t>ケイカク</t>
    </rPh>
    <rPh sb="41" eb="43">
      <t>サクテイ</t>
    </rPh>
    <rPh sb="44" eb="46">
      <t>ヒツヨウ</t>
    </rPh>
    <rPh sb="52" eb="54">
      <t>ショリ</t>
    </rPh>
    <rPh sb="54" eb="56">
      <t>シセツ</t>
    </rPh>
    <rPh sb="59" eb="61">
      <t>ブヒン</t>
    </rPh>
    <rPh sb="61" eb="63">
      <t>コウカン</t>
    </rPh>
    <rPh sb="63" eb="64">
      <t>トウ</t>
    </rPh>
    <rPh sb="64" eb="66">
      <t>ケイビ</t>
    </rPh>
    <rPh sb="67" eb="69">
      <t>シュウゼン</t>
    </rPh>
    <rPh sb="69" eb="70">
      <t>トウ</t>
    </rPh>
    <rPh sb="71" eb="73">
      <t>ハッセイ</t>
    </rPh>
    <rPh sb="73" eb="75">
      <t>タイオウ</t>
    </rPh>
    <rPh sb="76" eb="78">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</si>
</sst>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7D-4A94-BEA3-269EFAAF72E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0.06</c:v>
                </c:pt>
                <c:pt idx="3">
                  <c:v>0.02</c:v>
                </c:pt>
                <c:pt idx="4" formatCode="#,##0.00;&quot;△&quot;#,##0.00">
                  <c:v>0</c:v>
                </c:pt>
              </c:numCache>
            </c:numRef>
          </c:val>
          <c:smooth val="0"/>
          <c:extLst>
            <c:ext xmlns:c16="http://schemas.microsoft.com/office/drawing/2014/chart" uri="{C3380CC4-5D6E-409C-BE32-E72D297353CC}">
              <c16:uniqueId val="{00000001-CA7D-4A94-BEA3-269EFAAF72E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43.94</c:v>
                </c:pt>
                <c:pt idx="1">
                  <c:v>42.52</c:v>
                </c:pt>
                <c:pt idx="2">
                  <c:v>38.26</c:v>
                </c:pt>
                <c:pt idx="3">
                  <c:v>40.28</c:v>
                </c:pt>
                <c:pt idx="4">
                  <c:v>45.5</c:v>
                </c:pt>
              </c:numCache>
            </c:numRef>
          </c:val>
          <c:extLst>
            <c:ext xmlns:c16="http://schemas.microsoft.com/office/drawing/2014/chart" uri="{C3380CC4-5D6E-409C-BE32-E72D297353CC}">
              <c16:uniqueId val="{00000000-3683-4F20-9994-ACA7EC7FBA6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37.46</c:v>
                </c:pt>
                <c:pt idx="2">
                  <c:v>37.65</c:v>
                </c:pt>
                <c:pt idx="3">
                  <c:v>36.71</c:v>
                </c:pt>
                <c:pt idx="4">
                  <c:v>33.799999999999997</c:v>
                </c:pt>
              </c:numCache>
            </c:numRef>
          </c:val>
          <c:smooth val="0"/>
          <c:extLst>
            <c:ext xmlns:c16="http://schemas.microsoft.com/office/drawing/2014/chart" uri="{C3380CC4-5D6E-409C-BE32-E72D297353CC}">
              <c16:uniqueId val="{00000001-3683-4F20-9994-ACA7EC7FBA6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52.96</c:v>
                </c:pt>
                <c:pt idx="1">
                  <c:v>53.19</c:v>
                </c:pt>
                <c:pt idx="2">
                  <c:v>55.05</c:v>
                </c:pt>
                <c:pt idx="3">
                  <c:v>68.569999999999993</c:v>
                </c:pt>
                <c:pt idx="4">
                  <c:v>71.010000000000005</c:v>
                </c:pt>
              </c:numCache>
            </c:numRef>
          </c:val>
          <c:extLst>
            <c:ext xmlns:c16="http://schemas.microsoft.com/office/drawing/2014/chart" uri="{C3380CC4-5D6E-409C-BE32-E72D297353CC}">
              <c16:uniqueId val="{00000000-B4B1-449D-8E67-BF1026446AC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67.459999999999994</c:v>
                </c:pt>
                <c:pt idx="2">
                  <c:v>67.37</c:v>
                </c:pt>
                <c:pt idx="3">
                  <c:v>70.05</c:v>
                </c:pt>
                <c:pt idx="4">
                  <c:v>67.09</c:v>
                </c:pt>
              </c:numCache>
            </c:numRef>
          </c:val>
          <c:smooth val="0"/>
          <c:extLst>
            <c:ext xmlns:c16="http://schemas.microsoft.com/office/drawing/2014/chart" uri="{C3380CC4-5D6E-409C-BE32-E72D297353CC}">
              <c16:uniqueId val="{00000001-B4B1-449D-8E67-BF1026446AC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102.35</c:v>
                </c:pt>
                <c:pt idx="1">
                  <c:v>101.66</c:v>
                </c:pt>
                <c:pt idx="2">
                  <c:v>105.08</c:v>
                </c:pt>
                <c:pt idx="3">
                  <c:v>96.6</c:v>
                </c:pt>
                <c:pt idx="4">
                  <c:v>101.46</c:v>
                </c:pt>
              </c:numCache>
            </c:numRef>
          </c:val>
          <c:extLst>
            <c:ext xmlns:c16="http://schemas.microsoft.com/office/drawing/2014/chart" uri="{C3380CC4-5D6E-409C-BE32-E72D297353CC}">
              <c16:uniqueId val="{00000000-C8A2-454D-9C48-DCBDEF3CCDA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A2-454D-9C48-DCBDEF3CCDA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FB-432A-9994-440E42C354D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FB-432A-9994-440E42C354D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A4-458C-91D0-98589B70D23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A4-458C-91D0-98589B70D23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0E-4C84-AC4E-F98832AC9FE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0E-4C84-AC4E-F98832AC9FE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D1-4AB0-BFF7-3E00F3F71AD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D1-4AB0-BFF7-3E00F3F71AD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48-4C2A-81C7-8C56FFC35A0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1269.1500000000001</c:v>
                </c:pt>
                <c:pt idx="2">
                  <c:v>1087.96</c:v>
                </c:pt>
                <c:pt idx="3">
                  <c:v>1209.45</c:v>
                </c:pt>
                <c:pt idx="4">
                  <c:v>1042.6400000000001</c:v>
                </c:pt>
              </c:numCache>
            </c:numRef>
          </c:val>
          <c:smooth val="0"/>
          <c:extLst>
            <c:ext xmlns:c16="http://schemas.microsoft.com/office/drawing/2014/chart" uri="{C3380CC4-5D6E-409C-BE32-E72D297353CC}">
              <c16:uniqueId val="{00000001-E148-4C2A-81C7-8C56FFC35A0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102.35</c:v>
                </c:pt>
                <c:pt idx="1">
                  <c:v>101.66</c:v>
                </c:pt>
                <c:pt idx="2">
                  <c:v>81.8</c:v>
                </c:pt>
                <c:pt idx="3">
                  <c:v>51.84</c:v>
                </c:pt>
                <c:pt idx="4">
                  <c:v>45.67</c:v>
                </c:pt>
              </c:numCache>
            </c:numRef>
          </c:val>
          <c:extLst>
            <c:ext xmlns:c16="http://schemas.microsoft.com/office/drawing/2014/chart" uri="{C3380CC4-5D6E-409C-BE32-E72D297353CC}">
              <c16:uniqueId val="{00000000-A236-4579-A458-C527270ADFF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63.97</c:v>
                </c:pt>
                <c:pt idx="2">
                  <c:v>59.67</c:v>
                </c:pt>
                <c:pt idx="3">
                  <c:v>55.93</c:v>
                </c:pt>
                <c:pt idx="4">
                  <c:v>55.76</c:v>
                </c:pt>
              </c:numCache>
            </c:numRef>
          </c:val>
          <c:smooth val="0"/>
          <c:extLst>
            <c:ext xmlns:c16="http://schemas.microsoft.com/office/drawing/2014/chart" uri="{C3380CC4-5D6E-409C-BE32-E72D297353CC}">
              <c16:uniqueId val="{00000001-A236-4579-A458-C527270ADFF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125.84</c:v>
                </c:pt>
                <c:pt idx="1">
                  <c:v>109.18</c:v>
                </c:pt>
                <c:pt idx="2">
                  <c:v>136.24</c:v>
                </c:pt>
                <c:pt idx="3">
                  <c:v>218.8</c:v>
                </c:pt>
                <c:pt idx="4">
                  <c:v>246.67</c:v>
                </c:pt>
              </c:numCache>
            </c:numRef>
          </c:val>
          <c:extLst>
            <c:ext xmlns:c16="http://schemas.microsoft.com/office/drawing/2014/chart" uri="{C3380CC4-5D6E-409C-BE32-E72D297353CC}">
              <c16:uniqueId val="{00000000-DD10-4A20-92C9-8152DA2C7E3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256.82</c:v>
                </c:pt>
                <c:pt idx="2">
                  <c:v>270.60000000000002</c:v>
                </c:pt>
                <c:pt idx="3">
                  <c:v>289.60000000000002</c:v>
                </c:pt>
                <c:pt idx="4">
                  <c:v>296.14999999999998</c:v>
                </c:pt>
              </c:numCache>
            </c:numRef>
          </c:val>
          <c:smooth val="0"/>
          <c:extLst>
            <c:ext xmlns:c16="http://schemas.microsoft.com/office/drawing/2014/chart" uri="{C3380CC4-5D6E-409C-BE32-E72D297353CC}">
              <c16:uniqueId val="{00000001-DD10-4A20-92C9-8152DA2C7E3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heetViews>
  <sheetFormatPr defaultColWidth="2.54296875" defaultRowHeight="13" x14ac:dyDescent="0.2"/>
  <cols>
    <col min="1" max="1" width="2.5429687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長野原町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D3</v>
      </c>
      <c r="X8" s="35"/>
      <c r="Y8" s="35"/>
      <c r="Z8" s="35"/>
      <c r="AA8" s="35"/>
      <c r="AB8" s="35"/>
      <c r="AC8" s="35"/>
      <c r="AD8" s="36" t="str">
        <f>データ!$M$6</f>
        <v>非設置</v>
      </c>
      <c r="AE8" s="36"/>
      <c r="AF8" s="36"/>
      <c r="AG8" s="36"/>
      <c r="AH8" s="36"/>
      <c r="AI8" s="36"/>
      <c r="AJ8" s="36"/>
      <c r="AK8" s="3"/>
      <c r="AL8" s="37">
        <f>データ!S6</f>
        <v>5383</v>
      </c>
      <c r="AM8" s="37"/>
      <c r="AN8" s="37"/>
      <c r="AO8" s="37"/>
      <c r="AP8" s="37"/>
      <c r="AQ8" s="37"/>
      <c r="AR8" s="37"/>
      <c r="AS8" s="37"/>
      <c r="AT8" s="38">
        <f>データ!T6</f>
        <v>133.85</v>
      </c>
      <c r="AU8" s="38"/>
      <c r="AV8" s="38"/>
      <c r="AW8" s="38"/>
      <c r="AX8" s="38"/>
      <c r="AY8" s="38"/>
      <c r="AZ8" s="38"/>
      <c r="BA8" s="38"/>
      <c r="BB8" s="38">
        <f>データ!U6</f>
        <v>40.22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49.63</v>
      </c>
      <c r="Q10" s="38"/>
      <c r="R10" s="38"/>
      <c r="S10" s="38"/>
      <c r="T10" s="38"/>
      <c r="U10" s="38"/>
      <c r="V10" s="38"/>
      <c r="W10" s="38">
        <f>データ!Q6</f>
        <v>77.260000000000005</v>
      </c>
      <c r="X10" s="38"/>
      <c r="Y10" s="38"/>
      <c r="Z10" s="38"/>
      <c r="AA10" s="38"/>
      <c r="AB10" s="38"/>
      <c r="AC10" s="38"/>
      <c r="AD10" s="37">
        <f>データ!R6</f>
        <v>2200</v>
      </c>
      <c r="AE10" s="37"/>
      <c r="AF10" s="37"/>
      <c r="AG10" s="37"/>
      <c r="AH10" s="37"/>
      <c r="AI10" s="37"/>
      <c r="AJ10" s="37"/>
      <c r="AK10" s="2"/>
      <c r="AL10" s="37">
        <f>データ!V6</f>
        <v>2649</v>
      </c>
      <c r="AM10" s="37"/>
      <c r="AN10" s="37"/>
      <c r="AO10" s="37"/>
      <c r="AP10" s="37"/>
      <c r="AQ10" s="37"/>
      <c r="AR10" s="37"/>
      <c r="AS10" s="37"/>
      <c r="AT10" s="38">
        <f>データ!W6</f>
        <v>2.37</v>
      </c>
      <c r="AU10" s="38"/>
      <c r="AV10" s="38"/>
      <c r="AW10" s="38"/>
      <c r="AX10" s="38"/>
      <c r="AY10" s="38"/>
      <c r="AZ10" s="38"/>
      <c r="BA10" s="38"/>
      <c r="BB10" s="38">
        <f>データ!X6</f>
        <v>1117.72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7zHDzR1Dh7/EFZzOCEo7REne7lSKJCn48V9QGY/82HkrNo+N3lcG3i5kdtBtAfHGjWwRBnVjuk28zm82n29DWw==" saltValue="JjQrT2ZFbKSjeCvAEk5Jm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8164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104248</v>
      </c>
      <c r="D6" s="19">
        <f t="shared" si="3"/>
        <v>47</v>
      </c>
      <c r="E6" s="19">
        <f t="shared" si="3"/>
        <v>17</v>
      </c>
      <c r="F6" s="19">
        <f t="shared" si="3"/>
        <v>4</v>
      </c>
      <c r="G6" s="19">
        <f t="shared" si="3"/>
        <v>0</v>
      </c>
      <c r="H6" s="19" t="str">
        <f t="shared" si="3"/>
        <v>群馬県　長野原町</v>
      </c>
      <c r="I6" s="19" t="str">
        <f t="shared" si="3"/>
        <v>法非適用</v>
      </c>
      <c r="J6" s="19" t="str">
        <f t="shared" si="3"/>
        <v>下水道事業</v>
      </c>
      <c r="K6" s="19" t="str">
        <f t="shared" si="3"/>
        <v>特定環境保全公共下水道</v>
      </c>
      <c r="L6" s="19" t="str">
        <f t="shared" si="3"/>
        <v>D3</v>
      </c>
      <c r="M6" s="19" t="str">
        <f t="shared" si="3"/>
        <v>非設置</v>
      </c>
      <c r="N6" s="20" t="str">
        <f t="shared" si="3"/>
        <v>-</v>
      </c>
      <c r="O6" s="20" t="str">
        <f t="shared" si="3"/>
        <v>該当数値なし</v>
      </c>
      <c r="P6" s="20">
        <f t="shared" si="3"/>
        <v>49.63</v>
      </c>
      <c r="Q6" s="20">
        <f t="shared" si="3"/>
        <v>77.260000000000005</v>
      </c>
      <c r="R6" s="20">
        <f t="shared" si="3"/>
        <v>2200</v>
      </c>
      <c r="S6" s="20">
        <f t="shared" si="3"/>
        <v>5383</v>
      </c>
      <c r="T6" s="20">
        <f t="shared" si="3"/>
        <v>133.85</v>
      </c>
      <c r="U6" s="20">
        <f t="shared" si="3"/>
        <v>40.22</v>
      </c>
      <c r="V6" s="20">
        <f t="shared" si="3"/>
        <v>2649</v>
      </c>
      <c r="W6" s="20">
        <f t="shared" si="3"/>
        <v>2.37</v>
      </c>
      <c r="X6" s="20">
        <f t="shared" si="3"/>
        <v>1117.72</v>
      </c>
      <c r="Y6" s="21">
        <f>IF(Y7="",NA(),Y7)</f>
        <v>102.35</v>
      </c>
      <c r="Z6" s="21">
        <f t="shared" ref="Z6:AH6" si="4">IF(Z7="",NA(),Z7)</f>
        <v>101.66</v>
      </c>
      <c r="AA6" s="21">
        <f t="shared" si="4"/>
        <v>105.08</v>
      </c>
      <c r="AB6" s="21">
        <f t="shared" si="4"/>
        <v>96.6</v>
      </c>
      <c r="AC6" s="21">
        <f t="shared" si="4"/>
        <v>101.46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1223.96</v>
      </c>
      <c r="BL6" s="21">
        <f t="shared" si="7"/>
        <v>1269.1500000000001</v>
      </c>
      <c r="BM6" s="21">
        <f t="shared" si="7"/>
        <v>1087.96</v>
      </c>
      <c r="BN6" s="21">
        <f t="shared" si="7"/>
        <v>1209.45</v>
      </c>
      <c r="BO6" s="21">
        <f t="shared" si="7"/>
        <v>1042.6400000000001</v>
      </c>
      <c r="BP6" s="20" t="str">
        <f>IF(BP7="","",IF(BP7="-","【-】","【"&amp;SUBSTITUTE(TEXT(BP7,"#,##0.00"),"-","△")&amp;"】"))</f>
        <v>【1,201.79】</v>
      </c>
      <c r="BQ6" s="21">
        <f>IF(BQ7="",NA(),BQ7)</f>
        <v>102.35</v>
      </c>
      <c r="BR6" s="21">
        <f t="shared" ref="BR6:BZ6" si="8">IF(BR7="",NA(),BR7)</f>
        <v>101.66</v>
      </c>
      <c r="BS6" s="21">
        <f t="shared" si="8"/>
        <v>81.8</v>
      </c>
      <c r="BT6" s="21">
        <f t="shared" si="8"/>
        <v>51.84</v>
      </c>
      <c r="BU6" s="21">
        <f t="shared" si="8"/>
        <v>45.67</v>
      </c>
      <c r="BV6" s="21">
        <f t="shared" si="8"/>
        <v>61.54</v>
      </c>
      <c r="BW6" s="21">
        <f t="shared" si="8"/>
        <v>63.97</v>
      </c>
      <c r="BX6" s="21">
        <f t="shared" si="8"/>
        <v>59.67</v>
      </c>
      <c r="BY6" s="21">
        <f t="shared" si="8"/>
        <v>55.93</v>
      </c>
      <c r="BZ6" s="21">
        <f t="shared" si="8"/>
        <v>55.76</v>
      </c>
      <c r="CA6" s="20" t="str">
        <f>IF(CA7="","",IF(CA7="-","【-】","【"&amp;SUBSTITUTE(TEXT(CA7,"#,##0.00"),"-","△")&amp;"】"))</f>
        <v>【75.31】</v>
      </c>
      <c r="CB6" s="21">
        <f>IF(CB7="",NA(),CB7)</f>
        <v>125.84</v>
      </c>
      <c r="CC6" s="21">
        <f t="shared" ref="CC6:CK6" si="9">IF(CC7="",NA(),CC7)</f>
        <v>109.18</v>
      </c>
      <c r="CD6" s="21">
        <f t="shared" si="9"/>
        <v>136.24</v>
      </c>
      <c r="CE6" s="21">
        <f t="shared" si="9"/>
        <v>218.8</v>
      </c>
      <c r="CF6" s="21">
        <f t="shared" si="9"/>
        <v>246.67</v>
      </c>
      <c r="CG6" s="21">
        <f t="shared" si="9"/>
        <v>267.86</v>
      </c>
      <c r="CH6" s="21">
        <f t="shared" si="9"/>
        <v>256.82</v>
      </c>
      <c r="CI6" s="21">
        <f t="shared" si="9"/>
        <v>270.60000000000002</v>
      </c>
      <c r="CJ6" s="21">
        <f t="shared" si="9"/>
        <v>289.60000000000002</v>
      </c>
      <c r="CK6" s="21">
        <f t="shared" si="9"/>
        <v>296.14999999999998</v>
      </c>
      <c r="CL6" s="20" t="str">
        <f>IF(CL7="","",IF(CL7="-","【-】","【"&amp;SUBSTITUTE(TEXT(CL7,"#,##0.00"),"-","△")&amp;"】"))</f>
        <v>【216.39】</v>
      </c>
      <c r="CM6" s="21">
        <f>IF(CM7="",NA(),CM7)</f>
        <v>43.94</v>
      </c>
      <c r="CN6" s="21">
        <f t="shared" ref="CN6:CV6" si="10">IF(CN7="",NA(),CN7)</f>
        <v>42.52</v>
      </c>
      <c r="CO6" s="21">
        <f t="shared" si="10"/>
        <v>38.26</v>
      </c>
      <c r="CP6" s="21">
        <f t="shared" si="10"/>
        <v>40.28</v>
      </c>
      <c r="CQ6" s="21">
        <f t="shared" si="10"/>
        <v>45.5</v>
      </c>
      <c r="CR6" s="21">
        <f t="shared" si="10"/>
        <v>37.08</v>
      </c>
      <c r="CS6" s="21">
        <f t="shared" si="10"/>
        <v>37.46</v>
      </c>
      <c r="CT6" s="21">
        <f t="shared" si="10"/>
        <v>37.65</v>
      </c>
      <c r="CU6" s="21">
        <f t="shared" si="10"/>
        <v>36.71</v>
      </c>
      <c r="CV6" s="21">
        <f t="shared" si="10"/>
        <v>33.799999999999997</v>
      </c>
      <c r="CW6" s="20" t="str">
        <f>IF(CW7="","",IF(CW7="-","【-】","【"&amp;SUBSTITUTE(TEXT(CW7,"#,##0.00"),"-","△")&amp;"】"))</f>
        <v>【42.57】</v>
      </c>
      <c r="CX6" s="21">
        <f>IF(CX7="",NA(),CX7)</f>
        <v>52.96</v>
      </c>
      <c r="CY6" s="21">
        <f t="shared" ref="CY6:DG6" si="11">IF(CY7="",NA(),CY7)</f>
        <v>53.19</v>
      </c>
      <c r="CZ6" s="21">
        <f t="shared" si="11"/>
        <v>55.05</v>
      </c>
      <c r="DA6" s="21">
        <f t="shared" si="11"/>
        <v>68.569999999999993</v>
      </c>
      <c r="DB6" s="21">
        <f t="shared" si="11"/>
        <v>71.010000000000005</v>
      </c>
      <c r="DC6" s="21">
        <f t="shared" si="11"/>
        <v>67.22</v>
      </c>
      <c r="DD6" s="21">
        <f t="shared" si="11"/>
        <v>67.459999999999994</v>
      </c>
      <c r="DE6" s="21">
        <f t="shared" si="11"/>
        <v>67.37</v>
      </c>
      <c r="DF6" s="21">
        <f t="shared" si="11"/>
        <v>70.05</v>
      </c>
      <c r="DG6" s="21">
        <f t="shared" si="11"/>
        <v>67.09</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0.09</v>
      </c>
      <c r="EL6" s="21">
        <f t="shared" si="14"/>
        <v>0.06</v>
      </c>
      <c r="EM6" s="21">
        <f t="shared" si="14"/>
        <v>0.02</v>
      </c>
      <c r="EN6" s="20">
        <f t="shared" si="14"/>
        <v>0</v>
      </c>
      <c r="EO6" s="20" t="str">
        <f>IF(EO7="","",IF(EO7="-","【-】","【"&amp;SUBSTITUTE(TEXT(EO7,"#,##0.00"),"-","△")&amp;"】"))</f>
        <v>【0.15】</v>
      </c>
    </row>
    <row r="7" spans="1:145" s="22" customFormat="1" x14ac:dyDescent="0.2">
      <c r="A7" s="14"/>
      <c r="B7" s="23">
        <v>2021</v>
      </c>
      <c r="C7" s="23">
        <v>104248</v>
      </c>
      <c r="D7" s="23">
        <v>47</v>
      </c>
      <c r="E7" s="23">
        <v>17</v>
      </c>
      <c r="F7" s="23">
        <v>4</v>
      </c>
      <c r="G7" s="23">
        <v>0</v>
      </c>
      <c r="H7" s="23" t="s">
        <v>98</v>
      </c>
      <c r="I7" s="23" t="s">
        <v>99</v>
      </c>
      <c r="J7" s="23" t="s">
        <v>100</v>
      </c>
      <c r="K7" s="23" t="s">
        <v>101</v>
      </c>
      <c r="L7" s="23" t="s">
        <v>102</v>
      </c>
      <c r="M7" s="23" t="s">
        <v>103</v>
      </c>
      <c r="N7" s="24" t="s">
        <v>104</v>
      </c>
      <c r="O7" s="24" t="s">
        <v>105</v>
      </c>
      <c r="P7" s="24">
        <v>49.63</v>
      </c>
      <c r="Q7" s="24">
        <v>77.260000000000005</v>
      </c>
      <c r="R7" s="24">
        <v>2200</v>
      </c>
      <c r="S7" s="24">
        <v>5383</v>
      </c>
      <c r="T7" s="24">
        <v>133.85</v>
      </c>
      <c r="U7" s="24">
        <v>40.22</v>
      </c>
      <c r="V7" s="24">
        <v>2649</v>
      </c>
      <c r="W7" s="24">
        <v>2.37</v>
      </c>
      <c r="X7" s="24">
        <v>1117.72</v>
      </c>
      <c r="Y7" s="24">
        <v>102.35</v>
      </c>
      <c r="Z7" s="24">
        <v>101.66</v>
      </c>
      <c r="AA7" s="24">
        <v>105.08</v>
      </c>
      <c r="AB7" s="24">
        <v>96.6</v>
      </c>
      <c r="AC7" s="24">
        <v>101.46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1223.96</v>
      </c>
      <c r="BL7" s="24">
        <v>1269.1500000000001</v>
      </c>
      <c r="BM7" s="24">
        <v>1087.96</v>
      </c>
      <c r="BN7" s="24">
        <v>1209.45</v>
      </c>
      <c r="BO7" s="24">
        <v>1042.6400000000001</v>
      </c>
      <c r="BP7" s="24">
        <v>1201.79</v>
      </c>
      <c r="BQ7" s="24">
        <v>102.35</v>
      </c>
      <c r="BR7" s="24">
        <v>101.66</v>
      </c>
      <c r="BS7" s="24">
        <v>81.8</v>
      </c>
      <c r="BT7" s="24">
        <v>51.84</v>
      </c>
      <c r="BU7" s="24">
        <v>45.67</v>
      </c>
      <c r="BV7" s="24">
        <v>61.54</v>
      </c>
      <c r="BW7" s="24">
        <v>63.97</v>
      </c>
      <c r="BX7" s="24">
        <v>59.67</v>
      </c>
      <c r="BY7" s="24">
        <v>55.93</v>
      </c>
      <c r="BZ7" s="24">
        <v>55.76</v>
      </c>
      <c r="CA7" s="24">
        <v>75.31</v>
      </c>
      <c r="CB7" s="24">
        <v>125.84</v>
      </c>
      <c r="CC7" s="24">
        <v>109.18</v>
      </c>
      <c r="CD7" s="24">
        <v>136.24</v>
      </c>
      <c r="CE7" s="24">
        <v>218.8</v>
      </c>
      <c r="CF7" s="24">
        <v>246.67</v>
      </c>
      <c r="CG7" s="24">
        <v>267.86</v>
      </c>
      <c r="CH7" s="24">
        <v>256.82</v>
      </c>
      <c r="CI7" s="24">
        <v>270.60000000000002</v>
      </c>
      <c r="CJ7" s="24">
        <v>289.60000000000002</v>
      </c>
      <c r="CK7" s="24">
        <v>296.14999999999998</v>
      </c>
      <c r="CL7" s="24">
        <v>216.39</v>
      </c>
      <c r="CM7" s="24">
        <v>43.94</v>
      </c>
      <c r="CN7" s="24">
        <v>42.52</v>
      </c>
      <c r="CO7" s="24">
        <v>38.26</v>
      </c>
      <c r="CP7" s="24">
        <v>40.28</v>
      </c>
      <c r="CQ7" s="24">
        <v>45.5</v>
      </c>
      <c r="CR7" s="24">
        <v>37.08</v>
      </c>
      <c r="CS7" s="24">
        <v>37.46</v>
      </c>
      <c r="CT7" s="24">
        <v>37.65</v>
      </c>
      <c r="CU7" s="24">
        <v>36.71</v>
      </c>
      <c r="CV7" s="24">
        <v>33.799999999999997</v>
      </c>
      <c r="CW7" s="24">
        <v>42.57</v>
      </c>
      <c r="CX7" s="24">
        <v>52.96</v>
      </c>
      <c r="CY7" s="24">
        <v>53.19</v>
      </c>
      <c r="CZ7" s="24">
        <v>55.05</v>
      </c>
      <c r="DA7" s="24">
        <v>68.569999999999993</v>
      </c>
      <c r="DB7" s="24">
        <v>71.010000000000005</v>
      </c>
      <c r="DC7" s="24">
        <v>67.22</v>
      </c>
      <c r="DD7" s="24">
        <v>67.459999999999994</v>
      </c>
      <c r="DE7" s="24">
        <v>67.37</v>
      </c>
      <c r="DF7" s="24">
        <v>70.05</v>
      </c>
      <c r="DG7" s="24">
        <v>67.09</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0.09</v>
      </c>
      <c r="EL7" s="24">
        <v>0.06</v>
      </c>
      <c r="EM7" s="24">
        <v>0.02</v>
      </c>
      <c r="EN7" s="24">
        <v>0</v>
      </c>
      <c r="EO7" s="24">
        <v>0.15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2023-01-20T02:30:05Z</cp:lastPrinted>
  <dcterms:created xsi:type="dcterms:W3CDTF">2023-01-12T23:56:35Z</dcterms:created>
  <dcterms:modified xsi:type="dcterms:W3CDTF">2023-02-03T00:27:44Z</dcterms:modified>
  <cp:category/>
</cp:coreProperties>
</file>