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2 嬬恋村\"/>
    </mc:Choice>
  </mc:AlternateContent>
  <xr:revisionPtr revIDLastSave="0" documentId="13_ncr:1_{621253FD-B5F7-4DE9-A600-BEDCED78B3BB}" xr6:coauthVersionLast="36" xr6:coauthVersionMax="36" xr10:uidLastSave="{00000000-0000-0000-0000-000000000000}"/>
  <workbookProtection workbookAlgorithmName="SHA-512" workbookHashValue="kqRPIKQrdRuk7YFpudTfBcCjMN9P8RckwRBrMxSj90Ke/Q/qmResxXAcTUAvXdqGxrzvP1NMqEnmm11KdCP88Q==" workbookSaltValue="w9L1RiB24jtFJOQLbGy3H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<sst xmlns="http://schemas.openxmlformats.org/spreadsheetml/2006/main" count="236" uniqueCount="122">
  <si>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</si>
  <si>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</si>
  <si>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</si>
  <si>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</si>
  <si>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</si>
  <si>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</si>
  <si>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</si>
  <si>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</si>
  <si>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</si>
  <si>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</si>
  <si>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</si>
  <si>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</si>
  <si>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</si>
  <si>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</si>
  <si>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</si>
  <si>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</si>
  <si>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</si>
  <si>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</si>
  <si>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</si>
  <si>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</si>
  <si>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</si>
  <si>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</si>
  <si>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</si>
  <si>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</si>
  <si>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</si>
  <si>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</si>
  <si>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</si>
  <si>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</si>
  <si>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</si>
  <si>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</si>
  <si>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</si>
  <si>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</si>
  <si>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</si>
  <si>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</si>
  <si>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</si>
  <si>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</si>
  <si>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</si>
  <si>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</si>
  <si>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</si>
  <si>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</si>
  <si>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</si>
  <si>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</si>
  <si>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</si>
  <si>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</si>
  <si>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</si>
  <si>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</si>
  <si>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</si>
  <si>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</si>
  <si>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</si>
  <si>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</si>
  <si>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</si>
  <si>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</si>
  <si>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</si>
  <si>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</si>
  <si>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</si>
  <si>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</si>
  <si>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</si>
  <si>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</si>
  <si>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</si>
  <si>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</si>
  <si>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</si>
  <si>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</si>
  <si>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</si>
  <si>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</si>
  <si>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</si>
  <si>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</si>
  <si>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</si>
  <si>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</si>
  <si>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</si>
  <si>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</si>
  <si>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</si>
  <si>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</si>
  <si>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</si>
  <si>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</si>
  <si>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</si>
  <si>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</si>
  <si>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</si>
  <si>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</si>
  <si>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</si>
  <si>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</si>
  <si>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</si>
  <si>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</si>
  <si>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</si>
  <si>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</si>
  <si>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</si>
  <si>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</si>
  <si>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</si>
  <si>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</si>
  <si>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</si>
  <si>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</si>
  <si>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</si>
  <si>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</si>
  <si>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</si>
  <si>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</si>
  <si>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</si>
  <si>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</si>
  <si>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</si>
  <si>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</si>
  <si>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</si>
  <si>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</si>
  <si>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</si>
  <si>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</si>
  <si>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</si>
  <si>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</si>
  <si>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</si>
  <si>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</si>
  <si>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</si>
  <si>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</si>
  <si>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</si>
  <si>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</si>
  <si>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</si>
  <si>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</si>
  <si>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</si>
  <si>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</si>
  <si>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</si>
  <si>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</si>
  <si>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</si>
  <si>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</si>
  <si>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</si>
  <si>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費用が収入を上回っている状態であるが、今後も人口の推移からすると料金収入は右肩下がりになると思われる。
　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施設の老朽化対策として、ストックマネジメント計画を策定し補助事業を活用した修繕や改修工事を進めていく必要がある。
　また、更なる接続率や料金徴収率の向上に努めると共に、下水道料金の見直しの必要性もある。</t>
    <phoneticPr fontId="4"/>
  </si>
  <si>
    <t>(1)各指標の分析
③管渠改善率について、年間500m程度管渠点検を実施し、破損箇所の修繕を実施している、大規模な破損は確認されていないため、管渠の更新にはいたっていない。
(2)現状と課題
　供用開始から28年が経過し処理施設や当初布設された管渠の経年劣化が進み始めている。
　不具合箇所は随時修繕を実施しているが、全体的に経年劣化が進行しているため、ストックマネジメント計画を策定し、計画的な処理施設の更新を計画している。</t>
    <phoneticPr fontId="4"/>
  </si>
  <si>
    <t>(1)各指標の分析
①令和3年度は総費用（単独委託事業）増加、下水道使用料の減少等により、昨年度に引き続き指標は悪化となった、赤字のため経費の削減に努める必要がある。
④類似団体と比較し低い比率となった、しかし施設は供用開始から28年が経過し、経年劣化が進んでいる、今後更新事業により比率上昇の可能性が高い。
⑤令和3年度は使用料の減少により、類似団体と比較して低い水準となった。今後も率の低下が予想されるため、接続率の向上や料金の未納対策を進め、維持管理費削減に努める必要がある。
⑥令和3年度は類似団体と比較し高い水準となったが、上記による有収水量減少が主な原因で、今後原価の上昇が予想される。このため接続率の向上により有収水量の増加を図り、維持管理費削減に努める必要がある。
⑦令和3年度は類似団体と比較し低い水準となったが、処理水量は人口減と共に減少すると思われるので接続率の向上に努め、処理水量を維持していく必要がある。
⑧類似団体と比較し高い水準を維持しているが、未接続世帯の解消に努めていく必要がある。
(2)現状と課題
　収入で費用を賄えておらず、今後人口減少により料金収入の減少が予想され、維持管理経費の削減に努めるとともに、接続率の向上を図る必要がある。</t>
    <rPh sb="17" eb="20">
      <t>ソウヒヨウ</t>
    </rPh>
    <rPh sb="21" eb="23">
      <t>タンドク</t>
    </rPh>
    <rPh sb="23" eb="25">
      <t>イタク</t>
    </rPh>
    <rPh sb="25" eb="27">
      <t>ジギョウ</t>
    </rPh>
    <rPh sb="28" eb="30">
      <t>ゾウカ</t>
    </rPh>
    <rPh sb="31" eb="34">
      <t>ゲスイドウ</t>
    </rPh>
    <rPh sb="34" eb="37">
      <t>シヨウリョウ</t>
    </rPh>
    <rPh sb="38" eb="40">
      <t>ゲンショウ</t>
    </rPh>
    <rPh sb="40" eb="41">
      <t>トウ</t>
    </rPh>
    <rPh sb="45" eb="48">
      <t>サクネンド</t>
    </rPh>
    <rPh sb="49" eb="50">
      <t>ヒ</t>
    </rPh>
    <rPh sb="51" eb="52">
      <t>ツヅ</t>
    </rPh>
    <rPh sb="53" eb="55">
      <t>シヒョウ</t>
    </rPh>
    <rPh sb="56" eb="58">
      <t>アッカ</t>
    </rPh>
    <rPh sb="95" eb="97">
      <t>ヒリツ</t>
    </rPh>
    <rPh sb="105" eb="107">
      <t>シセツ</t>
    </rPh>
    <rPh sb="110" eb="112">
      <t>カイシ</t>
    </rPh>
    <rPh sb="122" eb="124">
      <t>ケイネン</t>
    </rPh>
    <rPh sb="124" eb="126">
      <t>レッカ</t>
    </rPh>
    <rPh sb="127" eb="128">
      <t>スス</t>
    </rPh>
    <rPh sb="133" eb="135">
      <t>コンゴ</t>
    </rPh>
    <rPh sb="144" eb="146">
      <t>ジョウショウ</t>
    </rPh>
    <rPh sb="151" eb="152">
      <t>タカ</t>
    </rPh>
    <rPh sb="156" eb="158">
      <t>レイワ</t>
    </rPh>
    <rPh sb="159" eb="161">
      <t>ネンド</t>
    </rPh>
    <rPh sb="162" eb="165">
      <t>シヨウリョウ</t>
    </rPh>
    <rPh sb="166" eb="168">
      <t>ゲンショウ</t>
    </rPh>
    <rPh sb="172" eb="174">
      <t>ルイジ</t>
    </rPh>
    <rPh sb="174" eb="176">
      <t>ダンタイ</t>
    </rPh>
    <rPh sb="177" eb="179">
      <t>ヒカク</t>
    </rPh>
    <rPh sb="181" eb="182">
      <t>ヒク</t>
    </rPh>
    <rPh sb="183" eb="185">
      <t>スイジュン</t>
    </rPh>
    <rPh sb="190" eb="192">
      <t>コンゴ</t>
    </rPh>
    <rPh sb="193" eb="194">
      <t>リツ</t>
    </rPh>
    <rPh sb="195" eb="197">
      <t>テイカ</t>
    </rPh>
    <rPh sb="198" eb="200">
      <t>ヨソウ</t>
    </rPh>
    <rPh sb="242" eb="244">
      <t>レイワ</t>
    </rPh>
    <rPh sb="254" eb="256">
      <t>ヒカク</t>
    </rPh>
    <rPh sb="257" eb="258">
      <t>タカ</t>
    </rPh>
    <rPh sb="269" eb="271">
      <t>ユウシュウ</t>
    </rPh>
    <rPh sb="271" eb="273">
      <t>スイリョウ</t>
    </rPh>
    <rPh sb="350" eb="352">
      <t>ヒカク</t>
    </rPh>
    <rPh sb="353" eb="354">
      <t>タカ</t>
    </rPh>
    <rPh sb="363" eb="365">
      <t>ショリ</t>
    </rPh>
    <rPh sb="395" eb="39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</si>
</sst>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D-4F93-910D-E48F598062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4ED-4F93-910D-E48F598062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43.56</c:v>
                </c:pt>
                <c:pt idx="1">
                  <c:v>41.99</c:v>
                </c:pt>
                <c:pt idx="2">
                  <c:v>42.64</c:v>
                </c:pt>
                <c:pt idx="3">
                  <c:v>43.15</c:v>
                </c:pt>
                <c:pt idx="4">
                  <c:v>41.17</c:v>
                </c:pt>
              </c:numCache>
            </c:numRef>
          </c:val>
          <c:extLst>
            <c:ext xmlns:c16="http://schemas.microsoft.com/office/drawing/2014/chart" uri="{C3380CC4-5D6E-409C-BE32-E72D297353CC}">
              <c16:uniqueId val="{00000000-46E7-4D0E-A31C-816678E81C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6E7-4D0E-A31C-816678E81C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91.23</c:v>
                </c:pt>
                <c:pt idx="1">
                  <c:v>91.27</c:v>
                </c:pt>
                <c:pt idx="2">
                  <c:v>91.75</c:v>
                </c:pt>
                <c:pt idx="3">
                  <c:v>91.68</c:v>
                </c:pt>
                <c:pt idx="4">
                  <c:v>91.51</c:v>
                </c:pt>
              </c:numCache>
            </c:numRef>
          </c:val>
          <c:extLst>
            <c:ext xmlns:c16="http://schemas.microsoft.com/office/drawing/2014/chart" uri="{C3380CC4-5D6E-409C-BE32-E72D297353CC}">
              <c16:uniqueId val="{00000000-D26C-4ABC-9392-625CDA9035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D26C-4ABC-9392-625CDA9035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85.98</c:v>
                </c:pt>
                <c:pt idx="1">
                  <c:v>84.82</c:v>
                </c:pt>
                <c:pt idx="2">
                  <c:v>86.93</c:v>
                </c:pt>
                <c:pt idx="3">
                  <c:v>83.4</c:v>
                </c:pt>
                <c:pt idx="4">
                  <c:v>82.84</c:v>
                </c:pt>
              </c:numCache>
            </c:numRef>
          </c:val>
          <c:extLst>
            <c:ext xmlns:c16="http://schemas.microsoft.com/office/drawing/2014/chart" uri="{C3380CC4-5D6E-409C-BE32-E72D297353CC}">
              <c16:uniqueId val="{00000000-B864-4C13-A4C2-A036537D38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64-4C13-A4C2-A036537D38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2-462C-961F-97FB445DBD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2-462C-961F-97FB445DBD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B4-4051-BC09-4CB28F3C9F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B4-4051-BC09-4CB28F3C9F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3-42A1-B425-723A08F43F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3-42A1-B425-723A08F43F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83-4701-886D-973C44415A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83-4701-886D-973C44415A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1078.9100000000001</c:v>
                </c:pt>
                <c:pt idx="1">
                  <c:v>1065.25</c:v>
                </c:pt>
                <c:pt idx="2">
                  <c:v>978.35</c:v>
                </c:pt>
                <c:pt idx="3">
                  <c:v>748.08</c:v>
                </c:pt>
                <c:pt idx="4">
                  <c:v>936.76</c:v>
                </c:pt>
              </c:numCache>
            </c:numRef>
          </c:val>
          <c:extLst>
            <c:ext xmlns:c16="http://schemas.microsoft.com/office/drawing/2014/chart" uri="{C3380CC4-5D6E-409C-BE32-E72D297353CC}">
              <c16:uniqueId val="{00000000-5C60-4907-9847-D3FE6365CC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C60-4907-9847-D3FE6365CC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63.55</c:v>
                </c:pt>
                <c:pt idx="1">
                  <c:v>63.01</c:v>
                </c:pt>
                <c:pt idx="2">
                  <c:v>62.96</c:v>
                </c:pt>
                <c:pt idx="3">
                  <c:v>79.84</c:v>
                </c:pt>
                <c:pt idx="4">
                  <c:v>67.430000000000007</c:v>
                </c:pt>
              </c:numCache>
            </c:numRef>
          </c:val>
          <c:extLst>
            <c:ext xmlns:c16="http://schemas.microsoft.com/office/drawing/2014/chart" uri="{C3380CC4-5D6E-409C-BE32-E72D297353CC}">
              <c16:uniqueId val="{00000000-6854-4E6A-9D15-F60FD84345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6854-4E6A-9D15-F60FD84345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283.92</c:v>
                </c:pt>
                <c:pt idx="1">
                  <c:v>288.11</c:v>
                </c:pt>
                <c:pt idx="2">
                  <c:v>289.06</c:v>
                </c:pt>
                <c:pt idx="3">
                  <c:v>225.81</c:v>
                </c:pt>
                <c:pt idx="4">
                  <c:v>272.77</c:v>
                </c:pt>
              </c:numCache>
            </c:numRef>
          </c:val>
          <c:extLst>
            <c:ext xmlns:c16="http://schemas.microsoft.com/office/drawing/2014/chart" uri="{C3380CC4-5D6E-409C-BE32-E72D297353CC}">
              <c16:uniqueId val="{00000000-BFE4-4CD7-9C20-9490F08EC6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FE4-4CD7-9C20-9490F08EC6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嬬恋村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9287</v>
      </c>
      <c r="AM8" s="46"/>
      <c r="AN8" s="46"/>
      <c r="AO8" s="46"/>
      <c r="AP8" s="46"/>
      <c r="AQ8" s="46"/>
      <c r="AR8" s="46"/>
      <c r="AS8" s="46"/>
      <c r="AT8" s="45">
        <f>データ!T6</f>
        <v>337.58</v>
      </c>
      <c r="AU8" s="45"/>
      <c r="AV8" s="45"/>
      <c r="AW8" s="45"/>
      <c r="AX8" s="45"/>
      <c r="AY8" s="45"/>
      <c r="AZ8" s="45"/>
      <c r="BA8" s="45"/>
      <c r="BB8" s="45">
        <f>データ!U6</f>
        <v>27.51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39.479999999999997</v>
      </c>
      <c r="Q10" s="45"/>
      <c r="R10" s="45"/>
      <c r="S10" s="45"/>
      <c r="T10" s="45"/>
      <c r="U10" s="45"/>
      <c r="V10" s="45"/>
      <c r="W10" s="45">
        <f>データ!Q6</f>
        <v>94.31</v>
      </c>
      <c r="X10" s="45"/>
      <c r="Y10" s="45"/>
      <c r="Z10" s="45"/>
      <c r="AA10" s="45"/>
      <c r="AB10" s="45"/>
      <c r="AC10" s="45"/>
      <c r="AD10" s="46">
        <f>データ!R6</f>
        <v>4403</v>
      </c>
      <c r="AE10" s="46"/>
      <c r="AF10" s="46"/>
      <c r="AG10" s="46"/>
      <c r="AH10" s="46"/>
      <c r="AI10" s="46"/>
      <c r="AJ10" s="46"/>
      <c r="AK10" s="2"/>
      <c r="AL10" s="46">
        <f>データ!V6</f>
        <v>3641</v>
      </c>
      <c r="AM10" s="46"/>
      <c r="AN10" s="46"/>
      <c r="AO10" s="46"/>
      <c r="AP10" s="46"/>
      <c r="AQ10" s="46"/>
      <c r="AR10" s="46"/>
      <c r="AS10" s="46"/>
      <c r="AT10" s="45">
        <f>データ!W6</f>
        <v>1.94</v>
      </c>
      <c r="AU10" s="45"/>
      <c r="AV10" s="45"/>
      <c r="AW10" s="45"/>
      <c r="AX10" s="45"/>
      <c r="AY10" s="45"/>
      <c r="AZ10" s="45"/>
      <c r="BA10" s="45"/>
      <c r="BB10" s="45">
        <f>データ!X6</f>
        <v>1876.8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SzLr0MiF0u5v3BqbCncRJgfg4FruHmDuGcefVXXRKNTpsGRtDyvt60b0GNNGRvaFFqclSlxtijPkW+ZvyH59Rg==" saltValue="LPItDqgtUHjddr0uSLl8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104256</v>
      </c>
      <c r="D6" s="19">
        <f t="shared" si="3"/>
        <v>47</v>
      </c>
      <c r="E6" s="19">
        <f t="shared" si="3"/>
        <v>17</v>
      </c>
      <c r="F6" s="19">
        <f t="shared" si="3"/>
        <v>4</v>
      </c>
      <c r="G6" s="19">
        <f t="shared" si="3"/>
        <v>0</v>
      </c>
      <c r="H6" s="19" t="str">
        <f t="shared" si="3"/>
        <v>群馬県　嬬恋村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39.479999999999997</v>
      </c>
      <c r="Q6" s="20">
        <f t="shared" si="3"/>
        <v>94.31</v>
      </c>
      <c r="R6" s="20">
        <f t="shared" si="3"/>
        <v>4403</v>
      </c>
      <c r="S6" s="20">
        <f t="shared" si="3"/>
        <v>9287</v>
      </c>
      <c r="T6" s="20">
        <f t="shared" si="3"/>
        <v>337.58</v>
      </c>
      <c r="U6" s="20">
        <f t="shared" si="3"/>
        <v>27.51</v>
      </c>
      <c r="V6" s="20">
        <f t="shared" si="3"/>
        <v>3641</v>
      </c>
      <c r="W6" s="20">
        <f t="shared" si="3"/>
        <v>1.94</v>
      </c>
      <c r="X6" s="20">
        <f t="shared" si="3"/>
        <v>1876.8</v>
      </c>
      <c r="Y6" s="21">
        <f>IF(Y7="",NA(),Y7)</f>
        <v>85.98</v>
      </c>
      <c r="Z6" s="21">
        <f t="shared" ref="Z6:AH6" si="4">IF(Z7="",NA(),Z7)</f>
        <v>84.82</v>
      </c>
      <c r="AA6" s="21">
        <f t="shared" si="4"/>
        <v>86.93</v>
      </c>
      <c r="AB6" s="21">
        <f t="shared" si="4"/>
        <v>83.4</v>
      </c>
      <c r="AC6" s="21">
        <f t="shared" si="4"/>
        <v>82.84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1078.9100000000001</v>
      </c>
      <c r="BG6" s="21">
        <f t="shared" ref="BG6:BO6" si="7">IF(BG7="",NA(),BG7)</f>
        <v>1065.25</v>
      </c>
      <c r="BH6" s="21">
        <f t="shared" si="7"/>
        <v>978.35</v>
      </c>
      <c r="BI6" s="21">
        <f t="shared" si="7"/>
        <v>748.08</v>
      </c>
      <c r="BJ6" s="21">
        <f t="shared" si="7"/>
        <v>936.76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63.55</v>
      </c>
      <c r="BR6" s="21">
        <f t="shared" ref="BR6:BZ6" si="8">IF(BR7="",NA(),BR7)</f>
        <v>63.01</v>
      </c>
      <c r="BS6" s="21">
        <f t="shared" si="8"/>
        <v>62.96</v>
      </c>
      <c r="BT6" s="21">
        <f t="shared" si="8"/>
        <v>79.84</v>
      </c>
      <c r="BU6" s="21">
        <f t="shared" si="8"/>
        <v>67.430000000000007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283.92</v>
      </c>
      <c r="CC6" s="21">
        <f t="shared" ref="CC6:CK6" si="9">IF(CC7="",NA(),CC7)</f>
        <v>288.11</v>
      </c>
      <c r="CD6" s="21">
        <f t="shared" si="9"/>
        <v>289.06</v>
      </c>
      <c r="CE6" s="21">
        <f t="shared" si="9"/>
        <v>225.81</v>
      </c>
      <c r="CF6" s="21">
        <f t="shared" si="9"/>
        <v>272.77</v>
      </c>
      <c r="CG6" s="21">
        <f t="shared" si="9"/>
        <v>221.81</v>
      </c>
      <c r="CH6" s="21">
        <f t="shared" si="9"/>
        <v>230.02</v>
      </c>
      <c r="CI6" s="21">
        <f t="shared" si="9"/>
        <v>228.47</v>
      </c>
      <c r="CJ6" s="21">
        <f t="shared" si="9"/>
        <v>224.88</v>
      </c>
      <c r="CK6" s="21">
        <f t="shared" si="9"/>
        <v>228.64</v>
      </c>
      <c r="CL6" s="20" t="str">
        <f>IF(CL7="","",IF(CL7="-","【-】","【"&amp;SUBSTITUTE(TEXT(CL7,"#,##0.00"),"-","△")&amp;"】"))</f>
        <v>【216.39】</v>
      </c>
      <c r="CM6" s="21">
        <f>IF(CM7="",NA(),CM7)</f>
        <v>43.56</v>
      </c>
      <c r="CN6" s="21">
        <f t="shared" ref="CN6:CV6" si="10">IF(CN7="",NA(),CN7)</f>
        <v>41.99</v>
      </c>
      <c r="CO6" s="21">
        <f t="shared" si="10"/>
        <v>42.64</v>
      </c>
      <c r="CP6" s="21">
        <f t="shared" si="10"/>
        <v>43.15</v>
      </c>
      <c r="CQ6" s="21">
        <f t="shared" si="10"/>
        <v>41.17</v>
      </c>
      <c r="CR6" s="21">
        <f t="shared" si="10"/>
        <v>43.36</v>
      </c>
      <c r="CS6" s="21">
        <f t="shared" si="10"/>
        <v>42.56</v>
      </c>
      <c r="CT6" s="21">
        <f t="shared" si="10"/>
        <v>42.47</v>
      </c>
      <c r="CU6" s="21">
        <f t="shared" si="10"/>
        <v>42.4</v>
      </c>
      <c r="CV6" s="21">
        <f t="shared" si="10"/>
        <v>42.28</v>
      </c>
      <c r="CW6" s="20" t="str">
        <f>IF(CW7="","",IF(CW7="-","【-】","【"&amp;SUBSTITUTE(TEXT(CW7,"#,##0.00"),"-","△")&amp;"】"))</f>
        <v>【42.57】</v>
      </c>
      <c r="CX6" s="21">
        <f>IF(CX7="",NA(),CX7)</f>
        <v>91.23</v>
      </c>
      <c r="CY6" s="21">
        <f t="shared" ref="CY6:DG6" si="11">IF(CY7="",NA(),CY7)</f>
        <v>91.27</v>
      </c>
      <c r="CZ6" s="21">
        <f t="shared" si="11"/>
        <v>91.75</v>
      </c>
      <c r="DA6" s="21">
        <f t="shared" si="11"/>
        <v>91.68</v>
      </c>
      <c r="DB6" s="21">
        <f t="shared" si="11"/>
        <v>91.51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104256</v>
      </c>
      <c r="D7" s="23">
        <v>47</v>
      </c>
      <c r="E7" s="23">
        <v>17</v>
      </c>
      <c r="F7" s="23">
        <v>4</v>
      </c>
      <c r="G7" s="23">
        <v>0</v>
      </c>
      <c r="H7" s="23" t="s">
        <v>99</v>
      </c>
      <c r="I7" s="23" t="s">
        <v>100</v>
      </c>
      <c r="J7" s="23" t="s">
        <v>101</v>
      </c>
      <c r="K7" s="23" t="s">
        <v>102</v>
      </c>
      <c r="L7" s="23" t="s">
        <v>103</v>
      </c>
      <c r="M7" s="23" t="s">
        <v>104</v>
      </c>
      <c r="N7" s="24" t="s">
        <v>105</v>
      </c>
      <c r="O7" s="24" t="s">
        <v>106</v>
      </c>
      <c r="P7" s="24">
        <v>39.479999999999997</v>
      </c>
      <c r="Q7" s="24">
        <v>94.31</v>
      </c>
      <c r="R7" s="24">
        <v>4403</v>
      </c>
      <c r="S7" s="24">
        <v>9287</v>
      </c>
      <c r="T7" s="24">
        <v>337.58</v>
      </c>
      <c r="U7" s="24">
        <v>27.51</v>
      </c>
      <c r="V7" s="24">
        <v>3641</v>
      </c>
      <c r="W7" s="24">
        <v>1.94</v>
      </c>
      <c r="X7" s="24">
        <v>1876.8</v>
      </c>
      <c r="Y7" s="24">
        <v>85.98</v>
      </c>
      <c r="Z7" s="24">
        <v>84.82</v>
      </c>
      <c r="AA7" s="24">
        <v>86.93</v>
      </c>
      <c r="AB7" s="24">
        <v>83.4</v>
      </c>
      <c r="AC7" s="24">
        <v>82.84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1078.9100000000001</v>
      </c>
      <c r="BG7" s="24">
        <v>1065.25</v>
      </c>
      <c r="BH7" s="24">
        <v>978.35</v>
      </c>
      <c r="BI7" s="24">
        <v>748.08</v>
      </c>
      <c r="BJ7" s="24">
        <v>936.76</v>
      </c>
      <c r="BK7" s="24">
        <v>1243.71</v>
      </c>
      <c r="BL7" s="24">
        <v>1194.1500000000001</v>
      </c>
      <c r="BM7" s="24">
        <v>1206.79</v>
      </c>
      <c r="BN7" s="24">
        <v>1258.43</v>
      </c>
      <c r="BO7" s="24">
        <v>1163.75</v>
      </c>
      <c r="BP7" s="24">
        <v>1201.79</v>
      </c>
      <c r="BQ7" s="24">
        <v>63.55</v>
      </c>
      <c r="BR7" s="24">
        <v>63.01</v>
      </c>
      <c r="BS7" s="24">
        <v>62.96</v>
      </c>
      <c r="BT7" s="24">
        <v>79.84</v>
      </c>
      <c r="BU7" s="24">
        <v>67.430000000000007</v>
      </c>
      <c r="BV7" s="24">
        <v>74.3</v>
      </c>
      <c r="BW7" s="24">
        <v>72.260000000000005</v>
      </c>
      <c r="BX7" s="24">
        <v>71.84</v>
      </c>
      <c r="BY7" s="24">
        <v>73.36</v>
      </c>
      <c r="BZ7" s="24">
        <v>72.599999999999994</v>
      </c>
      <c r="CA7" s="24">
        <v>75.31</v>
      </c>
      <c r="CB7" s="24">
        <v>283.92</v>
      </c>
      <c r="CC7" s="24">
        <v>288.11</v>
      </c>
      <c r="CD7" s="24">
        <v>289.06</v>
      </c>
      <c r="CE7" s="24">
        <v>225.81</v>
      </c>
      <c r="CF7" s="24">
        <v>272.77</v>
      </c>
      <c r="CG7" s="24">
        <v>221.81</v>
      </c>
      <c r="CH7" s="24">
        <v>230.02</v>
      </c>
      <c r="CI7" s="24">
        <v>228.47</v>
      </c>
      <c r="CJ7" s="24">
        <v>224.88</v>
      </c>
      <c r="CK7" s="24">
        <v>228.64</v>
      </c>
      <c r="CL7" s="24">
        <v>216.39</v>
      </c>
      <c r="CM7" s="24">
        <v>43.56</v>
      </c>
      <c r="CN7" s="24">
        <v>41.99</v>
      </c>
      <c r="CO7" s="24">
        <v>42.64</v>
      </c>
      <c r="CP7" s="24">
        <v>43.15</v>
      </c>
      <c r="CQ7" s="24">
        <v>41.17</v>
      </c>
      <c r="CR7" s="24">
        <v>43.36</v>
      </c>
      <c r="CS7" s="24">
        <v>42.56</v>
      </c>
      <c r="CT7" s="24">
        <v>42.47</v>
      </c>
      <c r="CU7" s="24">
        <v>42.4</v>
      </c>
      <c r="CV7" s="24">
        <v>42.28</v>
      </c>
      <c r="CW7" s="24">
        <v>42.57</v>
      </c>
      <c r="CX7" s="24">
        <v>91.23</v>
      </c>
      <c r="CY7" s="24">
        <v>91.27</v>
      </c>
      <c r="CZ7" s="24">
        <v>91.75</v>
      </c>
      <c r="DA7" s="24">
        <v>91.68</v>
      </c>
      <c r="DB7" s="24">
        <v>91.51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2023-01-18T08:45:41Z</cp:lastPrinted>
  <dcterms:created xsi:type="dcterms:W3CDTF">2023-01-12T23:56:36Z</dcterms:created>
  <dcterms:modified xsi:type="dcterms:W3CDTF">2023-02-03T01:12:32Z</dcterms:modified>
  <cp:category/>
</cp:coreProperties>
</file>