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9 甘楽町●□■▲\"/>
    </mc:Choice>
  </mc:AlternateContent>
  <xr:revisionPtr revIDLastSave="0" documentId="13_ncr:1_{F178C324-03A9-4A0A-8638-12A99776434B}" xr6:coauthVersionLast="36" xr6:coauthVersionMax="36" xr10:uidLastSave="{00000000-0000-0000-0000-000000000000}"/>
  <workbookProtection workbookAlgorithmName="SHA-512" workbookHashValue="TOlySLXG7mBGPTuTdUqk0oXTgRNWghnUjz1JMF3fWfr2QCTPpEjJds1/3Yu/GNEDdWoLp59D2RjTgKoP3iI6wQ==" workbookSaltValue="4vgy5WWp7gKZKucWCwW0dg=="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AT10" i="4"/>
  <c r="AL10" i="4"/>
  <c r="AD10" i="4"/>
  <c r="I10" i="4"/>
  <c r="B10" i="4"/>
  <c r="BB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<sst xmlns="http://schemas.openxmlformats.org/spreadsheetml/2006/main" count="236" uniqueCount="122">
  <si>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</si>
  <si>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</si>
  <si>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</si>
  <si>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</si>
  <si>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</si>
  <si>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</si>
  <si>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</si>
  <si>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</si>
  <si>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</si>
  <si>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</si>
  <si>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</si>
  <si>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</si>
  <si>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</si>
  <si>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</si>
  <si>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</si>
  <si>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</si>
  <si>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</si>
  <si>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</si>
  <si>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</si>
  <si>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</si>
  <si>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</si>
  <si>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</si>
  <si>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</si>
  <si>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</si>
  <si>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</si>
  <si>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</si>
  <si>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</si>
  <si>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</si>
  <si>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</si>
  <si>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</si>
  <si>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</si>
  <si>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</si>
  <si>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</si>
  <si>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</si>
  <si>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</si>
  <si>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</si>
  <si>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</si>
  <si>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</si>
  <si>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</si>
  <si>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</si>
  <si>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</si>
  <si>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</si>
  <si>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</si>
  <si>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</si>
  <si>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</si>
  <si>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</si>
  <si>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</si>
  <si>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</si>
  <si>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</si>
  <si>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</si>
  <si>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</si>
  <si>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</si>
  <si>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</si>
  <si>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</si>
  <si>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</si>
  <si>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</si>
  <si>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</si>
  <si>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</si>
  <si>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</si>
  <si>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</si>
  <si>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</si>
  <si>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</si>
  <si>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</si>
  <si>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</si>
  <si>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</si>
  <si>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</si>
  <si>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</si>
  <si>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</si>
  <si>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</si>
  <si>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</si>
  <si>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</si>
  <si>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</si>
  <si>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</si>
  <si>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</si>
  <si>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</si>
  <si>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</si>
  <si>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</si>
  <si>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</si>
  <si>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</si>
  <si>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</si>
  <si>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</si>
  <si>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</si>
  <si>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</si>
  <si>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</si>
  <si>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</si>
  <si>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</si>
  <si>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</si>
  <si>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</si>
  <si>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</si>
  <si>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</si>
  <si>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</si>
  <si>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</si>
  <si>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</si>
  <si>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</si>
  <si>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</si>
  <si>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</si>
  <si>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</si>
  <si>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</si>
  <si>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</si>
  <si>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</si>
  <si>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</si>
  <si>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</si>
  <si>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</si>
  <si>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</si>
  <si>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</si>
  <si>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</si>
  <si>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</si>
  <si>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</si>
  <si>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</si>
  <si>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</si>
  <si>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</si>
  <si>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</si>
  <si>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</si>
  <si>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</si>
  <si>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</si>
  <si>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</si>
  <si>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</si>
  <si>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</si>
  <si>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</si>
  <si>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
②－
③下水管布設延長のうち、管渠の修繕・改良は行われていない。</t>
    <rPh sb="7" eb="10">
      <t>ゲスイカン</t>
    </rPh>
    <rPh sb="10" eb="12">
      <t>フセツ</t>
    </rPh>
    <rPh sb="12" eb="14">
      <t>エンチョウ</t>
    </rPh>
    <rPh sb="18" eb="20">
      <t>カンキョ</t>
    </rPh>
    <rPh sb="21" eb="23">
      <t>シュウゼン</t>
    </rPh>
    <rPh sb="24" eb="26">
      <t>カイリョウ</t>
    </rPh>
    <rPh sb="27" eb="28">
      <t>オコナ</t>
    </rPh>
    <phoneticPr fontId="4"/>
  </si>
  <si>
    <t xml:space="preserve">  本事業は、平成６年より供用開始した城南上野地区、平成１０年より供用開始した天引地区、平成１６年より供用開始した善慶寺国峰地区の３地区となっている。令和４年度より天引地区、令和５年度より城南上野地区のすべてが特環下水へ接続となるため、料金収入も減少していくと考えられる。処理施設やマンホールポンプの老朽化等により修繕が増加していくことが懸念されることから接続率向上に努め、経営の健全化を図りたい。</t>
    <rPh sb="2" eb="3">
      <t>ホン</t>
    </rPh>
    <rPh sb="3" eb="5">
      <t>ジギョウ</t>
    </rPh>
    <rPh sb="7" eb="9">
      <t>ヘイセイ</t>
    </rPh>
    <rPh sb="123" eb="125">
      <t>ゲンショウ</t>
    </rPh>
    <rPh sb="130" eb="131">
      <t>カンガ</t>
    </rPh>
    <rPh sb="169" eb="171">
      <t>ケネン</t>
    </rPh>
    <rPh sb="187" eb="189">
      <t>ケイエイ</t>
    </rPh>
    <rPh sb="190" eb="193">
      <t>ケンゼンカ</t>
    </rPh>
    <rPh sb="194" eb="195">
      <t>ハカ</t>
    </rPh>
    <phoneticPr fontId="4"/>
  </si>
  <si>
    <t>①令和３年度においては、人口減少に伴い料金収入が減少し、処理施設・マンホールポンプ等の老朽化による修繕費が増加したため収益的収支比率はわずかに減少した。
②－
③－
④地方債残高をすべて一般会計からの繰入金で賄っているため計上されない。
⑤修繕費の増加により汚水処理費が増加し、料金収入は減少したことから経営回収率は減少した。
⑥修繕費の増加に伴い汚水処理費は増加した。また、農業集落排水区域の一部が特環下水道へ接続になったことにより有収水量や接続戸数が減少したこと、人口減少により１世帯あたりの使用水量は減少したことなどが要因となり、汚水処理原価は上昇した。
⑦農業集落排水区域の一部が特環下水道へ接続になったことにより、施設の計画処理能力に対して稼働範囲を抑えているため施設利用率は減少した。
⑧農業集落排水区域の一部が特環下水道へ接続になったことにより減少傾向にあるが、処理区域内人口も減少しているため、水洗化率は増加した。</t>
    <rPh sb="1" eb="3">
      <t>レイワ</t>
    </rPh>
    <rPh sb="4" eb="6">
      <t>ネンド</t>
    </rPh>
    <rPh sb="12" eb="14">
      <t>ジンコウ</t>
    </rPh>
    <rPh sb="14" eb="16">
      <t>ゲンショウ</t>
    </rPh>
    <rPh sb="17" eb="18">
      <t>トモナ</t>
    </rPh>
    <rPh sb="19" eb="21">
      <t>リョウキン</t>
    </rPh>
    <rPh sb="21" eb="23">
      <t>シュウニュウ</t>
    </rPh>
    <rPh sb="24" eb="26">
      <t>ゲンショウ</t>
    </rPh>
    <rPh sb="58" eb="61">
      <t>ロウキュウカ</t>
    </rPh>
    <rPh sb="64" eb="67">
      <t>シュウゼンヒ</t>
    </rPh>
    <rPh sb="68" eb="70">
      <t>ゾウカ</t>
    </rPh>
    <rPh sb="74" eb="77">
      <t>シュウエキテキ</t>
    </rPh>
    <rPh sb="77" eb="79">
      <t>シュウシ</t>
    </rPh>
    <rPh sb="79" eb="81">
      <t>ヒリツ</t>
    </rPh>
    <rPh sb="86" eb="88">
      <t>ゲンショウ</t>
    </rPh>
    <rPh sb="99" eb="102">
      <t>チホウサイ</t>
    </rPh>
    <rPh sb="102" eb="104">
      <t>ザンダカ</t>
    </rPh>
    <rPh sb="108" eb="110">
      <t>イッパン</t>
    </rPh>
    <rPh sb="110" eb="112">
      <t>カイケイ</t>
    </rPh>
    <rPh sb="115" eb="117">
      <t>クリイレ</t>
    </rPh>
    <rPh sb="117" eb="118">
      <t>キン</t>
    </rPh>
    <rPh sb="119" eb="120">
      <t>マカナ</t>
    </rPh>
    <rPh sb="159" eb="161">
      <t>カイシュウ</t>
    </rPh>
    <rPh sb="161" eb="162">
      <t>リツ</t>
    </rPh>
    <rPh sb="163" eb="165">
      <t>サクネン</t>
    </rPh>
    <rPh sb="166" eb="168">
      <t>ヒカク</t>
    </rPh>
    <rPh sb="170" eb="172">
      <t>オオハバ</t>
    </rPh>
    <rPh sb="179" eb="182">
      <t>シュウゼンヒ</t>
    </rPh>
    <rPh sb="183" eb="185">
      <t>ゾウカ</t>
    </rPh>
    <rPh sb="186" eb="187">
      <t>トモナ</t>
    </rPh>
    <rPh sb="189" eb="191">
      <t>オスイ</t>
    </rPh>
    <rPh sb="191" eb="193">
      <t>ショリ</t>
    </rPh>
    <rPh sb="193" eb="194">
      <t>ヒ</t>
    </rPh>
    <rPh sb="195" eb="197">
      <t>ゾウカ</t>
    </rPh>
    <rPh sb="206" eb="208">
      <t>シュウラク</t>
    </rPh>
    <rPh sb="208" eb="210">
      <t>ハイスイ</t>
    </rPh>
    <rPh sb="210" eb="212">
      <t>クイキ</t>
    </rPh>
    <rPh sb="213" eb="215">
      <t>イチブ</t>
    </rPh>
    <rPh sb="216" eb="218">
      <t>トッカン</t>
    </rPh>
    <rPh sb="218" eb="220">
      <t>ゲスイ</t>
    </rPh>
    <rPh sb="221" eb="222">
      <t>セツ</t>
    </rPh>
    <rPh sb="222" eb="223">
      <t>ツヅ</t>
    </rPh>
    <rPh sb="234" eb="236">
      <t>スイリョウ</t>
    </rPh>
    <rPh sb="237" eb="238">
      <t>セツ</t>
    </rPh>
    <rPh sb="238" eb="239">
      <t>ツヅ</t>
    </rPh>
    <rPh sb="239" eb="241">
      <t>コスウ</t>
    </rPh>
    <rPh sb="242" eb="244">
      <t>ゲンショウ</t>
    </rPh>
    <rPh sb="249" eb="251">
      <t>ジンコウ</t>
    </rPh>
    <rPh sb="251" eb="253">
      <t>ゲンショウ</t>
    </rPh>
    <rPh sb="257" eb="259">
      <t>セタイ</t>
    </rPh>
    <rPh sb="265" eb="267">
      <t>スイリョウ</t>
    </rPh>
    <rPh sb="268" eb="270">
      <t>オスイ</t>
    </rPh>
    <rPh sb="270" eb="272">
      <t>ショリ</t>
    </rPh>
    <rPh sb="272" eb="274">
      <t>ゲンカ</t>
    </rPh>
    <rPh sb="275" eb="277">
      <t>ジョウショウ</t>
    </rPh>
    <rPh sb="281" eb="283">
      <t>ゲンショウ</t>
    </rPh>
    <rPh sb="290" eb="292">
      <t>ヨウイン</t>
    </rPh>
    <rPh sb="301" eb="303">
      <t>ハイスイ</t>
    </rPh>
    <rPh sb="303" eb="305">
      <t>クイキ</t>
    </rPh>
    <rPh sb="306" eb="308">
      <t>イチブ</t>
    </rPh>
    <rPh sb="309" eb="311">
      <t>トッカン</t>
    </rPh>
    <rPh sb="311" eb="313">
      <t>ゲスイ</t>
    </rPh>
    <rPh sb="315" eb="316">
      <t>セツ</t>
    </rPh>
    <rPh sb="316" eb="317">
      <t>ツヅ</t>
    </rPh>
    <rPh sb="327" eb="329">
      <t>シセツ</t>
    </rPh>
    <rPh sb="337" eb="339">
      <t>シセツ</t>
    </rPh>
    <rPh sb="339" eb="341">
      <t>リヨウ</t>
    </rPh>
    <rPh sb="341" eb="342">
      <t>リツ</t>
    </rPh>
    <rPh sb="368" eb="370">
      <t>シュウラク</t>
    </rPh>
    <rPh sb="370" eb="372">
      <t>ハイスイ</t>
    </rPh>
    <rPh sb="372" eb="374">
      <t>クイキ</t>
    </rPh>
    <rPh sb="375" eb="377">
      <t>イチブ</t>
    </rPh>
    <rPh sb="378" eb="380">
      <t>トッカン</t>
    </rPh>
    <rPh sb="380" eb="382">
      <t>ゲスイ</t>
    </rPh>
    <rPh sb="383" eb="384">
      <t>セツ</t>
    </rPh>
    <rPh sb="384" eb="385">
      <t>ツヅ</t>
    </rPh>
    <rPh sb="396" eb="398">
      <t>ケイコウ</t>
    </rPh>
    <rPh sb="403" eb="405">
      <t>ショリ</t>
    </rPh>
    <rPh sb="405" eb="407">
      <t>クイキ</t>
    </rPh>
    <rPh sb="407" eb="408">
      <t>ナイ</t>
    </rPh>
    <rPh sb="408" eb="410">
      <t>ジンコウスイセンカリツゾウカ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</si>
</sst>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AE-4C97-B1AB-0E03D61E82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5AE-4C97-B1AB-0E03D61E82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46.38</c:v>
                </c:pt>
                <c:pt idx="1">
                  <c:v>45.65</c:v>
                </c:pt>
                <c:pt idx="2">
                  <c:v>46.05</c:v>
                </c:pt>
                <c:pt idx="3">
                  <c:v>45.65</c:v>
                </c:pt>
                <c:pt idx="4">
                  <c:v>44.43</c:v>
                </c:pt>
              </c:numCache>
            </c:numRef>
          </c:val>
          <c:extLst>
            <c:ext xmlns:c16="http://schemas.microsoft.com/office/drawing/2014/chart" uri="{C3380CC4-5D6E-409C-BE32-E72D297353CC}">
              <c16:uniqueId val="{00000000-DE00-4030-8262-A0FADF20D2A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E00-4030-8262-A0FADF20D2A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86.4</c:v>
                </c:pt>
                <c:pt idx="1">
                  <c:v>86.02</c:v>
                </c:pt>
                <c:pt idx="2">
                  <c:v>86.61</c:v>
                </c:pt>
                <c:pt idx="3">
                  <c:v>86.91</c:v>
                </c:pt>
                <c:pt idx="4">
                  <c:v>87.2</c:v>
                </c:pt>
              </c:numCache>
            </c:numRef>
          </c:val>
          <c:extLst>
            <c:ext xmlns:c16="http://schemas.microsoft.com/office/drawing/2014/chart" uri="{C3380CC4-5D6E-409C-BE32-E72D297353CC}">
              <c16:uniqueId val="{00000000-53C7-4F41-A5C5-7CD8BE3F3E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53C7-4F41-A5C5-7CD8BE3F3E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85.6</c:v>
                </c:pt>
                <c:pt idx="1">
                  <c:v>77.63</c:v>
                </c:pt>
                <c:pt idx="2">
                  <c:v>93.35</c:v>
                </c:pt>
                <c:pt idx="3">
                  <c:v>98.09</c:v>
                </c:pt>
                <c:pt idx="4">
                  <c:v>97.43</c:v>
                </c:pt>
              </c:numCache>
            </c:numRef>
          </c:val>
          <c:extLst>
            <c:ext xmlns:c16="http://schemas.microsoft.com/office/drawing/2014/chart" uri="{C3380CC4-5D6E-409C-BE32-E72D297353CC}">
              <c16:uniqueId val="{00000000-8E49-4D0B-9797-EF69707ED1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49-4D0B-9797-EF69707ED1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4A-46B4-877A-E3A1ED260E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4A-46B4-877A-E3A1ED260E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63-4AF7-9B5F-44F0A48FED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63-4AF7-9B5F-44F0A48FED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E7-41F2-9E56-E741681A3B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E7-41F2-9E56-E741681A3B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D8-41A6-8013-2F4FDBA6E17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D8-41A6-8013-2F4FDBA6E17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47-46B6-AFFF-BCCDF4D657C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D847-46B6-AFFF-BCCDF4D657C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51.45</c:v>
                </c:pt>
                <c:pt idx="1">
                  <c:v>37.64</c:v>
                </c:pt>
                <c:pt idx="2">
                  <c:v>59.32</c:v>
                </c:pt>
                <c:pt idx="3">
                  <c:v>72.03</c:v>
                </c:pt>
                <c:pt idx="4">
                  <c:v>53.94</c:v>
                </c:pt>
              </c:numCache>
            </c:numRef>
          </c:val>
          <c:extLst>
            <c:ext xmlns:c16="http://schemas.microsoft.com/office/drawing/2014/chart" uri="{C3380CC4-5D6E-409C-BE32-E72D297353CC}">
              <c16:uniqueId val="{00000000-AE5D-46FF-AFDB-492DCE35A6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AE5D-46FF-AFDB-492DCE35A6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249.85</c:v>
                </c:pt>
                <c:pt idx="1">
                  <c:v>344.51</c:v>
                </c:pt>
                <c:pt idx="2">
                  <c:v>218.89</c:v>
                </c:pt>
                <c:pt idx="3">
                  <c:v>182.38</c:v>
                </c:pt>
                <c:pt idx="4">
                  <c:v>245.39</c:v>
                </c:pt>
              </c:numCache>
            </c:numRef>
          </c:val>
          <c:extLst>
            <c:ext xmlns:c16="http://schemas.microsoft.com/office/drawing/2014/chart" uri="{C3380CC4-5D6E-409C-BE32-E72D297353CC}">
              <c16:uniqueId val="{00000000-2654-4440-B519-DE44F2FD57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2654-4440-B519-DE44F2FD57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甘楽町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12767</v>
      </c>
      <c r="AM8" s="45"/>
      <c r="AN8" s="45"/>
      <c r="AO8" s="45"/>
      <c r="AP8" s="45"/>
      <c r="AQ8" s="45"/>
      <c r="AR8" s="45"/>
      <c r="AS8" s="45"/>
      <c r="AT8" s="46">
        <f>データ!T6</f>
        <v>58.61</v>
      </c>
      <c r="AU8" s="46"/>
      <c r="AV8" s="46"/>
      <c r="AW8" s="46"/>
      <c r="AX8" s="46"/>
      <c r="AY8" s="46"/>
      <c r="AZ8" s="46"/>
      <c r="BA8" s="46"/>
      <c r="BB8" s="46">
        <f>データ!U6</f>
        <v>217.83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22.57</v>
      </c>
      <c r="Q10" s="46"/>
      <c r="R10" s="46"/>
      <c r="S10" s="46"/>
      <c r="T10" s="46"/>
      <c r="U10" s="46"/>
      <c r="V10" s="46"/>
      <c r="W10" s="46">
        <f>データ!Q6</f>
        <v>106.02</v>
      </c>
      <c r="X10" s="46"/>
      <c r="Y10" s="46"/>
      <c r="Z10" s="46"/>
      <c r="AA10" s="46"/>
      <c r="AB10" s="46"/>
      <c r="AC10" s="46"/>
      <c r="AD10" s="45">
        <f>データ!R6</f>
        <v>2475</v>
      </c>
      <c r="AE10" s="45"/>
      <c r="AF10" s="45"/>
      <c r="AG10" s="45"/>
      <c r="AH10" s="45"/>
      <c r="AI10" s="45"/>
      <c r="AJ10" s="45"/>
      <c r="AK10" s="2"/>
      <c r="AL10" s="45">
        <f>データ!V6</f>
        <v>2875</v>
      </c>
      <c r="AM10" s="45"/>
      <c r="AN10" s="45"/>
      <c r="AO10" s="45"/>
      <c r="AP10" s="45"/>
      <c r="AQ10" s="45"/>
      <c r="AR10" s="45"/>
      <c r="AS10" s="45"/>
      <c r="AT10" s="46">
        <f>データ!W6</f>
        <v>1.25</v>
      </c>
      <c r="AU10" s="46"/>
      <c r="AV10" s="46"/>
      <c r="AW10" s="46"/>
      <c r="AX10" s="46"/>
      <c r="AY10" s="46"/>
      <c r="AZ10" s="46"/>
      <c r="BA10" s="46"/>
      <c r="BB10" s="46">
        <f>データ!X6</f>
        <v>2300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NwikZVzSpHaXP8urk+F5HYKi1WPk65euAhB3gOj+hL2XU1yXQzIpF+tvfmBS2hc7SMiDVRlbUxsEXJbqurV6bQ==" saltValue="2db9GJqSSyv/dRiPaNMX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103845</v>
      </c>
      <c r="D6" s="19">
        <f t="shared" si="3"/>
        <v>47</v>
      </c>
      <c r="E6" s="19">
        <f t="shared" si="3"/>
        <v>17</v>
      </c>
      <c r="F6" s="19">
        <f t="shared" si="3"/>
        <v>5</v>
      </c>
      <c r="G6" s="19">
        <f t="shared" si="3"/>
        <v>0</v>
      </c>
      <c r="H6" s="19" t="str">
        <f t="shared" si="3"/>
        <v>群馬県　甘楽町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22.57</v>
      </c>
      <c r="Q6" s="20">
        <f t="shared" si="3"/>
        <v>106.02</v>
      </c>
      <c r="R6" s="20">
        <f t="shared" si="3"/>
        <v>2475</v>
      </c>
      <c r="S6" s="20">
        <f t="shared" si="3"/>
        <v>12767</v>
      </c>
      <c r="T6" s="20">
        <f t="shared" si="3"/>
        <v>58.61</v>
      </c>
      <c r="U6" s="20">
        <f t="shared" si="3"/>
        <v>217.83</v>
      </c>
      <c r="V6" s="20">
        <f t="shared" si="3"/>
        <v>2875</v>
      </c>
      <c r="W6" s="20">
        <f t="shared" si="3"/>
        <v>1.25</v>
      </c>
      <c r="X6" s="20">
        <f t="shared" si="3"/>
        <v>2300</v>
      </c>
      <c r="Y6" s="21">
        <f>IF(Y7="",NA(),Y7)</f>
        <v>85.6</v>
      </c>
      <c r="Z6" s="21">
        <f t="shared" ref="Z6:AH6" si="4">IF(Z7="",NA(),Z7)</f>
        <v>77.63</v>
      </c>
      <c r="AA6" s="21">
        <f t="shared" si="4"/>
        <v>93.35</v>
      </c>
      <c r="AB6" s="21">
        <f t="shared" si="4"/>
        <v>98.09</v>
      </c>
      <c r="AC6" s="21">
        <f t="shared" si="4"/>
        <v>97.43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51.45</v>
      </c>
      <c r="BR6" s="21">
        <f t="shared" ref="BR6:BZ6" si="8">IF(BR7="",NA(),BR7)</f>
        <v>37.64</v>
      </c>
      <c r="BS6" s="21">
        <f t="shared" si="8"/>
        <v>59.32</v>
      </c>
      <c r="BT6" s="21">
        <f t="shared" si="8"/>
        <v>72.03</v>
      </c>
      <c r="BU6" s="21">
        <f t="shared" si="8"/>
        <v>53.94</v>
      </c>
      <c r="BV6" s="21">
        <f t="shared" si="8"/>
        <v>59.8</v>
      </c>
      <c r="BW6" s="21">
        <f t="shared" si="8"/>
        <v>57.77</v>
      </c>
      <c r="BX6" s="21">
        <f t="shared" si="8"/>
        <v>57.31</v>
      </c>
      <c r="BY6" s="21">
        <f t="shared" si="8"/>
        <v>57.08</v>
      </c>
      <c r="BZ6" s="21">
        <f t="shared" si="8"/>
        <v>56.26</v>
      </c>
      <c r="CA6" s="20" t="str">
        <f>IF(CA7="","",IF(CA7="-","【-】","【"&amp;SUBSTITUTE(TEXT(CA7,"#,##0.00"),"-","△")&amp;"】"))</f>
        <v>【60.65】</v>
      </c>
      <c r="CB6" s="21">
        <f>IF(CB7="",NA(),CB7)</f>
        <v>249.85</v>
      </c>
      <c r="CC6" s="21">
        <f t="shared" ref="CC6:CK6" si="9">IF(CC7="",NA(),CC7)</f>
        <v>344.51</v>
      </c>
      <c r="CD6" s="21">
        <f t="shared" si="9"/>
        <v>218.89</v>
      </c>
      <c r="CE6" s="21">
        <f t="shared" si="9"/>
        <v>182.38</v>
      </c>
      <c r="CF6" s="21">
        <f t="shared" si="9"/>
        <v>245.39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46.38</v>
      </c>
      <c r="CN6" s="21">
        <f t="shared" ref="CN6:CV6" si="10">IF(CN7="",NA(),CN7)</f>
        <v>45.65</v>
      </c>
      <c r="CO6" s="21">
        <f t="shared" si="10"/>
        <v>46.05</v>
      </c>
      <c r="CP6" s="21">
        <f t="shared" si="10"/>
        <v>45.65</v>
      </c>
      <c r="CQ6" s="21">
        <f t="shared" si="10"/>
        <v>44.43</v>
      </c>
      <c r="CR6" s="21">
        <f t="shared" si="10"/>
        <v>51.75</v>
      </c>
      <c r="CS6" s="21">
        <f t="shared" si="10"/>
        <v>50.68</v>
      </c>
      <c r="CT6" s="21">
        <f t="shared" si="10"/>
        <v>50.14</v>
      </c>
      <c r="CU6" s="21">
        <f t="shared" si="10"/>
        <v>54.83</v>
      </c>
      <c r="CV6" s="21">
        <f t="shared" si="10"/>
        <v>66.53</v>
      </c>
      <c r="CW6" s="20" t="str">
        <f>IF(CW7="","",IF(CW7="-","【-】","【"&amp;SUBSTITUTE(TEXT(CW7,"#,##0.00"),"-","△")&amp;"】"))</f>
        <v>【61.14】</v>
      </c>
      <c r="CX6" s="21">
        <f>IF(CX7="",NA(),CX7)</f>
        <v>86.4</v>
      </c>
      <c r="CY6" s="21">
        <f t="shared" ref="CY6:DG6" si="11">IF(CY7="",NA(),CY7)</f>
        <v>86.02</v>
      </c>
      <c r="CZ6" s="21">
        <f t="shared" si="11"/>
        <v>86.61</v>
      </c>
      <c r="DA6" s="21">
        <f t="shared" si="11"/>
        <v>86.91</v>
      </c>
      <c r="DB6" s="21">
        <f t="shared" si="11"/>
        <v>87.2</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103845</v>
      </c>
      <c r="D7" s="23">
        <v>47</v>
      </c>
      <c r="E7" s="23">
        <v>17</v>
      </c>
      <c r="F7" s="23">
        <v>5</v>
      </c>
      <c r="G7" s="23">
        <v>0</v>
      </c>
      <c r="H7" s="23" t="s">
        <v>99</v>
      </c>
      <c r="I7" s="23" t="s">
        <v>100</v>
      </c>
      <c r="J7" s="23" t="s">
        <v>101</v>
      </c>
      <c r="K7" s="23" t="s">
        <v>102</v>
      </c>
      <c r="L7" s="23" t="s">
        <v>103</v>
      </c>
      <c r="M7" s="23" t="s">
        <v>104</v>
      </c>
      <c r="N7" s="24" t="s">
        <v>105</v>
      </c>
      <c r="O7" s="24" t="s">
        <v>106</v>
      </c>
      <c r="P7" s="24">
        <v>22.57</v>
      </c>
      <c r="Q7" s="24">
        <v>106.02</v>
      </c>
      <c r="R7" s="24">
        <v>2475</v>
      </c>
      <c r="S7" s="24">
        <v>12767</v>
      </c>
      <c r="T7" s="24">
        <v>58.61</v>
      </c>
      <c r="U7" s="24">
        <v>217.83</v>
      </c>
      <c r="V7" s="24">
        <v>2875</v>
      </c>
      <c r="W7" s="24">
        <v>1.25</v>
      </c>
      <c r="X7" s="24">
        <v>2300</v>
      </c>
      <c r="Y7" s="24">
        <v>85.6</v>
      </c>
      <c r="Z7" s="24">
        <v>77.63</v>
      </c>
      <c r="AA7" s="24">
        <v>93.35</v>
      </c>
      <c r="AB7" s="24">
        <v>98.09</v>
      </c>
      <c r="AC7" s="24">
        <v>97.43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51.45</v>
      </c>
      <c r="BR7" s="24">
        <v>37.64</v>
      </c>
      <c r="BS7" s="24">
        <v>59.32</v>
      </c>
      <c r="BT7" s="24">
        <v>72.03</v>
      </c>
      <c r="BU7" s="24">
        <v>53.94</v>
      </c>
      <c r="BV7" s="24">
        <v>59.8</v>
      </c>
      <c r="BW7" s="24">
        <v>57.77</v>
      </c>
      <c r="BX7" s="24">
        <v>57.31</v>
      </c>
      <c r="BY7" s="24">
        <v>57.08</v>
      </c>
      <c r="BZ7" s="24">
        <v>56.26</v>
      </c>
      <c r="CA7" s="24">
        <v>60.65</v>
      </c>
      <c r="CB7" s="24">
        <v>249.85</v>
      </c>
      <c r="CC7" s="24">
        <v>344.51</v>
      </c>
      <c r="CD7" s="24">
        <v>218.89</v>
      </c>
      <c r="CE7" s="24">
        <v>182.38</v>
      </c>
      <c r="CF7" s="24">
        <v>245.39</v>
      </c>
      <c r="CG7" s="24">
        <v>263.76</v>
      </c>
      <c r="CH7" s="24">
        <v>274.35000000000002</v>
      </c>
      <c r="CI7" s="24">
        <v>273.52</v>
      </c>
      <c r="CJ7" s="24">
        <v>274.99</v>
      </c>
      <c r="CK7" s="24">
        <v>282.08999999999997</v>
      </c>
      <c r="CL7" s="24">
        <v>256.97000000000003</v>
      </c>
      <c r="CM7" s="24">
        <v>46.38</v>
      </c>
      <c r="CN7" s="24">
        <v>45.65</v>
      </c>
      <c r="CO7" s="24">
        <v>46.05</v>
      </c>
      <c r="CP7" s="24">
        <v>45.65</v>
      </c>
      <c r="CQ7" s="24">
        <v>44.43</v>
      </c>
      <c r="CR7" s="24">
        <v>51.75</v>
      </c>
      <c r="CS7" s="24">
        <v>50.68</v>
      </c>
      <c r="CT7" s="24">
        <v>50.14</v>
      </c>
      <c r="CU7" s="24">
        <v>54.83</v>
      </c>
      <c r="CV7" s="24">
        <v>66.53</v>
      </c>
      <c r="CW7" s="24">
        <v>61.14</v>
      </c>
      <c r="CX7" s="24">
        <v>86.4</v>
      </c>
      <c r="CY7" s="24">
        <v>86.02</v>
      </c>
      <c r="CZ7" s="24">
        <v>86.61</v>
      </c>
      <c r="DA7" s="24">
        <v>86.91</v>
      </c>
      <c r="DB7" s="24">
        <v>87.2</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2023-02-24T05:32:46Z</cp:lastPrinted>
  <dcterms:created xsi:type="dcterms:W3CDTF">2023-01-13T00:00:42Z</dcterms:created>
  <dcterms:modified xsi:type="dcterms:W3CDTF">2023-02-24T05:32:50Z</dcterms:modified>
  <cp:category/>
</cp:coreProperties>
</file>