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1 長野原町\"/>
    </mc:Choice>
  </mc:AlternateContent>
  <xr:revisionPtr revIDLastSave="0" documentId="13_ncr:1_{D0443059-4CBD-4E04-98B6-B0E9AF68A45F}" xr6:coauthVersionLast="36" xr6:coauthVersionMax="44" xr10:uidLastSave="{00000000-0000-0000-0000-000000000000}"/>
  <workbookProtection workbookAlgorithmName="SHA-512" workbookHashValue="J5TGnvXgjsCe1nETsDTiM4d4MBs3wuCL28XqDll9SpjshxqYZPgUcG6C3YYCYNPgEIT6i7mjonMsle4WDVClag==" workbookSaltValue="Kt4EghG8xlhj4m09oUgBJ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I10" i="4"/>
  <c r="B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<sst xmlns="http://schemas.openxmlformats.org/spreadsheetml/2006/main" count="236" uniqueCount="119">
  <si>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</si>
  <si>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</si>
  <si>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</si>
  <si>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</si>
  <si>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</si>
  <si>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</si>
  <si>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</si>
  <si>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</si>
  <si>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</si>
  <si>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</si>
  <si>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</si>
  <si>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</si>
  <si>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</si>
  <si>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</si>
  <si>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</si>
  <si>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</si>
  <si>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</si>
  <si>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</si>
  <si>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</si>
  <si>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</si>
  <si>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</si>
  <si>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</si>
  <si>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</si>
  <si>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</si>
  <si>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</si>
  <si>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</si>
  <si>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</si>
  <si>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</si>
  <si>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</si>
  <si>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</si>
  <si>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</si>
  <si>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</si>
  <si>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</si>
  <si>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</si>
  <si>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</si>
  <si>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</si>
  <si>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</si>
  <si>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</si>
  <si>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</si>
  <si>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</si>
  <si>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</si>
  <si>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</si>
  <si>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</si>
  <si>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</si>
  <si>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</si>
  <si>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</si>
  <si>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</si>
  <si>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</si>
  <si>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</si>
  <si>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</si>
  <si>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</si>
  <si>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</si>
  <si>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</si>
  <si>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</si>
  <si>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</si>
  <si>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</si>
  <si>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</si>
  <si>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</si>
  <si>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</si>
  <si>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</si>
  <si>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</si>
  <si>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</si>
  <si>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</si>
  <si>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</si>
  <si>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</si>
  <si>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</si>
  <si>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</si>
  <si>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</si>
  <si>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</si>
  <si>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</si>
  <si>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</si>
  <si>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</si>
  <si>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</si>
  <si>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</si>
  <si>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</si>
  <si>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</si>
  <si>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</si>
  <si>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</si>
  <si>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</si>
  <si>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</si>
  <si>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</si>
  <si>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</si>
  <si>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</si>
  <si>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</si>
  <si>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</si>
  <si>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</si>
  <si>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</si>
  <si>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</si>
  <si>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</si>
  <si>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</si>
  <si>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</si>
  <si>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</si>
  <si>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</si>
  <si>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</si>
  <si>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</si>
  <si>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</si>
  <si>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</si>
  <si>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</si>
  <si>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</si>
  <si>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</si>
  <si>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</si>
  <si>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</si>
  <si>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</si>
  <si>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</si>
  <si>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</si>
  <si>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</si>
  <si>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</si>
  <si>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</si>
  <si>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</si>
  <si>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</si>
  <si>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</si>
  <si>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</si>
  <si>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</si>
  <si>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</si>
  <si>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</si>
  <si>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</si>
  <si>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汚水処理原価が類似団体平均値以上であり諸経費回収率も類似団体より低い事から、加入率増による使用料収入増加とともに施設利用率と水洗化率の改善のため引き続き加入推進が必要です。今後も法適化に向けた課題整理等を行うとともに中長期的な計画の策定に向けた取組みが急務です。</t>
    <rPh sb="0" eb="2">
      <t>オスイ</t>
    </rPh>
    <rPh sb="2" eb="4">
      <t>ショリ</t>
    </rPh>
    <rPh sb="4" eb="6">
      <t>ゲンカ</t>
    </rPh>
    <rPh sb="7" eb="9">
      <t>ルイジ</t>
    </rPh>
    <rPh sb="9" eb="11">
      <t>ダンタイ</t>
    </rPh>
    <rPh sb="11" eb="13">
      <t>ヘイキン</t>
    </rPh>
    <rPh sb="13" eb="14">
      <t>チ</t>
    </rPh>
    <rPh sb="14" eb="16">
      <t>イジョウ</t>
    </rPh>
    <rPh sb="19" eb="22">
      <t>ショケイヒ</t>
    </rPh>
    <rPh sb="22" eb="24">
      <t>カイシュウ</t>
    </rPh>
    <rPh sb="24" eb="25">
      <t>リツ</t>
    </rPh>
    <rPh sb="26" eb="28">
      <t>ルイジ</t>
    </rPh>
    <rPh sb="28" eb="30">
      <t>ダンタイ</t>
    </rPh>
    <rPh sb="32" eb="33">
      <t>ヒク</t>
    </rPh>
    <rPh sb="34" eb="35">
      <t>コト</t>
    </rPh>
    <rPh sb="38" eb="40">
      <t>カニュウ</t>
    </rPh>
    <rPh sb="40" eb="41">
      <t>リツ</t>
    </rPh>
    <rPh sb="41" eb="42">
      <t>ゾウ</t>
    </rPh>
    <rPh sb="45" eb="48">
      <t>シヨウリョウ</t>
    </rPh>
    <rPh sb="48" eb="50">
      <t>シュウニュウ</t>
    </rPh>
    <rPh sb="50" eb="52">
      <t>ゾウカ</t>
    </rPh>
    <rPh sb="56" eb="58">
      <t>シセツ</t>
    </rPh>
    <rPh sb="58" eb="60">
      <t>リヨウ</t>
    </rPh>
    <rPh sb="60" eb="61">
      <t>リツ</t>
    </rPh>
    <rPh sb="62" eb="65">
      <t>スイセンカ</t>
    </rPh>
    <rPh sb="65" eb="66">
      <t>リツ</t>
    </rPh>
    <rPh sb="67" eb="69">
      <t>カイゼン</t>
    </rPh>
    <rPh sb="72" eb="73">
      <t>ヒ</t>
    </rPh>
    <rPh sb="74" eb="75">
      <t>ツヅ</t>
    </rPh>
    <rPh sb="76" eb="78">
      <t>カニュウ</t>
    </rPh>
    <rPh sb="78" eb="80">
      <t>スイシン</t>
    </rPh>
    <rPh sb="81" eb="83">
      <t>ヒツヨウ</t>
    </rPh>
    <phoneticPr fontId="4"/>
  </si>
  <si>
    <t>最古施設は平成12年に供用開始しており、管渠は比較的老朽度は低い状況ですが、マンホールポンプ・処理施設などは部品交換等修繕対応が発生しており、最適整備構想等に基づき適切な更新を図ります。</t>
    <rPh sb="0" eb="1">
      <t>モット</t>
    </rPh>
    <rPh sb="1" eb="2">
      <t>フル</t>
    </rPh>
    <rPh sb="2" eb="4">
      <t>シセツ</t>
    </rPh>
    <rPh sb="5" eb="7">
      <t>ヘイセイ</t>
    </rPh>
    <rPh sb="9" eb="10">
      <t>ネン</t>
    </rPh>
    <rPh sb="11" eb="13">
      <t>キョウヨウ</t>
    </rPh>
    <rPh sb="13" eb="15">
      <t>カイシ</t>
    </rPh>
    <rPh sb="20" eb="22">
      <t>カンキョ</t>
    </rPh>
    <rPh sb="23" eb="26">
      <t>ヒカクテキ</t>
    </rPh>
    <rPh sb="26" eb="28">
      <t>ロウキュウ</t>
    </rPh>
    <rPh sb="28" eb="29">
      <t>ド</t>
    </rPh>
    <rPh sb="30" eb="31">
      <t>ヒク</t>
    </rPh>
    <rPh sb="32" eb="34">
      <t>ジョウキョウ</t>
    </rPh>
    <rPh sb="47" eb="49">
      <t>ショリ</t>
    </rPh>
    <rPh sb="49" eb="51">
      <t>シセツ</t>
    </rPh>
    <rPh sb="54" eb="56">
      <t>ブヒン</t>
    </rPh>
    <rPh sb="56" eb="58">
      <t>コウカン</t>
    </rPh>
    <rPh sb="58" eb="59">
      <t>トウ</t>
    </rPh>
    <rPh sb="59" eb="61">
      <t>シュウゼン</t>
    </rPh>
    <rPh sb="61" eb="63">
      <t>タイオウ</t>
    </rPh>
    <rPh sb="64" eb="66">
      <t>ハッセイ</t>
    </rPh>
    <rPh sb="71" eb="73">
      <t>サイテキ</t>
    </rPh>
    <rPh sb="73" eb="75">
      <t>セイビ</t>
    </rPh>
    <rPh sb="75" eb="77">
      <t>コウソウ</t>
    </rPh>
    <rPh sb="77" eb="78">
      <t>トウ</t>
    </rPh>
    <rPh sb="79" eb="80">
      <t>モト</t>
    </rPh>
    <rPh sb="82" eb="84">
      <t>テキセツ</t>
    </rPh>
    <rPh sb="85" eb="87">
      <t>コウシン</t>
    </rPh>
    <rPh sb="88" eb="89">
      <t>ハカ</t>
    </rPh>
    <phoneticPr fontId="4"/>
  </si>
  <si>
    <t>①収益的収支比率は98.84％となっており、近年は概ね横ばいで推移しており、一般会計からの繰入金に依存しています。④企業債残高はありませんが、下水道使用料だけでは賄えない部分を一般会計からの繰入金で補填し事業を実施している状況です。⑤経費回収率が類似団体の平均値を下回っており、今後も加入率増加と共に使用料収入確保の検討が必要です。⑥汚水処理原価は維持修繕費等の大きな支出に伴うもので、今後は徐々に下がる見込みです。⑦施設利用率と⑧水洗化率とも年度ごとに数％の増減で、ほぼ横ばいのため今後も引き続き加入推進を行います。</t>
    <rPh sb="1" eb="3">
      <t>シュウエキ</t>
    </rPh>
    <rPh sb="3" eb="4">
      <t>テキ</t>
    </rPh>
    <rPh sb="4" eb="6">
      <t>シュウシ</t>
    </rPh>
    <rPh sb="6" eb="8">
      <t>ヒリツ</t>
    </rPh>
    <rPh sb="22" eb="24">
      <t>キンネン</t>
    </rPh>
    <rPh sb="25" eb="26">
      <t>オオム</t>
    </rPh>
    <rPh sb="27" eb="28">
      <t>ヨコ</t>
    </rPh>
    <rPh sb="31" eb="33">
      <t>スイイ</t>
    </rPh>
    <rPh sb="38" eb="40">
      <t>イッパン</t>
    </rPh>
    <rPh sb="40" eb="42">
      <t>カイケイ</t>
    </rPh>
    <rPh sb="45" eb="47">
      <t>クリイレ</t>
    </rPh>
    <rPh sb="47" eb="48">
      <t>キン</t>
    </rPh>
    <rPh sb="49" eb="51">
      <t>イゾン</t>
    </rPh>
    <rPh sb="139" eb="141">
      <t>コンゴ</t>
    </rPh>
    <rPh sb="142" eb="144">
      <t>カニュウ</t>
    </rPh>
    <rPh sb="144" eb="145">
      <t>リツ</t>
    </rPh>
    <rPh sb="145" eb="147">
      <t>ゾウカ</t>
    </rPh>
    <rPh sb="148" eb="149">
      <t>トモ</t>
    </rPh>
    <rPh sb="150" eb="153">
      <t>シヨウリョウ</t>
    </rPh>
    <rPh sb="153" eb="155">
      <t>シュウニュウ</t>
    </rPh>
    <rPh sb="155" eb="157">
      <t>カクホ</t>
    </rPh>
    <rPh sb="158" eb="160">
      <t>ケントウ</t>
    </rPh>
    <rPh sb="161" eb="163">
      <t>ヒツヨウ</t>
    </rPh>
    <rPh sb="174" eb="176">
      <t>イジ</t>
    </rPh>
    <rPh sb="176" eb="178">
      <t>シュウゼン</t>
    </rPh>
    <rPh sb="178" eb="179">
      <t>ヒ</t>
    </rPh>
    <rPh sb="179" eb="180">
      <t>トウ</t>
    </rPh>
    <rPh sb="181" eb="182">
      <t>オオ</t>
    </rPh>
    <rPh sb="184" eb="186">
      <t>シシュツ</t>
    </rPh>
    <rPh sb="187" eb="188">
      <t>トモナ</t>
    </rPh>
    <rPh sb="193" eb="195">
      <t>コンゴ</t>
    </rPh>
    <rPh sb="196" eb="198">
      <t>ジョジョ</t>
    </rPh>
    <rPh sb="199" eb="200">
      <t>サ</t>
    </rPh>
    <rPh sb="202" eb="204">
      <t>ミコ</t>
    </rPh>
    <rPh sb="222" eb="224">
      <t>ネンド</t>
    </rPh>
    <rPh sb="227" eb="228">
      <t>スウ</t>
    </rPh>
    <rPh sb="230" eb="232">
      <t>ゾウゲン</t>
    </rPh>
    <rPh sb="236" eb="237">
      <t>ヨコ</t>
    </rPh>
    <rPh sb="242" eb="24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</si>
</sst>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EA-4721-A31B-D49B3D2259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0EA-4721-A31B-D49B3D2259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87.7</c:v>
                </c:pt>
                <c:pt idx="1">
                  <c:v>98.33</c:v>
                </c:pt>
                <c:pt idx="2">
                  <c:v>102.93</c:v>
                </c:pt>
                <c:pt idx="3">
                  <c:v>98.08</c:v>
                </c:pt>
                <c:pt idx="4">
                  <c:v>98.84</c:v>
                </c:pt>
              </c:numCache>
            </c:numRef>
          </c:val>
          <c:extLst>
            <c:ext xmlns:c16="http://schemas.microsoft.com/office/drawing/2014/chart" uri="{C3380CC4-5D6E-409C-BE32-E72D297353CC}">
              <c16:uniqueId val="{00000000-9E54-4F9E-8910-CB77869280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4-4F9E-8910-CB77869280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C4-4F09-9909-E6DB922278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4-4F09-9909-E6DB922278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9D-4BC4-856D-6D3F9EAD53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9D-4BC4-856D-6D3F9EAD53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22-4C04-B201-C844CB816B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2-4C04-B201-C844CB816B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5-421F-948E-F88D572D57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5-421F-948E-F88D572D57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49-47D1-8551-78DDADB6E9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949-47D1-8551-78DDADB6E9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30.06</c:v>
                </c:pt>
                <c:pt idx="1">
                  <c:v>17.48</c:v>
                </c:pt>
                <c:pt idx="2">
                  <c:v>16.5</c:v>
                </c:pt>
                <c:pt idx="3">
                  <c:v>15.03</c:v>
                </c:pt>
                <c:pt idx="4">
                  <c:v>15.56</c:v>
                </c:pt>
              </c:numCache>
            </c:numRef>
          </c:val>
          <c:extLst>
            <c:ext xmlns:c16="http://schemas.microsoft.com/office/drawing/2014/chart" uri="{C3380CC4-5D6E-409C-BE32-E72D297353CC}">
              <c16:uniqueId val="{00000000-5651-410B-BCF8-16DF2BEAB7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651-410B-BCF8-16DF2BEAB7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392.92</c:v>
                </c:pt>
                <c:pt idx="1">
                  <c:v>646.52</c:v>
                </c:pt>
                <c:pt idx="2">
                  <c:v>669.15</c:v>
                </c:pt>
                <c:pt idx="3">
                  <c:v>766.34</c:v>
                </c:pt>
                <c:pt idx="4">
                  <c:v>727.33</c:v>
                </c:pt>
              </c:numCache>
            </c:numRef>
          </c:val>
          <c:extLst>
            <c:ext xmlns:c16="http://schemas.microsoft.com/office/drawing/2014/chart" uri="{C3380CC4-5D6E-409C-BE32-E72D297353CC}">
              <c16:uniqueId val="{00000000-1E36-45A1-B9C1-C94977055D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E36-45A1-B9C1-C94977055D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26.99</c:v>
                </c:pt>
                <c:pt idx="1">
                  <c:v>28.01</c:v>
                </c:pt>
                <c:pt idx="2">
                  <c:v>28.27</c:v>
                </c:pt>
                <c:pt idx="3">
                  <c:v>27.67</c:v>
                </c:pt>
                <c:pt idx="4">
                  <c:v>25.96</c:v>
                </c:pt>
              </c:numCache>
            </c:numRef>
          </c:val>
          <c:extLst>
            <c:ext xmlns:c16="http://schemas.microsoft.com/office/drawing/2014/chart" uri="{C3380CC4-5D6E-409C-BE32-E72D297353CC}">
              <c16:uniqueId val="{00000000-826D-42B2-9CB9-7D0B19ABB0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26D-42B2-9CB9-7D0B19ABB0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49.36</c:v>
                </c:pt>
                <c:pt idx="1">
                  <c:v>50.32</c:v>
                </c:pt>
                <c:pt idx="2">
                  <c:v>49.95</c:v>
                </c:pt>
                <c:pt idx="3">
                  <c:v>51.24</c:v>
                </c:pt>
                <c:pt idx="4">
                  <c:v>51.71</c:v>
                </c:pt>
              </c:numCache>
            </c:numRef>
          </c:val>
          <c:extLst>
            <c:ext xmlns:c16="http://schemas.microsoft.com/office/drawing/2014/chart" uri="{C3380CC4-5D6E-409C-BE32-E72D297353CC}">
              <c16:uniqueId val="{00000000-112E-44F2-925F-B1463165C5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12E-44F2-925F-B1463165C5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36328125" bestFit="1" customWidth="1"/>
    <col min="81" max="82" width="4.36328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長野原町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5383</v>
      </c>
      <c r="AM8" s="46"/>
      <c r="AN8" s="46"/>
      <c r="AO8" s="46"/>
      <c r="AP8" s="46"/>
      <c r="AQ8" s="46"/>
      <c r="AR8" s="46"/>
      <c r="AS8" s="46"/>
      <c r="AT8" s="45">
        <f>データ!T6</f>
        <v>133.85</v>
      </c>
      <c r="AU8" s="45"/>
      <c r="AV8" s="45"/>
      <c r="AW8" s="45"/>
      <c r="AX8" s="45"/>
      <c r="AY8" s="45"/>
      <c r="AZ8" s="45"/>
      <c r="BA8" s="45"/>
      <c r="BB8" s="45">
        <f>データ!U6</f>
        <v>40.22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33.33</v>
      </c>
      <c r="Q10" s="45"/>
      <c r="R10" s="45"/>
      <c r="S10" s="45"/>
      <c r="T10" s="45"/>
      <c r="U10" s="45"/>
      <c r="V10" s="45"/>
      <c r="W10" s="45">
        <f>データ!Q6</f>
        <v>100</v>
      </c>
      <c r="X10" s="45"/>
      <c r="Y10" s="45"/>
      <c r="Z10" s="45"/>
      <c r="AA10" s="45"/>
      <c r="AB10" s="45"/>
      <c r="AC10" s="45"/>
      <c r="AD10" s="46">
        <f>データ!R6</f>
        <v>2200</v>
      </c>
      <c r="AE10" s="46"/>
      <c r="AF10" s="46"/>
      <c r="AG10" s="46"/>
      <c r="AH10" s="46"/>
      <c r="AI10" s="46"/>
      <c r="AJ10" s="46"/>
      <c r="AK10" s="2"/>
      <c r="AL10" s="46">
        <f>データ!V6</f>
        <v>1779</v>
      </c>
      <c r="AM10" s="46"/>
      <c r="AN10" s="46"/>
      <c r="AO10" s="46"/>
      <c r="AP10" s="46"/>
      <c r="AQ10" s="46"/>
      <c r="AR10" s="46"/>
      <c r="AS10" s="46"/>
      <c r="AT10" s="45">
        <f>データ!W6</f>
        <v>7.51</v>
      </c>
      <c r="AU10" s="45"/>
      <c r="AV10" s="45"/>
      <c r="AW10" s="45"/>
      <c r="AX10" s="45"/>
      <c r="AY10" s="45"/>
      <c r="AZ10" s="45"/>
      <c r="BA10" s="45"/>
      <c r="BB10" s="45">
        <f>データ!X6</f>
        <v>236.88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SSZeodT0E0wggpGEP5cwE5O+l/xN349bxq8tfIdBXWO0JwSaxFsN2fcY3DCoB33kNak3zfvF7N0rpSNZHT8pJw==" saltValue="srHsqbQB89PNKkb8fr5Z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104248</v>
      </c>
      <c r="D6" s="19">
        <f t="shared" si="3"/>
        <v>47</v>
      </c>
      <c r="E6" s="19">
        <f t="shared" si="3"/>
        <v>17</v>
      </c>
      <c r="F6" s="19">
        <f t="shared" si="3"/>
        <v>5</v>
      </c>
      <c r="G6" s="19">
        <f t="shared" si="3"/>
        <v>0</v>
      </c>
      <c r="H6" s="19" t="str">
        <f t="shared" si="3"/>
        <v>群馬県　長野原町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33.33</v>
      </c>
      <c r="Q6" s="20">
        <f t="shared" si="3"/>
        <v>100</v>
      </c>
      <c r="R6" s="20">
        <f t="shared" si="3"/>
        <v>2200</v>
      </c>
      <c r="S6" s="20">
        <f t="shared" si="3"/>
        <v>5383</v>
      </c>
      <c r="T6" s="20">
        <f t="shared" si="3"/>
        <v>133.85</v>
      </c>
      <c r="U6" s="20">
        <f t="shared" si="3"/>
        <v>40.22</v>
      </c>
      <c r="V6" s="20">
        <f t="shared" si="3"/>
        <v>1779</v>
      </c>
      <c r="W6" s="20">
        <f t="shared" si="3"/>
        <v>7.51</v>
      </c>
      <c r="X6" s="20">
        <f t="shared" si="3"/>
        <v>236.88</v>
      </c>
      <c r="Y6" s="21">
        <f>IF(Y7="",NA(),Y7)</f>
        <v>87.7</v>
      </c>
      <c r="Z6" s="21">
        <f t="shared" ref="Z6:AH6" si="4">IF(Z7="",NA(),Z7)</f>
        <v>98.33</v>
      </c>
      <c r="AA6" s="21">
        <f t="shared" si="4"/>
        <v>102.93</v>
      </c>
      <c r="AB6" s="21">
        <f t="shared" si="4"/>
        <v>98.08</v>
      </c>
      <c r="AC6" s="21">
        <f t="shared" si="4"/>
        <v>98.84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30.06</v>
      </c>
      <c r="BR6" s="21">
        <f t="shared" ref="BR6:BZ6" si="8">IF(BR7="",NA(),BR7)</f>
        <v>17.48</v>
      </c>
      <c r="BS6" s="21">
        <f t="shared" si="8"/>
        <v>16.5</v>
      </c>
      <c r="BT6" s="21">
        <f t="shared" si="8"/>
        <v>15.03</v>
      </c>
      <c r="BU6" s="21">
        <f t="shared" si="8"/>
        <v>15.56</v>
      </c>
      <c r="BV6" s="21">
        <f t="shared" si="8"/>
        <v>59.8</v>
      </c>
      <c r="BW6" s="21">
        <f t="shared" si="8"/>
        <v>57.77</v>
      </c>
      <c r="BX6" s="21">
        <f t="shared" si="8"/>
        <v>57.31</v>
      </c>
      <c r="BY6" s="21">
        <f t="shared" si="8"/>
        <v>57.08</v>
      </c>
      <c r="BZ6" s="21">
        <f t="shared" si="8"/>
        <v>56.26</v>
      </c>
      <c r="CA6" s="20" t="str">
        <f>IF(CA7="","",IF(CA7="-","【-】","【"&amp;SUBSTITUTE(TEXT(CA7,"#,##0.00"),"-","△")&amp;"】"))</f>
        <v>【60.65】</v>
      </c>
      <c r="CB6" s="21">
        <f>IF(CB7="",NA(),CB7)</f>
        <v>392.92</v>
      </c>
      <c r="CC6" s="21">
        <f t="shared" ref="CC6:CK6" si="9">IF(CC7="",NA(),CC7)</f>
        <v>646.52</v>
      </c>
      <c r="CD6" s="21">
        <f t="shared" si="9"/>
        <v>669.15</v>
      </c>
      <c r="CE6" s="21">
        <f t="shared" si="9"/>
        <v>766.34</v>
      </c>
      <c r="CF6" s="21">
        <f t="shared" si="9"/>
        <v>727.33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26.99</v>
      </c>
      <c r="CN6" s="21">
        <f t="shared" ref="CN6:CV6" si="10">IF(CN7="",NA(),CN7)</f>
        <v>28.01</v>
      </c>
      <c r="CO6" s="21">
        <f t="shared" si="10"/>
        <v>28.27</v>
      </c>
      <c r="CP6" s="21">
        <f t="shared" si="10"/>
        <v>27.67</v>
      </c>
      <c r="CQ6" s="21">
        <f t="shared" si="10"/>
        <v>25.96</v>
      </c>
      <c r="CR6" s="21">
        <f t="shared" si="10"/>
        <v>51.75</v>
      </c>
      <c r="CS6" s="21">
        <f t="shared" si="10"/>
        <v>50.68</v>
      </c>
      <c r="CT6" s="21">
        <f t="shared" si="10"/>
        <v>50.14</v>
      </c>
      <c r="CU6" s="21">
        <f t="shared" si="10"/>
        <v>54.83</v>
      </c>
      <c r="CV6" s="21">
        <f t="shared" si="10"/>
        <v>66.53</v>
      </c>
      <c r="CW6" s="20" t="str">
        <f>IF(CW7="","",IF(CW7="-","【-】","【"&amp;SUBSTITUTE(TEXT(CW7,"#,##0.00"),"-","△")&amp;"】"))</f>
        <v>【61.14】</v>
      </c>
      <c r="CX6" s="21">
        <f>IF(CX7="",NA(),CX7)</f>
        <v>49.36</v>
      </c>
      <c r="CY6" s="21">
        <f t="shared" ref="CY6:DG6" si="11">IF(CY7="",NA(),CY7)</f>
        <v>50.32</v>
      </c>
      <c r="CZ6" s="21">
        <f t="shared" si="11"/>
        <v>49.95</v>
      </c>
      <c r="DA6" s="21">
        <f t="shared" si="11"/>
        <v>51.24</v>
      </c>
      <c r="DB6" s="21">
        <f t="shared" si="11"/>
        <v>51.71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104248</v>
      </c>
      <c r="D7" s="23">
        <v>47</v>
      </c>
      <c r="E7" s="23">
        <v>17</v>
      </c>
      <c r="F7" s="23">
        <v>5</v>
      </c>
      <c r="G7" s="23">
        <v>0</v>
      </c>
      <c r="H7" s="23" t="s">
        <v>97</v>
      </c>
      <c r="I7" s="23" t="s">
        <v>98</v>
      </c>
      <c r="J7" s="23" t="s">
        <v>99</v>
      </c>
      <c r="K7" s="23" t="s">
        <v>100</v>
      </c>
      <c r="L7" s="23" t="s">
        <v>101</v>
      </c>
      <c r="M7" s="23" t="s">
        <v>102</v>
      </c>
      <c r="N7" s="24" t="s">
        <v>103</v>
      </c>
      <c r="O7" s="24" t="s">
        <v>104</v>
      </c>
      <c r="P7" s="24">
        <v>33.33</v>
      </c>
      <c r="Q7" s="24">
        <v>100</v>
      </c>
      <c r="R7" s="24">
        <v>2200</v>
      </c>
      <c r="S7" s="24">
        <v>5383</v>
      </c>
      <c r="T7" s="24">
        <v>133.85</v>
      </c>
      <c r="U7" s="24">
        <v>40.22</v>
      </c>
      <c r="V7" s="24">
        <v>1779</v>
      </c>
      <c r="W7" s="24">
        <v>7.51</v>
      </c>
      <c r="X7" s="24">
        <v>236.88</v>
      </c>
      <c r="Y7" s="24">
        <v>87.7</v>
      </c>
      <c r="Z7" s="24">
        <v>98.33</v>
      </c>
      <c r="AA7" s="24">
        <v>102.93</v>
      </c>
      <c r="AB7" s="24">
        <v>98.08</v>
      </c>
      <c r="AC7" s="24">
        <v>98.84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30.06</v>
      </c>
      <c r="BR7" s="24">
        <v>17.48</v>
      </c>
      <c r="BS7" s="24">
        <v>16.5</v>
      </c>
      <c r="BT7" s="24">
        <v>15.03</v>
      </c>
      <c r="BU7" s="24">
        <v>15.56</v>
      </c>
      <c r="BV7" s="24">
        <v>59.8</v>
      </c>
      <c r="BW7" s="24">
        <v>57.77</v>
      </c>
      <c r="BX7" s="24">
        <v>57.31</v>
      </c>
      <c r="BY7" s="24">
        <v>57.08</v>
      </c>
      <c r="BZ7" s="24">
        <v>56.26</v>
      </c>
      <c r="CA7" s="24">
        <v>60.65</v>
      </c>
      <c r="CB7" s="24">
        <v>392.92</v>
      </c>
      <c r="CC7" s="24">
        <v>646.52</v>
      </c>
      <c r="CD7" s="24">
        <v>669.15</v>
      </c>
      <c r="CE7" s="24">
        <v>766.34</v>
      </c>
      <c r="CF7" s="24">
        <v>727.33</v>
      </c>
      <c r="CG7" s="24">
        <v>263.76</v>
      </c>
      <c r="CH7" s="24">
        <v>274.35000000000002</v>
      </c>
      <c r="CI7" s="24">
        <v>273.52</v>
      </c>
      <c r="CJ7" s="24">
        <v>274.99</v>
      </c>
      <c r="CK7" s="24">
        <v>282.08999999999997</v>
      </c>
      <c r="CL7" s="24">
        <v>256.97000000000003</v>
      </c>
      <c r="CM7" s="24">
        <v>26.99</v>
      </c>
      <c r="CN7" s="24">
        <v>28.01</v>
      </c>
      <c r="CO7" s="24">
        <v>28.27</v>
      </c>
      <c r="CP7" s="24">
        <v>27.67</v>
      </c>
      <c r="CQ7" s="24">
        <v>25.96</v>
      </c>
      <c r="CR7" s="24">
        <v>51.75</v>
      </c>
      <c r="CS7" s="24">
        <v>50.68</v>
      </c>
      <c r="CT7" s="24">
        <v>50.14</v>
      </c>
      <c r="CU7" s="24">
        <v>54.83</v>
      </c>
      <c r="CV7" s="24">
        <v>66.53</v>
      </c>
      <c r="CW7" s="24">
        <v>61.14</v>
      </c>
      <c r="CX7" s="24">
        <v>49.36</v>
      </c>
      <c r="CY7" s="24">
        <v>50.32</v>
      </c>
      <c r="CZ7" s="24">
        <v>49.95</v>
      </c>
      <c r="DA7" s="24">
        <v>51.24</v>
      </c>
      <c r="DB7" s="24">
        <v>51.71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2023-01-20T06:36:05Z</cp:lastPrinted>
  <dcterms:created xsi:type="dcterms:W3CDTF">2023-01-13T00:00:44Z</dcterms:created>
  <dcterms:modified xsi:type="dcterms:W3CDTF">2023-02-03T00:40:10Z</dcterms:modified>
  <cp:category/>
</cp:coreProperties>
</file>