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〇24 高山村\"/>
    </mc:Choice>
  </mc:AlternateContent>
  <xr:revisionPtr revIDLastSave="0" documentId="13_ncr:1_{05146D3E-9C5B-4E6C-B08D-AD94EE1AC7DC}" xr6:coauthVersionLast="36" xr6:coauthVersionMax="47" xr10:uidLastSave="{00000000-0000-0000-0000-000000000000}"/>
  <workbookProtection workbookAlgorithmName="SHA-512" workbookHashValue="SwMNdeaWLaQ5VsnQkTRBQF8/sIjAl+uNhK/cCKBUux80jKSywEu8Xx4S2l/lmEqjeDyUZ/RFFLqWSPHsY76j/g==" workbookSaltValue="9CRAdA/8ne5TH16zJakTLg=="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AD10" i="4"/>
  <c r="I10" i="4"/>
  <c r="AL8" i="4"/>
  <c r="P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<sst xmlns="http://schemas.openxmlformats.org/spreadsheetml/2006/main" count="236" uniqueCount="121">
  <si>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</si>
  <si>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</si>
  <si>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</si>
  <si>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</si>
  <si>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</si>
  <si>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</si>
  <si>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</si>
  <si>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</si>
  <si>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</si>
  <si>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</si>
  <si>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</si>
  <si>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</si>
  <si>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</si>
  <si>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</si>
  <si>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</si>
  <si>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</si>
  <si>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</si>
  <si>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</si>
  <si>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</si>
  <si>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</si>
  <si>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</si>
  <si>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</si>
  <si>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</si>
  <si>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</si>
  <si>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</si>
  <si>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</si>
  <si>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</si>
  <si>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</si>
  <si>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</si>
  <si>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</si>
  <si>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</si>
  <si>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</si>
  <si>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</si>
  <si>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</si>
  <si>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</si>
  <si>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</si>
  <si>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</si>
  <si>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</si>
  <si>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</si>
  <si>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</si>
  <si>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</si>
  <si>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</si>
  <si>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</si>
  <si>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</si>
  <si>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</si>
  <si>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</si>
  <si>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</si>
  <si>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</si>
  <si>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</si>
  <si>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</si>
  <si>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</si>
  <si>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</si>
  <si>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</si>
  <si>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</si>
  <si>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</si>
  <si>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</si>
  <si>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</si>
  <si>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</si>
  <si>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</si>
  <si>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</si>
  <si>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</si>
  <si>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</si>
  <si>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</si>
  <si>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</si>
  <si>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</si>
  <si>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</si>
  <si>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</si>
  <si>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</si>
  <si>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</si>
  <si>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</si>
  <si>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</si>
  <si>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</si>
  <si>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</si>
  <si>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</si>
  <si>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</si>
  <si>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</si>
  <si>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</si>
  <si>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</si>
  <si>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</si>
  <si>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</si>
  <si>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</si>
  <si>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</si>
  <si>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</si>
  <si>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</si>
  <si>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</si>
  <si>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</si>
  <si>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</si>
  <si>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</si>
  <si>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</si>
  <si>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</si>
  <si>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</si>
  <si>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</si>
  <si>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</si>
  <si>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</si>
  <si>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</si>
  <si>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</si>
  <si>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</si>
  <si>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</si>
  <si>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高山村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</si>
  <si>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</si>
  <si>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</si>
  <si>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</si>
  <si>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</si>
  <si>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</si>
  <si>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</si>
  <si>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</si>
  <si>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</si>
  <si>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</si>
  <si>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</si>
  <si>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</si>
  <si>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</si>
  <si>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</si>
  <si>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</si>
  <si>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</si>
  <si>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</si>
  <si>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</si>
  <si>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</si>
  <si>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</si>
  <si>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①収益的収支比率・・・総収益について前年とあまり変化はなかったが、総費用が増加したことにより前年を下回ってしまった。一般会計繰入金に頼った経営となっているため、更なる料金改定を見据えながら費用の削減と収益の確保に努める必要がある。
②累積欠損金比率・・・該当数値なし
③流動比率・・・該当数値なし
④企業債残高対事業規模比率・・・前年度と同様０であるが、一般会計の繰出金に頼り過ぎず、営業収益を少しでも上げられるようにすることが必要である。
⑤経費回収率・・・前年と比較すると減少傾向にあり、汚水処理にかかる経費も増加傾向な為更なる使用料収入確保の為の検討が必要である。
⑥汚水処理原価・・・類似団体平均値を目標に費用効果の高い処理コストの抑制等に努める必要があり、年々増加している為、少なくとも同値を保てるよう努力する。
⑦施設利用率・・・人口が減少していることから施設規模の見直しや統廃合を含めた改善の必要がある。
⑧水洗化率・・・上昇傾向ではあるが、人口減少に伴う数値の上昇も考えられるため、引き続き水洗化の推進に努める必要がある。</t>
    <rPh sb="2" eb="5">
      <t>シュウエキテキ</t>
    </rPh>
    <rPh sb="5" eb="7">
      <t>シュウシ</t>
    </rPh>
    <rPh sb="7" eb="9">
      <t>ヒリツ</t>
    </rPh>
    <rPh sb="12" eb="15">
      <t>ソウシュウエキ</t>
    </rPh>
    <rPh sb="19" eb="21">
      <t>ゼンネン</t>
    </rPh>
    <rPh sb="25" eb="27">
      <t>ヘンカ</t>
    </rPh>
    <rPh sb="34" eb="37">
      <t>ソウヒヨウ</t>
    </rPh>
    <rPh sb="38" eb="40">
      <t>ゾウカ</t>
    </rPh>
    <rPh sb="47" eb="49">
      <t>ゼンネン</t>
    </rPh>
    <rPh sb="50" eb="52">
      <t>シタマワ</t>
    </rPh>
    <rPh sb="59" eb="61">
      <t>イッパン</t>
    </rPh>
    <rPh sb="61" eb="63">
      <t>カイケイ</t>
    </rPh>
    <rPh sb="63" eb="66">
      <t>クリイレキン</t>
    </rPh>
    <rPh sb="67" eb="68">
      <t>タヨ</t>
    </rPh>
    <rPh sb="70" eb="72">
      <t>ケイエイ</t>
    </rPh>
    <rPh sb="81" eb="82">
      <t>サラ</t>
    </rPh>
    <rPh sb="84" eb="86">
      <t>リョウキン</t>
    </rPh>
    <rPh sb="86" eb="88">
      <t>カイテイ</t>
    </rPh>
    <rPh sb="89" eb="91">
      <t>ミス</t>
    </rPh>
    <rPh sb="118" eb="120">
      <t>ルイセキ</t>
    </rPh>
    <rPh sb="120" eb="123">
      <t>ケッソンキン</t>
    </rPh>
    <rPh sb="123" eb="125">
      <t>ヒリツ</t>
    </rPh>
    <rPh sb="128" eb="130">
      <t>ガイトウ</t>
    </rPh>
    <rPh sb="130" eb="132">
      <t>スウチ</t>
    </rPh>
    <rPh sb="136" eb="138">
      <t>リュウドウ</t>
    </rPh>
    <rPh sb="138" eb="140">
      <t>ヒリツ</t>
    </rPh>
    <rPh sb="143" eb="145">
      <t>ガイトウ</t>
    </rPh>
    <rPh sb="145" eb="147">
      <t>スウチ</t>
    </rPh>
    <rPh sb="151" eb="154">
      <t>キギョウサイ</t>
    </rPh>
    <rPh sb="154" eb="156">
      <t>ザンダカ</t>
    </rPh>
    <rPh sb="156" eb="157">
      <t>タイ</t>
    </rPh>
    <rPh sb="157" eb="159">
      <t>ジギョウ</t>
    </rPh>
    <rPh sb="159" eb="161">
      <t>キボ</t>
    </rPh>
    <rPh sb="161" eb="163">
      <t>ヒリツ</t>
    </rPh>
    <rPh sb="166" eb="169">
      <t>ゼンネンド</t>
    </rPh>
    <rPh sb="170" eb="172">
      <t>ドウヨウ</t>
    </rPh>
    <rPh sb="178" eb="180">
      <t>イッパン</t>
    </rPh>
    <rPh sb="180" eb="182">
      <t>カイケイ</t>
    </rPh>
    <rPh sb="183" eb="184">
      <t>ク</t>
    </rPh>
    <rPh sb="184" eb="185">
      <t>ダ</t>
    </rPh>
    <rPh sb="185" eb="186">
      <t>キン</t>
    </rPh>
    <rPh sb="187" eb="188">
      <t>タヨ</t>
    </rPh>
    <rPh sb="189" eb="190">
      <t>ス</t>
    </rPh>
    <rPh sb="193" eb="195">
      <t>エイギョウ</t>
    </rPh>
    <rPh sb="195" eb="197">
      <t>シュウエキ</t>
    </rPh>
    <rPh sb="198" eb="199">
      <t>スコ</t>
    </rPh>
    <rPh sb="202" eb="203">
      <t>ア</t>
    </rPh>
    <rPh sb="215" eb="217">
      <t>ヒツヨウ</t>
    </rPh>
    <rPh sb="223" eb="225">
      <t>ケイヒ</t>
    </rPh>
    <rPh sb="225" eb="228">
      <t>カイシュウリツ</t>
    </rPh>
    <rPh sb="288" eb="290">
      <t>オスイ</t>
    </rPh>
    <rPh sb="290" eb="292">
      <t>ショリ</t>
    </rPh>
    <rPh sb="292" eb="294">
      <t>ゲンカ</t>
    </rPh>
    <rPh sb="305" eb="307">
      <t>モクヒョウ</t>
    </rPh>
    <rPh sb="308" eb="310">
      <t>ヒヨウ</t>
    </rPh>
    <rPh sb="310" eb="312">
      <t>コウカ</t>
    </rPh>
    <rPh sb="313" eb="314">
      <t>タカ</t>
    </rPh>
    <rPh sb="315" eb="317">
      <t>ショリ</t>
    </rPh>
    <rPh sb="321" eb="323">
      <t>ヨクセイ</t>
    </rPh>
    <rPh sb="323" eb="324">
      <t>トウ</t>
    </rPh>
    <rPh sb="325" eb="326">
      <t>ツト</t>
    </rPh>
    <rPh sb="328" eb="330">
      <t>ヒツヨウ</t>
    </rPh>
    <rPh sb="334" eb="336">
      <t>ネンネン</t>
    </rPh>
    <rPh sb="336" eb="338">
      <t>ゾウカ</t>
    </rPh>
    <rPh sb="342" eb="343">
      <t>タメ</t>
    </rPh>
    <rPh sb="344" eb="345">
      <t>スク</t>
    </rPh>
    <rPh sb="349" eb="351">
      <t>ドウチ</t>
    </rPh>
    <rPh sb="352" eb="353">
      <t>タモ</t>
    </rPh>
    <rPh sb="357" eb="359">
      <t>ドリョク</t>
    </rPh>
    <rPh sb="364" eb="366">
      <t>シセツ</t>
    </rPh>
    <rPh sb="366" eb="369">
      <t>リヨウリツ</t>
    </rPh>
    <rPh sb="372" eb="374">
      <t>ジンコウ</t>
    </rPh>
    <rPh sb="375" eb="377">
      <t>ゲンショウ</t>
    </rPh>
    <rPh sb="385" eb="387">
      <t>シセツ</t>
    </rPh>
    <rPh sb="387" eb="389">
      <t>キボ</t>
    </rPh>
    <rPh sb="390" eb="392">
      <t>ミナオ</t>
    </rPh>
    <rPh sb="394" eb="397">
      <t>トウハイゴウ</t>
    </rPh>
    <rPh sb="398" eb="399">
      <t>フク</t>
    </rPh>
    <rPh sb="401" eb="403">
      <t>カイゼン</t>
    </rPh>
    <rPh sb="404" eb="406">
      <t>ヒツヨウ</t>
    </rPh>
    <rPh sb="412" eb="415">
      <t>スイセンカ</t>
    </rPh>
    <rPh sb="415" eb="416">
      <t>リツ</t>
    </rPh>
    <rPh sb="419" eb="421">
      <t>ジョウショウ</t>
    </rPh>
    <rPh sb="421" eb="423">
      <t>ケイコウ</t>
    </rPh>
    <rPh sb="429" eb="431">
      <t>ジンコウ</t>
    </rPh>
    <rPh sb="431" eb="433">
      <t>ゲンショウ</t>
    </rPh>
    <rPh sb="434" eb="435">
      <t>トモナ</t>
    </rPh>
    <rPh sb="436" eb="438">
      <t>スウチ</t>
    </rPh>
    <rPh sb="439" eb="441">
      <t>ジョウショウ</t>
    </rPh>
    <rPh sb="442" eb="443">
      <t>カンガ</t>
    </rPh>
    <rPh sb="450" eb="451">
      <t>ヒ</t>
    </rPh>
    <rPh sb="452" eb="453">
      <t>ツヅ</t>
    </rPh>
    <rPh sb="454" eb="456">
      <t>スイセン</t>
    </rPh>
    <rPh sb="456" eb="457">
      <t>バ</t>
    </rPh>
    <rPh sb="458" eb="460">
      <t>スイシン</t>
    </rPh>
    <rPh sb="461" eb="462">
      <t>ツト</t>
    </rPh>
    <rPh sb="464" eb="466">
      <t>ヒツヨウ</t>
    </rPh>
    <phoneticPr fontId="4"/>
  </si>
  <si>
    <t xml:space="preserve">
①有形固定資産減価償却率・・・該当数値なし
②管渠老朽化率・・・該当数値なし
③管渠改善率・・・当該値は０であり、計画的な更新を検討する必要がある。</t>
    <rPh sb="2" eb="4">
      <t>ユウケイ</t>
    </rPh>
    <rPh sb="4" eb="8">
      <t>コテイシサン</t>
    </rPh>
    <rPh sb="8" eb="10">
      <t>ゲンカ</t>
    </rPh>
    <rPh sb="10" eb="12">
      <t>ショウキャク</t>
    </rPh>
    <rPh sb="12" eb="13">
      <t>リツ</t>
    </rPh>
    <rPh sb="16" eb="18">
      <t>ガイトウ</t>
    </rPh>
    <rPh sb="18" eb="20">
      <t>スウチ</t>
    </rPh>
    <rPh sb="24" eb="26">
      <t>カンキョ</t>
    </rPh>
    <rPh sb="26" eb="29">
      <t>ロウキュウカ</t>
    </rPh>
    <rPh sb="29" eb="30">
      <t>リツ</t>
    </rPh>
    <rPh sb="33" eb="35">
      <t>ガイトウ</t>
    </rPh>
    <rPh sb="35" eb="37">
      <t>スウチ</t>
    </rPh>
    <rPh sb="41" eb="43">
      <t>カンキョ</t>
    </rPh>
    <rPh sb="43" eb="46">
      <t>カイゼンリツ</t>
    </rPh>
    <rPh sb="49" eb="51">
      <t>トウガイ</t>
    </rPh>
    <rPh sb="51" eb="52">
      <t>チ</t>
    </rPh>
    <rPh sb="58" eb="61">
      <t>ケイカクテキ</t>
    </rPh>
    <rPh sb="62" eb="64">
      <t>コウシン</t>
    </rPh>
    <rPh sb="65" eb="67">
      <t>ケントウ</t>
    </rPh>
    <rPh sb="69" eb="71">
      <t>ヒツヨウ</t>
    </rPh>
    <phoneticPr fontId="4"/>
  </si>
  <si>
    <t xml:space="preserve">
「１．経営の健全性・効率性」は、設備の更新等により、総費用が増加していることにより多方面の数値に影響が出ている。依然、一般会計からの繰入金に頼った厳しい経営となっており、施設の本格的な見直しも必要となってきている。水洗化率は上昇傾向にあるが、人口減少により使用水量も低下しており、更なる料金収入増加を目指しつなぎ込み率の向上及び料金改定の検討が必要になってくる。
「２．老朽化の状況」は、施設の供用開始から10年以上経過し、施設や管路の修繕が今後増加していくことが考えられるので、将来を見据えた更新計画を検討し、経費の平準化を図れるようにする。</t>
    <rPh sb="4" eb="6">
      <t>ケイエイ</t>
    </rPh>
    <rPh sb="7" eb="10">
      <t>ケンゼンセイ</t>
    </rPh>
    <rPh sb="11" eb="13">
      <t>コウリツ</t>
    </rPh>
    <rPh sb="13" eb="14">
      <t>セイ</t>
    </rPh>
    <rPh sb="17" eb="19">
      <t>セツビ</t>
    </rPh>
    <rPh sb="20" eb="22">
      <t>コウシン</t>
    </rPh>
    <rPh sb="22" eb="23">
      <t>トウ</t>
    </rPh>
    <rPh sb="27" eb="30">
      <t>ソウヒヨウ</t>
    </rPh>
    <rPh sb="31" eb="33">
      <t>ゾウカ</t>
    </rPh>
    <rPh sb="42" eb="45">
      <t>タホウメン</t>
    </rPh>
    <rPh sb="46" eb="48">
      <t>スウチ</t>
    </rPh>
    <rPh sb="49" eb="51">
      <t>エイキョウ</t>
    </rPh>
    <rPh sb="52" eb="53">
      <t>デ</t>
    </rPh>
    <rPh sb="57" eb="59">
      <t>イゼン</t>
    </rPh>
    <rPh sb="60" eb="62">
      <t>イッパン</t>
    </rPh>
    <rPh sb="62" eb="64">
      <t>カイケイ</t>
    </rPh>
    <rPh sb="67" eb="70">
      <t>クリイレキン</t>
    </rPh>
    <rPh sb="71" eb="72">
      <t>タヨ</t>
    </rPh>
    <rPh sb="74" eb="75">
      <t>キビ</t>
    </rPh>
    <rPh sb="77" eb="79">
      <t>ケイエイ</t>
    </rPh>
    <rPh sb="86" eb="88">
      <t>シセツ</t>
    </rPh>
    <rPh sb="89" eb="92">
      <t>ホンカクテキ</t>
    </rPh>
    <rPh sb="93" eb="95">
      <t>ミナオ</t>
    </rPh>
    <rPh sb="97" eb="99">
      <t>ヒツヨウ</t>
    </rPh>
    <rPh sb="108" eb="111">
      <t>スイセンカ</t>
    </rPh>
    <rPh sb="111" eb="112">
      <t>リツ</t>
    </rPh>
    <rPh sb="113" eb="115">
      <t>ジョウショウ</t>
    </rPh>
    <rPh sb="115" eb="117">
      <t>ケイコウ</t>
    </rPh>
    <rPh sb="122" eb="124">
      <t>ジンコウ</t>
    </rPh>
    <rPh sb="124" eb="126">
      <t>ゲンショウ</t>
    </rPh>
    <rPh sb="129" eb="131">
      <t>シヨウ</t>
    </rPh>
    <rPh sb="131" eb="133">
      <t>スイリョウ</t>
    </rPh>
    <rPh sb="134" eb="136">
      <t>テイカ</t>
    </rPh>
    <rPh sb="141" eb="142">
      <t>サラ</t>
    </rPh>
    <rPh sb="144" eb="146">
      <t>リョウキン</t>
    </rPh>
    <rPh sb="146" eb="148">
      <t>シュウニュウ</t>
    </rPh>
    <rPh sb="148" eb="150">
      <t>ゾウカ</t>
    </rPh>
    <rPh sb="151" eb="153">
      <t>メザ</t>
    </rPh>
    <rPh sb="157" eb="158">
      <t>コ</t>
    </rPh>
    <rPh sb="159" eb="160">
      <t>リツ</t>
    </rPh>
    <rPh sb="161" eb="163">
      <t>コウジョウ</t>
    </rPh>
    <rPh sb="163" eb="164">
      <t>オヨ</t>
    </rPh>
    <rPh sb="165" eb="167">
      <t>リョウキン</t>
    </rPh>
    <rPh sb="167" eb="169">
      <t>カイテイ</t>
    </rPh>
    <rPh sb="170" eb="172">
      <t>ケントウ</t>
    </rPh>
    <rPh sb="173" eb="175">
      <t>ヒツヨウ</t>
    </rPh>
    <rPh sb="187" eb="190">
      <t>ロウキュウカ</t>
    </rPh>
    <rPh sb="191" eb="193">
      <t>ジョウキョウ</t>
    </rPh>
    <rPh sb="196" eb="198">
      <t>シセツ</t>
    </rPh>
    <rPh sb="199" eb="201">
      <t>キョウヨウ</t>
    </rPh>
    <rPh sb="201" eb="203">
      <t>カイシ</t>
    </rPh>
    <rPh sb="207" eb="208">
      <t>ネン</t>
    </rPh>
    <rPh sb="208" eb="210">
      <t>イジョウ</t>
    </rPh>
    <rPh sb="210" eb="212">
      <t>ケイカ</t>
    </rPh>
    <rPh sb="214" eb="216">
      <t>シセツ</t>
    </rPh>
    <rPh sb="217" eb="219">
      <t>カンロ</t>
    </rPh>
    <rPh sb="220" eb="222">
      <t>シュウゼン</t>
    </rPh>
    <rPh sb="223" eb="225">
      <t>コンゴ</t>
    </rPh>
    <rPh sb="225" eb="227">
      <t>ゾウカ</t>
    </rPh>
    <rPh sb="234" eb="235">
      <t>カンガ</t>
    </rPh>
    <rPh sb="242" eb="244">
      <t>ショウライ</t>
    </rPh>
    <rPh sb="245" eb="247">
      <t>ミス</t>
    </rPh>
    <rPh sb="249" eb="251">
      <t>コウシン</t>
    </rPh>
    <rPh sb="251" eb="253">
      <t>ケイカク</t>
    </rPh>
    <rPh sb="254" eb="256">
      <t>ケントウ</t>
    </rPh>
    <rPh sb="258" eb="260">
      <t>ケイヒ</t>
    </rPh>
    <rPh sb="261" eb="264">
      <t>ヘイジュンカ</t>
    </rPh>
    <rPh sb="265" eb="26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</si>
</sst>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DF-4ED7-A466-AC4800F9836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0.04</c:v>
                </c:pt>
                <c:pt idx="2" formatCode="#,##0.00;&quot;△&quot;#,##0.00">
                  <c:v>0</c:v>
                </c:pt>
                <c:pt idx="3">
                  <c:v>0.25</c:v>
                </c:pt>
                <c:pt idx="4">
                  <c:v>0.05</c:v>
                </c:pt>
              </c:numCache>
            </c:numRef>
          </c:val>
          <c:smooth val="0"/>
          <c:extLst>
            <c:ext xmlns:c16="http://schemas.microsoft.com/office/drawing/2014/chart" uri="{C3380CC4-5D6E-409C-BE32-E72D297353CC}">
              <c16:uniqueId val="{00000001-2ADF-4ED7-A466-AC4800F9836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40.270000000000003</c:v>
                </c:pt>
                <c:pt idx="1">
                  <c:v>39.549999999999997</c:v>
                </c:pt>
                <c:pt idx="2">
                  <c:v>40.98</c:v>
                </c:pt>
                <c:pt idx="3">
                  <c:v>40.57</c:v>
                </c:pt>
                <c:pt idx="4">
                  <c:v>37.92</c:v>
                </c:pt>
              </c:numCache>
            </c:numRef>
          </c:val>
          <c:extLst>
            <c:ext xmlns:c16="http://schemas.microsoft.com/office/drawing/2014/chart" uri="{C3380CC4-5D6E-409C-BE32-E72D297353CC}">
              <c16:uniqueId val="{00000000-8E94-4A8A-8873-89B282EE67F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40.93</c:v>
                </c:pt>
                <c:pt idx="1">
                  <c:v>43.38</c:v>
                </c:pt>
                <c:pt idx="2">
                  <c:v>42.33</c:v>
                </c:pt>
                <c:pt idx="3">
                  <c:v>54.83</c:v>
                </c:pt>
                <c:pt idx="4">
                  <c:v>66.53</c:v>
                </c:pt>
              </c:numCache>
            </c:numRef>
          </c:val>
          <c:smooth val="0"/>
          <c:extLst>
            <c:ext xmlns:c16="http://schemas.microsoft.com/office/drawing/2014/chart" uri="{C3380CC4-5D6E-409C-BE32-E72D297353CC}">
              <c16:uniqueId val="{00000001-8E94-4A8A-8873-89B282EE67F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74.44</c:v>
                </c:pt>
                <c:pt idx="1">
                  <c:v>75.099999999999994</c:v>
                </c:pt>
                <c:pt idx="2">
                  <c:v>76.260000000000005</c:v>
                </c:pt>
                <c:pt idx="3">
                  <c:v>78.760000000000005</c:v>
                </c:pt>
                <c:pt idx="4">
                  <c:v>79.48</c:v>
                </c:pt>
              </c:numCache>
            </c:numRef>
          </c:val>
          <c:extLst>
            <c:ext xmlns:c16="http://schemas.microsoft.com/office/drawing/2014/chart" uri="{C3380CC4-5D6E-409C-BE32-E72D297353CC}">
              <c16:uniqueId val="{00000000-A032-47D3-B054-4BDBCF19C48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62.73</c:v>
                </c:pt>
                <c:pt idx="1">
                  <c:v>62.02</c:v>
                </c:pt>
                <c:pt idx="2">
                  <c:v>62.5</c:v>
                </c:pt>
                <c:pt idx="3">
                  <c:v>84.7</c:v>
                </c:pt>
                <c:pt idx="4">
                  <c:v>84.67</c:v>
                </c:pt>
              </c:numCache>
            </c:numRef>
          </c:val>
          <c:smooth val="0"/>
          <c:extLst>
            <c:ext xmlns:c16="http://schemas.microsoft.com/office/drawing/2014/chart" uri="{C3380CC4-5D6E-409C-BE32-E72D297353CC}">
              <c16:uniqueId val="{00000001-A032-47D3-B054-4BDBCF19C48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100.94</c:v>
                </c:pt>
                <c:pt idx="1">
                  <c:v>101.42</c:v>
                </c:pt>
                <c:pt idx="2">
                  <c:v>98.96</c:v>
                </c:pt>
                <c:pt idx="3">
                  <c:v>103.39</c:v>
                </c:pt>
                <c:pt idx="4">
                  <c:v>98.59</c:v>
                </c:pt>
              </c:numCache>
            </c:numRef>
          </c:val>
          <c:extLst>
            <c:ext xmlns:c16="http://schemas.microsoft.com/office/drawing/2014/chart" uri="{C3380CC4-5D6E-409C-BE32-E72D297353CC}">
              <c16:uniqueId val="{00000000-5FEB-4B93-BAA6-4A5B05E44D6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EB-4B93-BAA6-4A5B05E44D6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8C-45AA-A5BC-82C91C55C91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8C-45AA-A5BC-82C91C55C91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4A-49C6-BD95-8B927785660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4A-49C6-BD95-8B927785660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43-4080-A731-D2CBDE7B486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43-4080-A731-D2CBDE7B486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2A-4C60-AE7C-B520BEC1162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2A-4C60-AE7C-B520BEC1162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47-4566-8C73-EA551578D39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982.29</c:v>
                </c:pt>
                <c:pt idx="1">
                  <c:v>713.28</c:v>
                </c:pt>
                <c:pt idx="2">
                  <c:v>673.08</c:v>
                </c:pt>
                <c:pt idx="3">
                  <c:v>867.83</c:v>
                </c:pt>
                <c:pt idx="4">
                  <c:v>791.76</c:v>
                </c:pt>
              </c:numCache>
            </c:numRef>
          </c:val>
          <c:smooth val="0"/>
          <c:extLst>
            <c:ext xmlns:c16="http://schemas.microsoft.com/office/drawing/2014/chart" uri="{C3380CC4-5D6E-409C-BE32-E72D297353CC}">
              <c16:uniqueId val="{00000001-4F47-4566-8C73-EA551578D39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37.380000000000003</c:v>
                </c:pt>
                <c:pt idx="1">
                  <c:v>30.05</c:v>
                </c:pt>
                <c:pt idx="2">
                  <c:v>47.63</c:v>
                </c:pt>
                <c:pt idx="3">
                  <c:v>41.22</c:v>
                </c:pt>
                <c:pt idx="4">
                  <c:v>37.76</c:v>
                </c:pt>
              </c:numCache>
            </c:numRef>
          </c:val>
          <c:extLst>
            <c:ext xmlns:c16="http://schemas.microsoft.com/office/drawing/2014/chart" uri="{C3380CC4-5D6E-409C-BE32-E72D297353CC}">
              <c16:uniqueId val="{00000000-91CB-4D19-A012-F4A6899A225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40.75</c:v>
                </c:pt>
                <c:pt idx="2">
                  <c:v>42.44</c:v>
                </c:pt>
                <c:pt idx="3">
                  <c:v>57.08</c:v>
                </c:pt>
                <c:pt idx="4">
                  <c:v>56.26</c:v>
                </c:pt>
              </c:numCache>
            </c:numRef>
          </c:val>
          <c:smooth val="0"/>
          <c:extLst>
            <c:ext xmlns:c16="http://schemas.microsoft.com/office/drawing/2014/chart" uri="{C3380CC4-5D6E-409C-BE32-E72D297353CC}">
              <c16:uniqueId val="{00000001-91CB-4D19-A012-F4A6899A225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335.17</c:v>
                </c:pt>
                <c:pt idx="1">
                  <c:v>413.69</c:v>
                </c:pt>
                <c:pt idx="2">
                  <c:v>265.10000000000002</c:v>
                </c:pt>
                <c:pt idx="3">
                  <c:v>331.06</c:v>
                </c:pt>
                <c:pt idx="4">
                  <c:v>364.87</c:v>
                </c:pt>
              </c:numCache>
            </c:numRef>
          </c:val>
          <c:extLst>
            <c:ext xmlns:c16="http://schemas.microsoft.com/office/drawing/2014/chart" uri="{C3380CC4-5D6E-409C-BE32-E72D297353CC}">
              <c16:uniqueId val="{00000000-225A-4D6C-9CBF-2627B28990F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334.48</c:v>
                </c:pt>
                <c:pt idx="1">
                  <c:v>311.70999999999998</c:v>
                </c:pt>
                <c:pt idx="2">
                  <c:v>284.54000000000002</c:v>
                </c:pt>
                <c:pt idx="3">
                  <c:v>274.99</c:v>
                </c:pt>
                <c:pt idx="4">
                  <c:v>282.08999999999997</c:v>
                </c:pt>
              </c:numCache>
            </c:numRef>
          </c:val>
          <c:smooth val="0"/>
          <c:extLst>
            <c:ext xmlns:c16="http://schemas.microsoft.com/office/drawing/2014/chart" uri="{C3380CC4-5D6E-409C-BE32-E72D297353CC}">
              <c16:uniqueId val="{00000001-225A-4D6C-9CBF-2627B28990F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高山村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3501</v>
      </c>
      <c r="AM8" s="37"/>
      <c r="AN8" s="37"/>
      <c r="AO8" s="37"/>
      <c r="AP8" s="37"/>
      <c r="AQ8" s="37"/>
      <c r="AR8" s="37"/>
      <c r="AS8" s="37"/>
      <c r="AT8" s="38">
        <f>データ!T6</f>
        <v>64.180000000000007</v>
      </c>
      <c r="AU8" s="38"/>
      <c r="AV8" s="38"/>
      <c r="AW8" s="38"/>
      <c r="AX8" s="38"/>
      <c r="AY8" s="38"/>
      <c r="AZ8" s="38"/>
      <c r="BA8" s="38"/>
      <c r="BB8" s="38">
        <f>データ!U6</f>
        <v>54.55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51.16</v>
      </c>
      <c r="Q10" s="38"/>
      <c r="R10" s="38"/>
      <c r="S10" s="38"/>
      <c r="T10" s="38"/>
      <c r="U10" s="38"/>
      <c r="V10" s="38"/>
      <c r="W10" s="38">
        <f>データ!Q6</f>
        <v>94.38</v>
      </c>
      <c r="X10" s="38"/>
      <c r="Y10" s="38"/>
      <c r="Z10" s="38"/>
      <c r="AA10" s="38"/>
      <c r="AB10" s="38"/>
      <c r="AC10" s="38"/>
      <c r="AD10" s="37">
        <f>データ!R6</f>
        <v>2200</v>
      </c>
      <c r="AE10" s="37"/>
      <c r="AF10" s="37"/>
      <c r="AG10" s="37"/>
      <c r="AH10" s="37"/>
      <c r="AI10" s="37"/>
      <c r="AJ10" s="37"/>
      <c r="AK10" s="2"/>
      <c r="AL10" s="37">
        <f>データ!V6</f>
        <v>1740</v>
      </c>
      <c r="AM10" s="37"/>
      <c r="AN10" s="37"/>
      <c r="AO10" s="37"/>
      <c r="AP10" s="37"/>
      <c r="AQ10" s="37"/>
      <c r="AR10" s="37"/>
      <c r="AS10" s="37"/>
      <c r="AT10" s="38">
        <f>データ!W6</f>
        <v>1.98</v>
      </c>
      <c r="AU10" s="38"/>
      <c r="AV10" s="38"/>
      <c r="AW10" s="38"/>
      <c r="AX10" s="38"/>
      <c r="AY10" s="38"/>
      <c r="AZ10" s="38"/>
      <c r="BA10" s="38"/>
      <c r="BB10" s="38">
        <f>データ!X6</f>
        <v>878.79</v>
      </c>
      <c r="BC10" s="38"/>
      <c r="BD10" s="38"/>
      <c r="BE10" s="38"/>
      <c r="BF10" s="38"/>
      <c r="BG10" s="38"/>
      <c r="BH10" s="38"/>
      <c r="BI10" s="38"/>
      <c r="BJ10" s="2"/>
      <c r="BK10" s="2"/>
      <c r="BL10" s="53" t="s">
        <v>22</v>
      </c>
      <c r="BM10" s="54"/>
      <c r="BN10" s="61" t="s">
        <v>23</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2">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118</v>
      </c>
      <c r="BM16" s="56"/>
      <c r="BN16" s="56"/>
      <c r="BO16" s="56"/>
      <c r="BP16" s="56"/>
      <c r="BQ16" s="56"/>
      <c r="BR16" s="56"/>
      <c r="BS16" s="56"/>
      <c r="BT16" s="56"/>
      <c r="BU16" s="56"/>
      <c r="BV16" s="56"/>
      <c r="BW16" s="56"/>
      <c r="BX16" s="56"/>
      <c r="BY16" s="56"/>
      <c r="BZ16" s="5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119</v>
      </c>
      <c r="BM47" s="56"/>
      <c r="BN47" s="56"/>
      <c r="BO47" s="56"/>
      <c r="BP47" s="56"/>
      <c r="BQ47" s="56"/>
      <c r="BR47" s="56"/>
      <c r="BS47" s="56"/>
      <c r="BT47" s="56"/>
      <c r="BU47" s="56"/>
      <c r="BV47" s="56"/>
      <c r="BW47" s="56"/>
      <c r="BX47" s="56"/>
      <c r="BY47" s="56"/>
      <c r="BZ47" s="5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2">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3.5" customHeight="1" x14ac:dyDescent="0.2">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120</v>
      </c>
      <c r="BM66" s="56"/>
      <c r="BN66" s="56"/>
      <c r="BO66" s="56"/>
      <c r="BP66" s="56"/>
      <c r="BQ66" s="56"/>
      <c r="BR66" s="56"/>
      <c r="BS66" s="56"/>
      <c r="BT66" s="56"/>
      <c r="BU66" s="56"/>
      <c r="BV66" s="56"/>
      <c r="BW66" s="56"/>
      <c r="BX66" s="56"/>
      <c r="BY66" s="56"/>
      <c r="BZ66" s="5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NNvOmBg6jYmzCN2V5X6P8A/h3IRdDpZbufarOV2erXUKXu3DLFTtcpAk0M0cpP2EB+Ur+nuqZ6fJ+mqmZfosOA==" saltValue="YkeB6W233J7M28FRG9ETkA==" spinCount="100000" sheet="1" objects="1" scenarios="1" formatCells="0" formatColumns="0" formatRows="0"/>
  <mergeCells count="51">
    <mergeCell ref="B60:BJ61"/>
    <mergeCell ref="BL64:BZ65"/>
    <mergeCell ref="C83:BJ83"/>
    <mergeCell ref="BL47:BZ63"/>
    <mergeCell ref="BL66:BZ82"/>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104281</v>
      </c>
      <c r="D6" s="19">
        <f t="shared" si="3"/>
        <v>47</v>
      </c>
      <c r="E6" s="19">
        <f t="shared" si="3"/>
        <v>17</v>
      </c>
      <c r="F6" s="19">
        <f t="shared" si="3"/>
        <v>5</v>
      </c>
      <c r="G6" s="19">
        <f t="shared" si="3"/>
        <v>0</v>
      </c>
      <c r="H6" s="19" t="str">
        <f t="shared" si="3"/>
        <v>群馬県　高山村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51.16</v>
      </c>
      <c r="Q6" s="20">
        <f t="shared" si="3"/>
        <v>94.38</v>
      </c>
      <c r="R6" s="20">
        <f t="shared" si="3"/>
        <v>2200</v>
      </c>
      <c r="S6" s="20">
        <f t="shared" si="3"/>
        <v>3501</v>
      </c>
      <c r="T6" s="20">
        <f t="shared" si="3"/>
        <v>64.180000000000007</v>
      </c>
      <c r="U6" s="20">
        <f t="shared" si="3"/>
        <v>54.55</v>
      </c>
      <c r="V6" s="20">
        <f t="shared" si="3"/>
        <v>1740</v>
      </c>
      <c r="W6" s="20">
        <f t="shared" si="3"/>
        <v>1.98</v>
      </c>
      <c r="X6" s="20">
        <f t="shared" si="3"/>
        <v>878.79</v>
      </c>
      <c r="Y6" s="21">
        <f>IF(Y7="",NA(),Y7)</f>
        <v>100.94</v>
      </c>
      <c r="Z6" s="21">
        <f t="shared" ref="Z6:AH6" si="4">IF(Z7="",NA(),Z7)</f>
        <v>101.42</v>
      </c>
      <c r="AA6" s="21">
        <f t="shared" si="4"/>
        <v>98.96</v>
      </c>
      <c r="AB6" s="21">
        <f t="shared" si="4"/>
        <v>103.39</v>
      </c>
      <c r="AC6" s="21">
        <f t="shared" si="4"/>
        <v>98.59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982.29</v>
      </c>
      <c r="BL6" s="21">
        <f t="shared" si="7"/>
        <v>713.28</v>
      </c>
      <c r="BM6" s="21">
        <f t="shared" si="7"/>
        <v>673.08</v>
      </c>
      <c r="BN6" s="21">
        <f t="shared" si="7"/>
        <v>867.83</v>
      </c>
      <c r="BO6" s="21">
        <f t="shared" si="7"/>
        <v>791.76</v>
      </c>
      <c r="BP6" s="20" t="str">
        <f>IF(BP7="","",IF(BP7="-","【-】","【"&amp;SUBSTITUTE(TEXT(BP7,"#,##0.00"),"-","△")&amp;"】"))</f>
        <v>【786.37】</v>
      </c>
      <c r="BQ6" s="21">
        <f>IF(BQ7="",NA(),BQ7)</f>
        <v>37.380000000000003</v>
      </c>
      <c r="BR6" s="21">
        <f t="shared" ref="BR6:BZ6" si="8">IF(BR7="",NA(),BR7)</f>
        <v>30.05</v>
      </c>
      <c r="BS6" s="21">
        <f t="shared" si="8"/>
        <v>47.63</v>
      </c>
      <c r="BT6" s="21">
        <f t="shared" si="8"/>
        <v>41.22</v>
      </c>
      <c r="BU6" s="21">
        <f t="shared" si="8"/>
        <v>37.76</v>
      </c>
      <c r="BV6" s="21">
        <f t="shared" si="8"/>
        <v>41.25</v>
      </c>
      <c r="BW6" s="21">
        <f t="shared" si="8"/>
        <v>40.75</v>
      </c>
      <c r="BX6" s="21">
        <f t="shared" si="8"/>
        <v>42.44</v>
      </c>
      <c r="BY6" s="21">
        <f t="shared" si="8"/>
        <v>57.08</v>
      </c>
      <c r="BZ6" s="21">
        <f t="shared" si="8"/>
        <v>56.26</v>
      </c>
      <c r="CA6" s="20" t="str">
        <f>IF(CA7="","",IF(CA7="-","【-】","【"&amp;SUBSTITUTE(TEXT(CA7,"#,##0.00"),"-","△")&amp;"】"))</f>
        <v>【60.65】</v>
      </c>
      <c r="CB6" s="21">
        <f>IF(CB7="",NA(),CB7)</f>
        <v>335.17</v>
      </c>
      <c r="CC6" s="21">
        <f t="shared" ref="CC6:CK6" si="9">IF(CC7="",NA(),CC7)</f>
        <v>413.69</v>
      </c>
      <c r="CD6" s="21">
        <f t="shared" si="9"/>
        <v>265.10000000000002</v>
      </c>
      <c r="CE6" s="21">
        <f t="shared" si="9"/>
        <v>331.06</v>
      </c>
      <c r="CF6" s="21">
        <f t="shared" si="9"/>
        <v>364.87</v>
      </c>
      <c r="CG6" s="21">
        <f t="shared" si="9"/>
        <v>334.48</v>
      </c>
      <c r="CH6" s="21">
        <f t="shared" si="9"/>
        <v>311.70999999999998</v>
      </c>
      <c r="CI6" s="21">
        <f t="shared" si="9"/>
        <v>284.54000000000002</v>
      </c>
      <c r="CJ6" s="21">
        <f t="shared" si="9"/>
        <v>274.99</v>
      </c>
      <c r="CK6" s="21">
        <f t="shared" si="9"/>
        <v>282.08999999999997</v>
      </c>
      <c r="CL6" s="20" t="str">
        <f>IF(CL7="","",IF(CL7="-","【-】","【"&amp;SUBSTITUTE(TEXT(CL7,"#,##0.00"),"-","△")&amp;"】"))</f>
        <v>【256.97】</v>
      </c>
      <c r="CM6" s="21">
        <f>IF(CM7="",NA(),CM7)</f>
        <v>40.270000000000003</v>
      </c>
      <c r="CN6" s="21">
        <f t="shared" ref="CN6:CV6" si="10">IF(CN7="",NA(),CN7)</f>
        <v>39.549999999999997</v>
      </c>
      <c r="CO6" s="21">
        <f t="shared" si="10"/>
        <v>40.98</v>
      </c>
      <c r="CP6" s="21">
        <f t="shared" si="10"/>
        <v>40.57</v>
      </c>
      <c r="CQ6" s="21">
        <f t="shared" si="10"/>
        <v>37.92</v>
      </c>
      <c r="CR6" s="21">
        <f t="shared" si="10"/>
        <v>40.93</v>
      </c>
      <c r="CS6" s="21">
        <f t="shared" si="10"/>
        <v>43.38</v>
      </c>
      <c r="CT6" s="21">
        <f t="shared" si="10"/>
        <v>42.33</v>
      </c>
      <c r="CU6" s="21">
        <f t="shared" si="10"/>
        <v>54.83</v>
      </c>
      <c r="CV6" s="21">
        <f t="shared" si="10"/>
        <v>66.53</v>
      </c>
      <c r="CW6" s="20" t="str">
        <f>IF(CW7="","",IF(CW7="-","【-】","【"&amp;SUBSTITUTE(TEXT(CW7,"#,##0.00"),"-","△")&amp;"】"))</f>
        <v>【61.14】</v>
      </c>
      <c r="CX6" s="21">
        <f>IF(CX7="",NA(),CX7)</f>
        <v>74.44</v>
      </c>
      <c r="CY6" s="21">
        <f t="shared" ref="CY6:DG6" si="11">IF(CY7="",NA(),CY7)</f>
        <v>75.099999999999994</v>
      </c>
      <c r="CZ6" s="21">
        <f t="shared" si="11"/>
        <v>76.260000000000005</v>
      </c>
      <c r="DA6" s="21">
        <f t="shared" si="11"/>
        <v>78.760000000000005</v>
      </c>
      <c r="DB6" s="21">
        <f t="shared" si="11"/>
        <v>79.48</v>
      </c>
      <c r="DC6" s="21">
        <f t="shared" si="11"/>
        <v>62.73</v>
      </c>
      <c r="DD6" s="21">
        <f t="shared" si="11"/>
        <v>62.02</v>
      </c>
      <c r="DE6" s="21">
        <f t="shared" si="11"/>
        <v>62.5</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0.04</v>
      </c>
      <c r="EL6" s="20">
        <f t="shared" si="14"/>
        <v>0</v>
      </c>
      <c r="EM6" s="21">
        <f t="shared" si="14"/>
        <v>0.25</v>
      </c>
      <c r="EN6" s="21">
        <f t="shared" si="14"/>
        <v>0.05</v>
      </c>
      <c r="EO6" s="20" t="str">
        <f>IF(EO7="","",IF(EO7="-","【-】","【"&amp;SUBSTITUTE(TEXT(EO7,"#,##0.00"),"-","△")&amp;"】"))</f>
        <v>【0.03】</v>
      </c>
    </row>
    <row r="7" spans="1:145" s="22" customFormat="1" x14ac:dyDescent="0.2">
      <c r="A7" s="14"/>
      <c r="B7" s="23">
        <v>2021</v>
      </c>
      <c r="C7" s="23">
        <v>104281</v>
      </c>
      <c r="D7" s="23">
        <v>47</v>
      </c>
      <c r="E7" s="23">
        <v>17</v>
      </c>
      <c r="F7" s="23">
        <v>5</v>
      </c>
      <c r="G7" s="23">
        <v>0</v>
      </c>
      <c r="H7" s="23" t="s">
        <v>98</v>
      </c>
      <c r="I7" s="23" t="s">
        <v>99</v>
      </c>
      <c r="J7" s="23" t="s">
        <v>100</v>
      </c>
      <c r="K7" s="23" t="s">
        <v>101</v>
      </c>
      <c r="L7" s="23" t="s">
        <v>102</v>
      </c>
      <c r="M7" s="23" t="s">
        <v>103</v>
      </c>
      <c r="N7" s="24" t="s">
        <v>104</v>
      </c>
      <c r="O7" s="24" t="s">
        <v>105</v>
      </c>
      <c r="P7" s="24">
        <v>51.16</v>
      </c>
      <c r="Q7" s="24">
        <v>94.38</v>
      </c>
      <c r="R7" s="24">
        <v>2200</v>
      </c>
      <c r="S7" s="24">
        <v>3501</v>
      </c>
      <c r="T7" s="24">
        <v>64.180000000000007</v>
      </c>
      <c r="U7" s="24">
        <v>54.55</v>
      </c>
      <c r="V7" s="24">
        <v>1740</v>
      </c>
      <c r="W7" s="24">
        <v>1.98</v>
      </c>
      <c r="X7" s="24">
        <v>878.79</v>
      </c>
      <c r="Y7" s="24">
        <v>100.94</v>
      </c>
      <c r="Z7" s="24">
        <v>101.42</v>
      </c>
      <c r="AA7" s="24">
        <v>98.96</v>
      </c>
      <c r="AB7" s="24">
        <v>103.39</v>
      </c>
      <c r="AC7" s="24">
        <v>98.59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982.29</v>
      </c>
      <c r="BL7" s="24">
        <v>713.28</v>
      </c>
      <c r="BM7" s="24">
        <v>673.08</v>
      </c>
      <c r="BN7" s="24">
        <v>867.83</v>
      </c>
      <c r="BO7" s="24">
        <v>791.76</v>
      </c>
      <c r="BP7" s="24">
        <v>786.37</v>
      </c>
      <c r="BQ7" s="24">
        <v>37.380000000000003</v>
      </c>
      <c r="BR7" s="24">
        <v>30.05</v>
      </c>
      <c r="BS7" s="24">
        <v>47.63</v>
      </c>
      <c r="BT7" s="24">
        <v>41.22</v>
      </c>
      <c r="BU7" s="24">
        <v>37.76</v>
      </c>
      <c r="BV7" s="24">
        <v>41.25</v>
      </c>
      <c r="BW7" s="24">
        <v>40.75</v>
      </c>
      <c r="BX7" s="24">
        <v>42.44</v>
      </c>
      <c r="BY7" s="24">
        <v>57.08</v>
      </c>
      <c r="BZ7" s="24">
        <v>56.26</v>
      </c>
      <c r="CA7" s="24">
        <v>60.65</v>
      </c>
      <c r="CB7" s="24">
        <v>335.17</v>
      </c>
      <c r="CC7" s="24">
        <v>413.69</v>
      </c>
      <c r="CD7" s="24">
        <v>265.10000000000002</v>
      </c>
      <c r="CE7" s="24">
        <v>331.06</v>
      </c>
      <c r="CF7" s="24">
        <v>364.87</v>
      </c>
      <c r="CG7" s="24">
        <v>334.48</v>
      </c>
      <c r="CH7" s="24">
        <v>311.70999999999998</v>
      </c>
      <c r="CI7" s="24">
        <v>284.54000000000002</v>
      </c>
      <c r="CJ7" s="24">
        <v>274.99</v>
      </c>
      <c r="CK7" s="24">
        <v>282.08999999999997</v>
      </c>
      <c r="CL7" s="24">
        <v>256.97000000000003</v>
      </c>
      <c r="CM7" s="24">
        <v>40.270000000000003</v>
      </c>
      <c r="CN7" s="24">
        <v>39.549999999999997</v>
      </c>
      <c r="CO7" s="24">
        <v>40.98</v>
      </c>
      <c r="CP7" s="24">
        <v>40.57</v>
      </c>
      <c r="CQ7" s="24">
        <v>37.92</v>
      </c>
      <c r="CR7" s="24">
        <v>40.93</v>
      </c>
      <c r="CS7" s="24">
        <v>43.38</v>
      </c>
      <c r="CT7" s="24">
        <v>42.33</v>
      </c>
      <c r="CU7" s="24">
        <v>54.83</v>
      </c>
      <c r="CV7" s="24">
        <v>66.53</v>
      </c>
      <c r="CW7" s="24">
        <v>61.14</v>
      </c>
      <c r="CX7" s="24">
        <v>74.44</v>
      </c>
      <c r="CY7" s="24">
        <v>75.099999999999994</v>
      </c>
      <c r="CZ7" s="24">
        <v>76.260000000000005</v>
      </c>
      <c r="DA7" s="24">
        <v>78.760000000000005</v>
      </c>
      <c r="DB7" s="24">
        <v>79.48</v>
      </c>
      <c r="DC7" s="24">
        <v>62.73</v>
      </c>
      <c r="DD7" s="24">
        <v>62.02</v>
      </c>
      <c r="DE7" s="24">
        <v>62.5</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0.04</v>
      </c>
      <c r="EL7" s="24">
        <v>0</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2022-12-01T01:56:12Z</dcterms:created>
  <dcterms:modified xsi:type="dcterms:W3CDTF">2023-02-06T04:33:50Z</dcterms:modified>
  <cp:category/>
</cp:coreProperties>
</file>