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28 昭和村●□■▲\"/>
    </mc:Choice>
  </mc:AlternateContent>
  <xr:revisionPtr revIDLastSave="0" documentId="13_ncr:1_{11A44E95-7E4A-498F-AA5D-4E357BEA53FA}" xr6:coauthVersionLast="36" xr6:coauthVersionMax="45" xr10:uidLastSave="{00000000-0000-0000-0000-000000000000}"/>
  <workbookProtection workbookAlgorithmName="SHA-512" workbookHashValue="C4f7CSJXwqf+gV9l8OIOL5ZfXBEI8pI5UpbEwjcHJrijMODF49zMrCvRlgBM0n7AzOkazOCfthgRlXmtXqkTcg==" workbookSaltValue="/CBAgWnMwnG2o8y7dozd2w=="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Q6" i="5"/>
  <c r="W10" i="4" s="1"/>
  <c r="P6" i="5"/>
  <c r="O6" i="5"/>
  <c r="N6" i="5"/>
  <c r="M6" i="5"/>
  <c r="L6" i="5"/>
  <c r="W8" i="4" s="1"/>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E86" i="4"/>
  <c r="BB10" i="4"/>
  <c r="AT10" i="4"/>
  <c r="AL10" i="4"/>
  <c r="AD10" i="4"/>
  <c r="P10" i="4"/>
  <c r="I10" i="4"/>
  <c r="B10" i="4"/>
  <c r="BB8" i="4"/>
  <c r="AL8" i="4"/>
  <c r="AD8" i="4"/>
  <c r="P8" i="4"/>
  <c r="I8" i="4"/>
  <c r="B6"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<sst xmlns="http://schemas.openxmlformats.org/spreadsheetml/2006/main" count="236" uniqueCount="120">
  <si>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</si>
  <si>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</si>
  <si>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</si>
  <si>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</si>
  <si>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</si>
  <si>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</si>
  <si>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</si>
  <si>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</si>
  <si>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</si>
  <si>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</si>
  <si>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</si>
  <si>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</si>
  <si>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</si>
  <si>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</si>
  <si>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</si>
  <si>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</si>
  <si>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</si>
  <si>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</si>
  <si>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</si>
  <si>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</si>
  <si>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</si>
  <si>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</si>
  <si>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</si>
  <si>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</si>
  <si>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</si>
  <si>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</si>
  <si>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</si>
  <si>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</si>
  <si>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</si>
  <si>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</si>
  <si>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</si>
  <si>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</si>
  <si>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</si>
  <si>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</si>
  <si>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</si>
  <si>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</si>
  <si>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</si>
  <si>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</si>
  <si>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</si>
  <si>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</si>
  <si>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</si>
  <si>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</si>
  <si>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</si>
  <si>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</si>
  <si>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</si>
  <si>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</si>
  <si>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</si>
  <si>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</si>
  <si>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</si>
  <si>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</si>
  <si>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</si>
  <si>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</si>
  <si>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</si>
  <si>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</si>
  <si>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</si>
  <si>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</si>
  <si>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</si>
  <si>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</si>
  <si>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</si>
  <si>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</si>
  <si>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</si>
  <si>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</si>
  <si>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</si>
  <si>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</si>
  <si>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</si>
  <si>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</si>
  <si>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</si>
  <si>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</si>
  <si>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</si>
  <si>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</si>
  <si>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</si>
  <si>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</si>
  <si>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</si>
  <si>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</si>
  <si>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</si>
  <si>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</si>
  <si>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</si>
  <si>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</si>
  <si>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</si>
  <si>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</si>
  <si>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</si>
  <si>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</si>
  <si>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</si>
  <si>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</si>
  <si>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</si>
  <si>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</si>
  <si>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</si>
  <si>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</si>
  <si>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</si>
  <si>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</si>
  <si>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</si>
  <si>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</si>
  <si>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</si>
  <si>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</si>
  <si>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</si>
  <si>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</si>
  <si>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</si>
  <si>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</si>
  <si>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昭和村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</si>
  <si>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</si>
  <si>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</si>
  <si>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</si>
  <si>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</si>
  <si>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</si>
  <si>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</si>
  <si>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</si>
  <si>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</si>
  <si>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</si>
  <si>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</si>
  <si>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</si>
  <si>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</si>
  <si>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</si>
  <si>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</si>
  <si>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</si>
  <si>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</si>
  <si>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</si>
  <si>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</si>
  <si>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地形により４地区となっている農業集落排水事業は、その人口カバー率が７２．８％で、村の下水事業の根幹をなすものである。
　将来的には、少子高齢化による人口の減少や利用者の減少により適切な維持管理費を賄うことがますます困難になることから、施設の統廃合なども含めた検討が必要になる。</t>
    <phoneticPr fontId="4"/>
  </si>
  <si>
    <t>①収益的収支比率は、事業規模が小規模なため単年度の変動が大きく、年度により数値にばらつきがある。現状、一般会計からの繰入金や基金取り崩しで費用を賄っている状況にあり、使用料が費用の約４分の１の状態を解消することは急務であり、使用料を改定し、必要な経費を賄うことが急務であると考えている。
④企業債残高対事業規模比率は、一般会計からの繰入金で賄っており、0.0%である。
⑤経費回収率は、類似団体平均値を見ても２０ポイント程度下回っており、使用料に反映すると３割～４割程度の値上げが必要になるものと考えている。
⑥汚水処理原価は、類似団体平均値を下回った状態ではあるが、経費削減を今後も継続し、必要な設備投資は行い、施設の長寿命化を図っていきたい。
⑦施設利用率は、現在平均値を下回っている状態であるが、各施設ともに当初設定した処理規模が、右肩上がりの成長を想定した施設であることから、今では設備過剰という面も否定できない。少子高齢化は避けられないことからも施設の統廃合も視野に入れた検討が必要になると考えている。
⑧水洗化率は、人口の減少や次の世代が住まない高齢者世帯の増加によりほぼ横ばいで推移している。そのため使用料の増加が見込めず一般会計からの繰入金に依存した経営となっている。</t>
    <rPh sb="10" eb="12">
      <t>ジギョウ</t>
    </rPh>
    <rPh sb="12" eb="14">
      <t>キボ</t>
    </rPh>
    <rPh sb="15" eb="18">
      <t>ショウキボ</t>
    </rPh>
    <rPh sb="28" eb="29">
      <t>オオ</t>
    </rPh>
    <rPh sb="32" eb="34">
      <t>ネンド</t>
    </rPh>
    <rPh sb="37" eb="39">
      <t>スウチ</t>
    </rPh>
    <rPh sb="48" eb="50">
      <t>ゲンジョウ</t>
    </rPh>
    <rPh sb="69" eb="71">
      <t>ヒヨウ</t>
    </rPh>
    <rPh sb="72" eb="73">
      <t>マカナ</t>
    </rPh>
    <rPh sb="77" eb="79">
      <t>ジョウキョウ</t>
    </rPh>
    <rPh sb="87" eb="89">
      <t>ヒヨウ</t>
    </rPh>
    <rPh sb="170" eb="171">
      <t>マカナ</t>
    </rPh>
    <rPh sb="199" eb="200">
      <t>チ</t>
    </rPh>
    <rPh sb="270" eb="271">
      <t>チ</t>
    </rPh>
    <rPh sb="464" eb="466">
      <t>ジンコウ</t>
    </rPh>
    <rPh sb="467" eb="469">
      <t>ゲンショウ</t>
    </rPh>
    <rPh sb="470" eb="471">
      <t>ツギ</t>
    </rPh>
    <rPh sb="472" eb="474">
      <t>セダイ</t>
    </rPh>
    <rPh sb="475" eb="476">
      <t>ス</t>
    </rPh>
    <rPh sb="479" eb="482">
      <t>コウレイシャ</t>
    </rPh>
    <rPh sb="482" eb="484">
      <t>セタイ</t>
    </rPh>
    <rPh sb="485" eb="487">
      <t>ゾウカ</t>
    </rPh>
    <rPh sb="507" eb="510">
      <t>シヨウリョウ</t>
    </rPh>
    <rPh sb="511" eb="513">
      <t>ゾウカ</t>
    </rPh>
    <rPh sb="514" eb="516">
      <t>ミコ</t>
    </rPh>
    <rPh sb="518" eb="520">
      <t>イッパン</t>
    </rPh>
    <rPh sb="520" eb="522">
      <t>カイケイ</t>
    </rPh>
    <rPh sb="525" eb="527">
      <t>クリイレ</t>
    </rPh>
    <rPh sb="527" eb="528">
      <t>キン</t>
    </rPh>
    <rPh sb="529" eb="531">
      <t>イゾン</t>
    </rPh>
    <rPh sb="533" eb="535">
      <t>ケイエイ</t>
    </rPh>
    <phoneticPr fontId="4"/>
  </si>
  <si>
    <t>　設備の整備は平成８年から平成１６年に集中的に行ったため、老朽化時期も集中することが想定される。
　平成２２年度に策定した長寿命化計画を基に順次、施設整備のメンテナンスを進め、長寿命化を図るべく修繕を進めている。
　適切なストックマネジメントを行い、長期に渡り安定した状態を保っていきたい。
　また、令和５年度に維持管理適正化計画を策定し、効率的な維持管理を実施していく。</t>
    <rPh sb="150" eb="152">
      <t>レイワ</t>
    </rPh>
    <rPh sb="153" eb="155">
      <t>ネンド</t>
    </rPh>
    <rPh sb="156" eb="158">
      <t>イジ</t>
    </rPh>
    <rPh sb="158" eb="160">
      <t>カンリ</t>
    </rPh>
    <rPh sb="160" eb="163">
      <t>テキセイカ</t>
    </rPh>
    <rPh sb="163" eb="165">
      <t>ケイカク</t>
    </rPh>
    <rPh sb="166" eb="168">
      <t>サクテイ</t>
    </rPh>
    <rPh sb="170" eb="173">
      <t>コウリツテキ</t>
    </rPh>
    <rPh sb="174" eb="176">
      <t>イジ</t>
    </rPh>
    <rPh sb="176" eb="178">
      <t>カンリ</t>
    </rPh>
    <rPh sb="179" eb="18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</si>
</sst>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51-4F59-96EE-4C217D0311F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EA51-4F59-96EE-4C217D0311F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46.39</c:v>
                </c:pt>
                <c:pt idx="1">
                  <c:v>46.39</c:v>
                </c:pt>
                <c:pt idx="2">
                  <c:v>46.39</c:v>
                </c:pt>
                <c:pt idx="3">
                  <c:v>48.51</c:v>
                </c:pt>
                <c:pt idx="4">
                  <c:v>48.4</c:v>
                </c:pt>
              </c:numCache>
            </c:numRef>
          </c:val>
          <c:extLst>
            <c:ext xmlns:c16="http://schemas.microsoft.com/office/drawing/2014/chart" uri="{C3380CC4-5D6E-409C-BE32-E72D297353CC}">
              <c16:uniqueId val="{00000000-E379-418B-A740-D33B6177BBB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E379-418B-A740-D33B6177BBB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89.69</c:v>
                </c:pt>
                <c:pt idx="1">
                  <c:v>90.49</c:v>
                </c:pt>
                <c:pt idx="2">
                  <c:v>83</c:v>
                </c:pt>
                <c:pt idx="3">
                  <c:v>84.09</c:v>
                </c:pt>
                <c:pt idx="4">
                  <c:v>84.43</c:v>
                </c:pt>
              </c:numCache>
            </c:numRef>
          </c:val>
          <c:extLst>
            <c:ext xmlns:c16="http://schemas.microsoft.com/office/drawing/2014/chart" uri="{C3380CC4-5D6E-409C-BE32-E72D297353CC}">
              <c16:uniqueId val="{00000000-906E-4233-8A29-0733DE6AD74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906E-4233-8A29-0733DE6AD74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80.05</c:v>
                </c:pt>
                <c:pt idx="1">
                  <c:v>78.78</c:v>
                </c:pt>
                <c:pt idx="2">
                  <c:v>76.41</c:v>
                </c:pt>
                <c:pt idx="3">
                  <c:v>82.36</c:v>
                </c:pt>
                <c:pt idx="4">
                  <c:v>82.36</c:v>
                </c:pt>
              </c:numCache>
            </c:numRef>
          </c:val>
          <c:extLst>
            <c:ext xmlns:c16="http://schemas.microsoft.com/office/drawing/2014/chart" uri="{C3380CC4-5D6E-409C-BE32-E72D297353CC}">
              <c16:uniqueId val="{00000000-2944-4547-8A11-AD8A8BB751B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44-4547-8A11-AD8A8BB751B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E5-4F9C-8DEE-143B84E22AA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E5-4F9C-8DEE-143B84E22AA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8F-4709-B2CD-3647A37F539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8F-4709-B2CD-3647A37F539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B0-42C4-AFB7-4CB707C6C44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B0-42C4-AFB7-4CB707C6C44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5C-4480-8C43-E6538D5696B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5C-4480-8C43-E6538D5696B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B0-4E8D-BA5B-91E8FE74FF9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C8B0-4E8D-BA5B-91E8FE74FF9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39.090000000000003</c:v>
                </c:pt>
                <c:pt idx="1">
                  <c:v>40</c:v>
                </c:pt>
                <c:pt idx="2">
                  <c:v>39.39</c:v>
                </c:pt>
                <c:pt idx="3">
                  <c:v>42</c:v>
                </c:pt>
                <c:pt idx="4">
                  <c:v>36.61</c:v>
                </c:pt>
              </c:numCache>
            </c:numRef>
          </c:val>
          <c:extLst>
            <c:ext xmlns:c16="http://schemas.microsoft.com/office/drawing/2014/chart" uri="{C3380CC4-5D6E-409C-BE32-E72D297353CC}">
              <c16:uniqueId val="{00000000-62AB-4043-819E-4E343439E5D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62AB-4043-819E-4E343439E5D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270.91000000000003</c:v>
                </c:pt>
                <c:pt idx="1">
                  <c:v>275.35000000000002</c:v>
                </c:pt>
                <c:pt idx="2">
                  <c:v>281.16000000000003</c:v>
                </c:pt>
                <c:pt idx="3">
                  <c:v>258.61</c:v>
                </c:pt>
                <c:pt idx="4">
                  <c:v>236.64</c:v>
                </c:pt>
              </c:numCache>
            </c:numRef>
          </c:val>
          <c:extLst>
            <c:ext xmlns:c16="http://schemas.microsoft.com/office/drawing/2014/chart" uri="{C3380CC4-5D6E-409C-BE32-E72D297353CC}">
              <c16:uniqueId val="{00000000-2D71-407B-B88E-CF95D773B67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2D71-407B-B88E-CF95D773B67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群馬県　昭和村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5">
        <f>データ!S6</f>
        <v>7033</v>
      </c>
      <c r="AM8" s="45"/>
      <c r="AN8" s="45"/>
      <c r="AO8" s="45"/>
      <c r="AP8" s="45"/>
      <c r="AQ8" s="45"/>
      <c r="AR8" s="45"/>
      <c r="AS8" s="45"/>
      <c r="AT8" s="46">
        <f>データ!T6</f>
        <v>64.14</v>
      </c>
      <c r="AU8" s="46"/>
      <c r="AV8" s="46"/>
      <c r="AW8" s="46"/>
      <c r="AX8" s="46"/>
      <c r="AY8" s="46"/>
      <c r="AZ8" s="46"/>
      <c r="BA8" s="46"/>
      <c r="BB8" s="46">
        <f>データ!U6</f>
        <v>109.65</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72.819999999999993</v>
      </c>
      <c r="Q10" s="46"/>
      <c r="R10" s="46"/>
      <c r="S10" s="46"/>
      <c r="T10" s="46"/>
      <c r="U10" s="46"/>
      <c r="V10" s="46"/>
      <c r="W10" s="46">
        <f>データ!Q6</f>
        <v>100</v>
      </c>
      <c r="X10" s="46"/>
      <c r="Y10" s="46"/>
      <c r="Z10" s="46"/>
      <c r="AA10" s="46"/>
      <c r="AB10" s="46"/>
      <c r="AC10" s="46"/>
      <c r="AD10" s="45">
        <f>データ!R6</f>
        <v>2530</v>
      </c>
      <c r="AE10" s="45"/>
      <c r="AF10" s="45"/>
      <c r="AG10" s="45"/>
      <c r="AH10" s="45"/>
      <c r="AI10" s="45"/>
      <c r="AJ10" s="45"/>
      <c r="AK10" s="2"/>
      <c r="AL10" s="45">
        <f>データ!V6</f>
        <v>5069</v>
      </c>
      <c r="AM10" s="45"/>
      <c r="AN10" s="45"/>
      <c r="AO10" s="45"/>
      <c r="AP10" s="45"/>
      <c r="AQ10" s="45"/>
      <c r="AR10" s="45"/>
      <c r="AS10" s="45"/>
      <c r="AT10" s="46">
        <f>データ!W6</f>
        <v>1.84</v>
      </c>
      <c r="AU10" s="46"/>
      <c r="AV10" s="46"/>
      <c r="AW10" s="46"/>
      <c r="AX10" s="46"/>
      <c r="AY10" s="46"/>
      <c r="AZ10" s="46"/>
      <c r="BA10" s="46"/>
      <c r="BB10" s="46">
        <f>データ!X6</f>
        <v>2754.89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1" t="s">
        <v>26</v>
      </c>
      <c r="BM14" s="62"/>
      <c r="BN14" s="62"/>
      <c r="BO14" s="62"/>
      <c r="BP14" s="62"/>
      <c r="BQ14" s="62"/>
      <c r="BR14" s="62"/>
      <c r="BS14" s="62"/>
      <c r="BT14" s="62"/>
      <c r="BU14" s="62"/>
      <c r="BV14" s="62"/>
      <c r="BW14" s="62"/>
      <c r="BX14" s="62"/>
      <c r="BY14" s="62"/>
      <c r="BZ14" s="63"/>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64"/>
      <c r="BM15" s="65"/>
      <c r="BN15" s="65"/>
      <c r="BO15" s="65"/>
      <c r="BP15" s="65"/>
      <c r="BQ15" s="65"/>
      <c r="BR15" s="65"/>
      <c r="BS15" s="65"/>
      <c r="BT15" s="65"/>
      <c r="BU15" s="65"/>
      <c r="BV15" s="65"/>
      <c r="BW15" s="65"/>
      <c r="BX15" s="65"/>
      <c r="BY15" s="65"/>
      <c r="BZ15" s="6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kBanU2KdtVPCRm3rK1e6iQ4hBuH9oRhgvkhtgXhqm+cTJZSgSF4ykJ/xg+8c/+a/zfm+Y3N6BVqouWAWhDwoHw==" saltValue="FxeRh8frecL5tWqjRLEF/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104485</v>
      </c>
      <c r="D6" s="19">
        <f t="shared" si="3"/>
        <v>47</v>
      </c>
      <c r="E6" s="19">
        <f t="shared" si="3"/>
        <v>17</v>
      </c>
      <c r="F6" s="19">
        <f t="shared" si="3"/>
        <v>5</v>
      </c>
      <c r="G6" s="19">
        <f t="shared" si="3"/>
        <v>0</v>
      </c>
      <c r="H6" s="19" t="str">
        <f t="shared" si="3"/>
        <v>群馬県　昭和村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72.819999999999993</v>
      </c>
      <c r="Q6" s="20">
        <f t="shared" si="3"/>
        <v>100</v>
      </c>
      <c r="R6" s="20">
        <f t="shared" si="3"/>
        <v>2530</v>
      </c>
      <c r="S6" s="20">
        <f t="shared" si="3"/>
        <v>7033</v>
      </c>
      <c r="T6" s="20">
        <f t="shared" si="3"/>
        <v>64.14</v>
      </c>
      <c r="U6" s="20">
        <f t="shared" si="3"/>
        <v>109.65</v>
      </c>
      <c r="V6" s="20">
        <f t="shared" si="3"/>
        <v>5069</v>
      </c>
      <c r="W6" s="20">
        <f t="shared" si="3"/>
        <v>1.84</v>
      </c>
      <c r="X6" s="20">
        <f t="shared" si="3"/>
        <v>2754.89</v>
      </c>
      <c r="Y6" s="21">
        <f>IF(Y7="",NA(),Y7)</f>
        <v>80.05</v>
      </c>
      <c r="Z6" s="21">
        <f t="shared" ref="Z6:AH6" si="4">IF(Z7="",NA(),Z7)</f>
        <v>78.78</v>
      </c>
      <c r="AA6" s="21">
        <f t="shared" si="4"/>
        <v>76.41</v>
      </c>
      <c r="AB6" s="21">
        <f t="shared" si="4"/>
        <v>82.36</v>
      </c>
      <c r="AC6" s="21">
        <f t="shared" si="4"/>
        <v>82.36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39.090000000000003</v>
      </c>
      <c r="BR6" s="21">
        <f t="shared" ref="BR6:BZ6" si="8">IF(BR7="",NA(),BR7)</f>
        <v>40</v>
      </c>
      <c r="BS6" s="21">
        <f t="shared" si="8"/>
        <v>39.39</v>
      </c>
      <c r="BT6" s="21">
        <f t="shared" si="8"/>
        <v>42</v>
      </c>
      <c r="BU6" s="21">
        <f t="shared" si="8"/>
        <v>36.61</v>
      </c>
      <c r="BV6" s="21">
        <f t="shared" si="8"/>
        <v>59.8</v>
      </c>
      <c r="BW6" s="21">
        <f t="shared" si="8"/>
        <v>57.77</v>
      </c>
      <c r="BX6" s="21">
        <f t="shared" si="8"/>
        <v>57.31</v>
      </c>
      <c r="BY6" s="21">
        <f t="shared" si="8"/>
        <v>57.08</v>
      </c>
      <c r="BZ6" s="21">
        <f t="shared" si="8"/>
        <v>56.26</v>
      </c>
      <c r="CA6" s="20" t="str">
        <f>IF(CA7="","",IF(CA7="-","【-】","【"&amp;SUBSTITUTE(TEXT(CA7,"#,##0.00"),"-","△")&amp;"】"))</f>
        <v>【60.65】</v>
      </c>
      <c r="CB6" s="21">
        <f>IF(CB7="",NA(),CB7)</f>
        <v>270.91000000000003</v>
      </c>
      <c r="CC6" s="21">
        <f t="shared" ref="CC6:CK6" si="9">IF(CC7="",NA(),CC7)</f>
        <v>275.35000000000002</v>
      </c>
      <c r="CD6" s="21">
        <f t="shared" si="9"/>
        <v>281.16000000000003</v>
      </c>
      <c r="CE6" s="21">
        <f t="shared" si="9"/>
        <v>258.61</v>
      </c>
      <c r="CF6" s="21">
        <f t="shared" si="9"/>
        <v>236.64</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46.39</v>
      </c>
      <c r="CN6" s="21">
        <f t="shared" ref="CN6:CV6" si="10">IF(CN7="",NA(),CN7)</f>
        <v>46.39</v>
      </c>
      <c r="CO6" s="21">
        <f t="shared" si="10"/>
        <v>46.39</v>
      </c>
      <c r="CP6" s="21">
        <f t="shared" si="10"/>
        <v>48.51</v>
      </c>
      <c r="CQ6" s="21">
        <f t="shared" si="10"/>
        <v>48.4</v>
      </c>
      <c r="CR6" s="21">
        <f t="shared" si="10"/>
        <v>51.75</v>
      </c>
      <c r="CS6" s="21">
        <f t="shared" si="10"/>
        <v>50.68</v>
      </c>
      <c r="CT6" s="21">
        <f t="shared" si="10"/>
        <v>50.14</v>
      </c>
      <c r="CU6" s="21">
        <f t="shared" si="10"/>
        <v>54.83</v>
      </c>
      <c r="CV6" s="21">
        <f t="shared" si="10"/>
        <v>66.53</v>
      </c>
      <c r="CW6" s="20" t="str">
        <f>IF(CW7="","",IF(CW7="-","【-】","【"&amp;SUBSTITUTE(TEXT(CW7,"#,##0.00"),"-","△")&amp;"】"))</f>
        <v>【61.14】</v>
      </c>
      <c r="CX6" s="21">
        <f>IF(CX7="",NA(),CX7)</f>
        <v>89.69</v>
      </c>
      <c r="CY6" s="21">
        <f t="shared" ref="CY6:DG6" si="11">IF(CY7="",NA(),CY7)</f>
        <v>90.49</v>
      </c>
      <c r="CZ6" s="21">
        <f t="shared" si="11"/>
        <v>83</v>
      </c>
      <c r="DA6" s="21">
        <f t="shared" si="11"/>
        <v>84.09</v>
      </c>
      <c r="DB6" s="21">
        <f t="shared" si="11"/>
        <v>84.43</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104485</v>
      </c>
      <c r="D7" s="23">
        <v>47</v>
      </c>
      <c r="E7" s="23">
        <v>17</v>
      </c>
      <c r="F7" s="23">
        <v>5</v>
      </c>
      <c r="G7" s="23">
        <v>0</v>
      </c>
      <c r="H7" s="23" t="s">
        <v>98</v>
      </c>
      <c r="I7" s="23" t="s">
        <v>99</v>
      </c>
      <c r="J7" s="23" t="s">
        <v>100</v>
      </c>
      <c r="K7" s="23" t="s">
        <v>101</v>
      </c>
      <c r="L7" s="23" t="s">
        <v>102</v>
      </c>
      <c r="M7" s="23" t="s">
        <v>103</v>
      </c>
      <c r="N7" s="24" t="s">
        <v>104</v>
      </c>
      <c r="O7" s="24" t="s">
        <v>105</v>
      </c>
      <c r="P7" s="24">
        <v>72.819999999999993</v>
      </c>
      <c r="Q7" s="24">
        <v>100</v>
      </c>
      <c r="R7" s="24">
        <v>2530</v>
      </c>
      <c r="S7" s="24">
        <v>7033</v>
      </c>
      <c r="T7" s="24">
        <v>64.14</v>
      </c>
      <c r="U7" s="24">
        <v>109.65</v>
      </c>
      <c r="V7" s="24">
        <v>5069</v>
      </c>
      <c r="W7" s="24">
        <v>1.84</v>
      </c>
      <c r="X7" s="24">
        <v>2754.89</v>
      </c>
      <c r="Y7" s="24">
        <v>80.05</v>
      </c>
      <c r="Z7" s="24">
        <v>78.78</v>
      </c>
      <c r="AA7" s="24">
        <v>76.41</v>
      </c>
      <c r="AB7" s="24">
        <v>82.36</v>
      </c>
      <c r="AC7" s="24">
        <v>82.36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39.090000000000003</v>
      </c>
      <c r="BR7" s="24">
        <v>40</v>
      </c>
      <c r="BS7" s="24">
        <v>39.39</v>
      </c>
      <c r="BT7" s="24">
        <v>42</v>
      </c>
      <c r="BU7" s="24">
        <v>36.61</v>
      </c>
      <c r="BV7" s="24">
        <v>59.8</v>
      </c>
      <c r="BW7" s="24">
        <v>57.77</v>
      </c>
      <c r="BX7" s="24">
        <v>57.31</v>
      </c>
      <c r="BY7" s="24">
        <v>57.08</v>
      </c>
      <c r="BZ7" s="24">
        <v>56.26</v>
      </c>
      <c r="CA7" s="24">
        <v>60.65</v>
      </c>
      <c r="CB7" s="24">
        <v>270.91000000000003</v>
      </c>
      <c r="CC7" s="24">
        <v>275.35000000000002</v>
      </c>
      <c r="CD7" s="24">
        <v>281.16000000000003</v>
      </c>
      <c r="CE7" s="24">
        <v>258.61</v>
      </c>
      <c r="CF7" s="24">
        <v>236.64</v>
      </c>
      <c r="CG7" s="24">
        <v>263.76</v>
      </c>
      <c r="CH7" s="24">
        <v>274.35000000000002</v>
      </c>
      <c r="CI7" s="24">
        <v>273.52</v>
      </c>
      <c r="CJ7" s="24">
        <v>274.99</v>
      </c>
      <c r="CK7" s="24">
        <v>282.08999999999997</v>
      </c>
      <c r="CL7" s="24">
        <v>256.97000000000003</v>
      </c>
      <c r="CM7" s="24">
        <v>46.39</v>
      </c>
      <c r="CN7" s="24">
        <v>46.39</v>
      </c>
      <c r="CO7" s="24">
        <v>46.39</v>
      </c>
      <c r="CP7" s="24">
        <v>48.51</v>
      </c>
      <c r="CQ7" s="24">
        <v>48.4</v>
      </c>
      <c r="CR7" s="24">
        <v>51.75</v>
      </c>
      <c r="CS7" s="24">
        <v>50.68</v>
      </c>
      <c r="CT7" s="24">
        <v>50.14</v>
      </c>
      <c r="CU7" s="24">
        <v>54.83</v>
      </c>
      <c r="CV7" s="24">
        <v>66.53</v>
      </c>
      <c r="CW7" s="24">
        <v>61.14</v>
      </c>
      <c r="CX7" s="24">
        <v>89.69</v>
      </c>
      <c r="CY7" s="24">
        <v>90.49</v>
      </c>
      <c r="CZ7" s="24">
        <v>83</v>
      </c>
      <c r="DA7" s="24">
        <v>84.09</v>
      </c>
      <c r="DB7" s="24">
        <v>84.43</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cp:keywords>
  </cp:keywords>
  <dc:description>
  </dc:description>
  <cp:lastModifiedBy> </cp:lastModifiedBy>
  <cp:lastPrinted>2023-02-21T05:28:08Z</cp:lastPrinted>
  <dcterms:created xsi:type="dcterms:W3CDTF">2022-12-01T01:56:15Z</dcterms:created>
  <dcterms:modified xsi:type="dcterms:W3CDTF">2023-02-21T05:28:18Z</dcterms:modified>
  <cp:category>
  </cp:category>
</cp:coreProperties>
</file>