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1 長野原町\"/>
    </mc:Choice>
  </mc:AlternateContent>
  <xr:revisionPtr revIDLastSave="0" documentId="13_ncr:1_{10CE4614-01EE-4A48-972C-E6A34E294DC4}" xr6:coauthVersionLast="36" xr6:coauthVersionMax="44" xr10:uidLastSave="{00000000-0000-0000-0000-000000000000}"/>
  <workbookProtection workbookAlgorithmName="SHA-512" workbookHashValue="J8Ts3kL5/DDc4u4xeTuWS7aoul+ZOOALjZEPC110fpFy0Rejxo7dr1hGh+ktNfZNHsTiRkNo3KM9idWECGflGQ==" workbookSaltValue="ufA+t4/t2krZiT6gZ2I0o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W10" i="4"/>
  <c r="P10" i="4"/>
  <c r="I10" i="4"/>
  <c r="BB8" i="4"/>
  <c r="AT8" i="4"/>
  <c r="AL8" i="4"/>
  <c r="W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<sst xmlns="http://schemas.openxmlformats.org/spreadsheetml/2006/main" count="247" uniqueCount="120">
  <si>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</si>
  <si>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</si>
  <si>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</si>
  <si>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</si>
  <si>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</si>
  <si>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</si>
  <si>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</si>
  <si>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</si>
  <si>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</si>
  <si>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</si>
  <si>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</si>
  <si>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</si>
  <si>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</si>
  <si>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</si>
  <si>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</si>
  <si>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</si>
  <si>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</si>
  <si>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</si>
  <si>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</si>
  <si>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</si>
  <si>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</si>
  <si>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</si>
  <si>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</si>
  <si>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</si>
  <si>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</si>
  <si>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</si>
  <si>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</si>
  <si>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</si>
  <si>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</si>
  <si>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</si>
  <si>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</si>
  <si>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</si>
  <si>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</si>
  <si>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</si>
  <si>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</si>
  <si>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</si>
  <si>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</si>
  <si>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</si>
  <si>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</si>
  <si>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</si>
  <si>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</si>
  <si>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</si>
  <si>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</si>
  <si>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</si>
  <si>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</si>
  <si>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</si>
  <si>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</si>
  <si>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</si>
  <si>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</si>
  <si>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</si>
  <si>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</si>
  <si>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</si>
  <si>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</si>
  <si>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</si>
  <si>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</si>
  <si>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</si>
  <si>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</si>
  <si>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</si>
  <si>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</si>
  <si>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</si>
  <si>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</si>
  <si>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</si>
  <si>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</si>
  <si>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</si>
  <si>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</si>
  <si>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</si>
  <si>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</si>
  <si>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</si>
  <si>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</si>
  <si>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</si>
  <si>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</si>
  <si>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</si>
  <si>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</si>
  <si>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</si>
  <si>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</si>
  <si>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</si>
  <si>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</si>
  <si>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</si>
  <si>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</si>
  <si>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</si>
  <si>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</si>
  <si>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</si>
  <si>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</si>
  <si>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</si>
  <si>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</si>
  <si>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</si>
  <si>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</si>
  <si>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</si>
  <si>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</si>
  <si>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</si>
  <si>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</si>
  <si>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</si>
  <si>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</si>
  <si>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</si>
  <si>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</si>
  <si>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</si>
  <si>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</si>
  <si>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</si>
  <si>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</si>
  <si>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</si>
  <si>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</si>
  <si>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</si>
  <si>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</si>
  <si>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</si>
  <si>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</si>
  <si>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</si>
  <si>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</si>
  <si>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</si>
  <si>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</si>
  <si>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</si>
  <si>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</si>
  <si>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</si>
  <si>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</si>
  <si>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</si>
  <si>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</si>
  <si>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</si>
  <si>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</si>
  <si>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95.45%となっており、使用料・前年度繰越金・一般会計からの繰入金で賄っています。④企業債残高はありませんが、使用料で賄えない部分を一般会計からの繰入金で補填して事業を実施している状況です。⑤経費回収率⑥汚水処理原価が類似団体平均値を下回っており、使用料金の適正度等将来見込みも踏まえた検討が必要と思われます。⑦施設利用率は、類似団体平均値より下回っており、人口減少等により処理水量も減少していると思われます。</t>
    <rPh sb="1" eb="4">
      <t>シュウエキテキ</t>
    </rPh>
    <rPh sb="4" eb="6">
      <t>シュウシ</t>
    </rPh>
    <rPh sb="6" eb="8">
      <t>ヒリツ</t>
    </rPh>
    <rPh sb="22" eb="25">
      <t>シヨウリョウ</t>
    </rPh>
    <rPh sb="26" eb="29">
      <t>ゼンネンド</t>
    </rPh>
    <rPh sb="29" eb="31">
      <t>クリコシ</t>
    </rPh>
    <rPh sb="31" eb="32">
      <t>キン</t>
    </rPh>
    <rPh sb="33" eb="35">
      <t>イッパン</t>
    </rPh>
    <rPh sb="35" eb="37">
      <t>カイケイ</t>
    </rPh>
    <rPh sb="40" eb="42">
      <t>クリイレ</t>
    </rPh>
    <rPh sb="42" eb="43">
      <t>キン</t>
    </rPh>
    <rPh sb="44" eb="45">
      <t>マカナ</t>
    </rPh>
    <rPh sb="52" eb="54">
      <t>キギョウ</t>
    </rPh>
    <rPh sb="54" eb="55">
      <t>サイ</t>
    </rPh>
    <rPh sb="55" eb="57">
      <t>ザンダカ</t>
    </rPh>
    <rPh sb="65" eb="68">
      <t>シヨウリョウ</t>
    </rPh>
    <rPh sb="69" eb="70">
      <t>マカナ</t>
    </rPh>
    <rPh sb="73" eb="75">
      <t>ブブン</t>
    </rPh>
    <rPh sb="76" eb="78">
      <t>イッパン</t>
    </rPh>
    <rPh sb="78" eb="80">
      <t>カイケイ</t>
    </rPh>
    <rPh sb="83" eb="85">
      <t>クリイレ</t>
    </rPh>
    <rPh sb="85" eb="86">
      <t>キン</t>
    </rPh>
    <rPh sb="87" eb="89">
      <t>ホテン</t>
    </rPh>
    <rPh sb="91" eb="93">
      <t>ジギョウ</t>
    </rPh>
    <rPh sb="94" eb="96">
      <t>ジッシ</t>
    </rPh>
    <rPh sb="100" eb="102">
      <t>ジョウキョウ</t>
    </rPh>
    <rPh sb="106" eb="108">
      <t>ケイヒ</t>
    </rPh>
    <rPh sb="108" eb="110">
      <t>カイシュウ</t>
    </rPh>
    <rPh sb="110" eb="111">
      <t>リツ</t>
    </rPh>
    <rPh sb="112" eb="114">
      <t>オスイ</t>
    </rPh>
    <rPh sb="114" eb="116">
      <t>ショリ</t>
    </rPh>
    <rPh sb="116" eb="118">
      <t>ゲンカ</t>
    </rPh>
    <rPh sb="119" eb="121">
      <t>ルイジ</t>
    </rPh>
    <rPh sb="121" eb="123">
      <t>ダンタイ</t>
    </rPh>
    <rPh sb="123" eb="126">
      <t>ヘイキンチ</t>
    </rPh>
    <rPh sb="127" eb="129">
      <t>シタマワ</t>
    </rPh>
    <rPh sb="134" eb="137">
      <t>シヨウリョウ</t>
    </rPh>
    <rPh sb="137" eb="138">
      <t>キン</t>
    </rPh>
    <rPh sb="139" eb="141">
      <t>テキセイ</t>
    </rPh>
    <rPh sb="141" eb="142">
      <t>ド</t>
    </rPh>
    <rPh sb="142" eb="143">
      <t>トウ</t>
    </rPh>
    <rPh sb="143" eb="145">
      <t>ショウライ</t>
    </rPh>
    <rPh sb="145" eb="147">
      <t>ミコ</t>
    </rPh>
    <rPh sb="149" eb="150">
      <t>フ</t>
    </rPh>
    <rPh sb="153" eb="155">
      <t>ケントウ</t>
    </rPh>
    <rPh sb="156" eb="158">
      <t>ヒツヨウ</t>
    </rPh>
    <rPh sb="159" eb="160">
      <t>オモ</t>
    </rPh>
    <rPh sb="166" eb="168">
      <t>シセツ</t>
    </rPh>
    <rPh sb="168" eb="170">
      <t>リヨウ</t>
    </rPh>
    <rPh sb="170" eb="171">
      <t>リツ</t>
    </rPh>
    <rPh sb="173" eb="175">
      <t>ルイジ</t>
    </rPh>
    <rPh sb="175" eb="177">
      <t>ダンタイ</t>
    </rPh>
    <rPh sb="177" eb="180">
      <t>ヘイキンチ</t>
    </rPh>
    <rPh sb="182" eb="184">
      <t>シタマワ</t>
    </rPh>
    <rPh sb="189" eb="191">
      <t>ジンコウ</t>
    </rPh>
    <rPh sb="191" eb="193">
      <t>ゲンショウ</t>
    </rPh>
    <rPh sb="193" eb="194">
      <t>トウ</t>
    </rPh>
    <rPh sb="197" eb="199">
      <t>ショリ</t>
    </rPh>
    <rPh sb="199" eb="201">
      <t>スイリョウ</t>
    </rPh>
    <rPh sb="202" eb="204">
      <t>ゲンショウ</t>
    </rPh>
    <rPh sb="209" eb="210">
      <t>オモ</t>
    </rPh>
    <phoneticPr fontId="4"/>
  </si>
  <si>
    <t>平成21年の供用開始後12年経過し、比較的新しい設備ですが、部品交換等軽微な修繕の発生が予想されます。</t>
    <rPh sb="0" eb="2">
      <t>ヘイセイ</t>
    </rPh>
    <rPh sb="4" eb="5">
      <t>ネン</t>
    </rPh>
    <rPh sb="6" eb="8">
      <t>キョウヨウ</t>
    </rPh>
    <rPh sb="8" eb="10">
      <t>カイシ</t>
    </rPh>
    <rPh sb="10" eb="11">
      <t>ゴ</t>
    </rPh>
    <rPh sb="13" eb="14">
      <t>ネン</t>
    </rPh>
    <rPh sb="14" eb="16">
      <t>ケイカ</t>
    </rPh>
    <rPh sb="18" eb="21">
      <t>ヒカクテキ</t>
    </rPh>
    <rPh sb="21" eb="22">
      <t>アタラ</t>
    </rPh>
    <rPh sb="24" eb="26">
      <t>セツビ</t>
    </rPh>
    <rPh sb="30" eb="32">
      <t>ブヒン</t>
    </rPh>
    <rPh sb="32" eb="34">
      <t>コウカン</t>
    </rPh>
    <rPh sb="34" eb="35">
      <t>トウ</t>
    </rPh>
    <rPh sb="35" eb="37">
      <t>ケイビ</t>
    </rPh>
    <rPh sb="38" eb="40">
      <t>シュウゼン</t>
    </rPh>
    <rPh sb="41" eb="43">
      <t>ハッセイ</t>
    </rPh>
    <rPh sb="44" eb="46">
      <t>ヨソウ</t>
    </rPh>
    <phoneticPr fontId="4"/>
  </si>
  <si>
    <t>適正な維持管理を行い設備への負荷を軽減させ維持管理コストを抑えつつ将来も見据えた使用料金の検証が必要と思われます。今後も法適化に向けた課題整理等を行うとともに中長期的な計画の策定に向けた取組みが急務です。</t>
    <rPh sb="0" eb="2">
      <t>テキセイ</t>
    </rPh>
    <rPh sb="3" eb="5">
      <t>イジ</t>
    </rPh>
    <rPh sb="5" eb="7">
      <t>カンリ</t>
    </rPh>
    <rPh sb="8" eb="9">
      <t>オコナ</t>
    </rPh>
    <rPh sb="10" eb="12">
      <t>セツビ</t>
    </rPh>
    <rPh sb="14" eb="16">
      <t>フカ</t>
    </rPh>
    <rPh sb="17" eb="19">
      <t>ケイゲン</t>
    </rPh>
    <rPh sb="21" eb="23">
      <t>イジ</t>
    </rPh>
    <rPh sb="23" eb="25">
      <t>カンリ</t>
    </rPh>
    <rPh sb="29" eb="30">
      <t>オサ</t>
    </rPh>
    <rPh sb="33" eb="35">
      <t>ショウライ</t>
    </rPh>
    <rPh sb="36" eb="38">
      <t>ミス</t>
    </rPh>
    <rPh sb="40" eb="42">
      <t>シヨウ</t>
    </rPh>
    <rPh sb="42" eb="44">
      <t>リョウキン</t>
    </rPh>
    <rPh sb="45" eb="47">
      <t>ケンショウ</t>
    </rPh>
    <rPh sb="48" eb="50">
      <t>ヒツヨウ</t>
    </rPh>
    <rPh sb="51" eb="5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</si>
</sst>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AF-46FD-96F4-F543485E96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AF-46FD-96F4-F543485E96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52.94</c:v>
                </c:pt>
                <c:pt idx="1">
                  <c:v>50.98</c:v>
                </c:pt>
                <c:pt idx="2">
                  <c:v>50</c:v>
                </c:pt>
                <c:pt idx="3">
                  <c:v>53.92</c:v>
                </c:pt>
                <c:pt idx="4">
                  <c:v>50.98</c:v>
                </c:pt>
              </c:numCache>
            </c:numRef>
          </c:val>
          <c:extLst>
            <c:ext xmlns:c16="http://schemas.microsoft.com/office/drawing/2014/chart" uri="{C3380CC4-5D6E-409C-BE32-E72D297353CC}">
              <c16:uniqueId val="{00000000-A58E-4DDC-9AA2-861598DA78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A58E-4DDC-9AA2-861598DA78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9B-4C23-8BA2-56ABD8B921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609B-4C23-8BA2-56ABD8B921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91.68</c:v>
                </c:pt>
                <c:pt idx="1">
                  <c:v>98.27</c:v>
                </c:pt>
                <c:pt idx="2">
                  <c:v>104.14</c:v>
                </c:pt>
                <c:pt idx="3">
                  <c:v>98.73</c:v>
                </c:pt>
                <c:pt idx="4">
                  <c:v>95.45</c:v>
                </c:pt>
              </c:numCache>
            </c:numRef>
          </c:val>
          <c:extLst>
            <c:ext xmlns:c16="http://schemas.microsoft.com/office/drawing/2014/chart" uri="{C3380CC4-5D6E-409C-BE32-E72D297353CC}">
              <c16:uniqueId val="{00000000-7292-430E-9379-FC74C9C577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2-430E-9379-FC74C9C577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B0-46D4-8DE3-15FD1D7250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B0-46D4-8DE3-15FD1D7250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5-4A66-A232-CAEC352A6E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5-4A66-A232-CAEC352A6E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62-470E-B93F-C59BBA9414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2-470E-B93F-C59BBA9414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63-4822-AD16-ABDD028A3E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3-4822-AD16-ABDD028A3E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D2-4C29-9066-0509F0670B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36D2-4C29-9066-0509F0670B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47.4</c:v>
                </c:pt>
                <c:pt idx="1">
                  <c:v>49.52</c:v>
                </c:pt>
                <c:pt idx="2">
                  <c:v>47.78</c:v>
                </c:pt>
                <c:pt idx="3">
                  <c:v>50.14</c:v>
                </c:pt>
                <c:pt idx="4">
                  <c:v>44.97</c:v>
                </c:pt>
              </c:numCache>
            </c:numRef>
          </c:val>
          <c:extLst>
            <c:ext xmlns:c16="http://schemas.microsoft.com/office/drawing/2014/chart" uri="{C3380CC4-5D6E-409C-BE32-E72D297353CC}">
              <c16:uniqueId val="{00000000-41D6-463C-B4FD-7879852FEB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41D6-463C-B4FD-7879852FEB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253.53</c:v>
                </c:pt>
                <c:pt idx="1">
                  <c:v>239.05</c:v>
                </c:pt>
                <c:pt idx="2">
                  <c:v>250.78</c:v>
                </c:pt>
                <c:pt idx="3">
                  <c:v>243.88</c:v>
                </c:pt>
                <c:pt idx="4">
                  <c:v>263.91000000000003</c:v>
                </c:pt>
              </c:numCache>
            </c:numRef>
          </c:val>
          <c:extLst>
            <c:ext xmlns:c16="http://schemas.microsoft.com/office/drawing/2014/chart" uri="{C3380CC4-5D6E-409C-BE32-E72D297353CC}">
              <c16:uniqueId val="{00000000-51B3-42DA-93BF-6E3F4D8043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51B3-42DA-93BF-6E3F4D8043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長野原町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5383</v>
      </c>
      <c r="AM8" s="37"/>
      <c r="AN8" s="37"/>
      <c r="AO8" s="37"/>
      <c r="AP8" s="37"/>
      <c r="AQ8" s="37"/>
      <c r="AR8" s="37"/>
      <c r="AS8" s="37"/>
      <c r="AT8" s="38">
        <f>データ!T6</f>
        <v>133.85</v>
      </c>
      <c r="AU8" s="38"/>
      <c r="AV8" s="38"/>
      <c r="AW8" s="38"/>
      <c r="AX8" s="38"/>
      <c r="AY8" s="38"/>
      <c r="AZ8" s="38"/>
      <c r="BA8" s="38"/>
      <c r="BB8" s="38">
        <f>データ!U6</f>
        <v>40.22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3.34</v>
      </c>
      <c r="Q10" s="38"/>
      <c r="R10" s="38"/>
      <c r="S10" s="38"/>
      <c r="T10" s="38"/>
      <c r="U10" s="38"/>
      <c r="V10" s="38"/>
      <c r="W10" s="38">
        <f>データ!Q6</f>
        <v>100</v>
      </c>
      <c r="X10" s="38"/>
      <c r="Y10" s="38"/>
      <c r="Z10" s="38"/>
      <c r="AA10" s="38"/>
      <c r="AB10" s="38"/>
      <c r="AC10" s="38"/>
      <c r="AD10" s="37">
        <f>データ!R6</f>
        <v>2200</v>
      </c>
      <c r="AE10" s="37"/>
      <c r="AF10" s="37"/>
      <c r="AG10" s="37"/>
      <c r="AH10" s="37"/>
      <c r="AI10" s="37"/>
      <c r="AJ10" s="37"/>
      <c r="AK10" s="2"/>
      <c r="AL10" s="37">
        <f>データ!V6</f>
        <v>178</v>
      </c>
      <c r="AM10" s="37"/>
      <c r="AN10" s="37"/>
      <c r="AO10" s="37"/>
      <c r="AP10" s="37"/>
      <c r="AQ10" s="37"/>
      <c r="AR10" s="37"/>
      <c r="AS10" s="37"/>
      <c r="AT10" s="38">
        <f>データ!W6</f>
        <v>117.5</v>
      </c>
      <c r="AU10" s="38"/>
      <c r="AV10" s="38"/>
      <c r="AW10" s="38"/>
      <c r="AX10" s="38"/>
      <c r="AY10" s="38"/>
      <c r="AZ10" s="38"/>
      <c r="BA10" s="38"/>
      <c r="BB10" s="38">
        <f>データ!X6</f>
        <v>1.51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yAm3VxaOiyHYT+GyahFpZRDiWfbpz/02oUgl1sHQYebbrHP8xWSsgnnUMhO+OseVdhxfda/C09Tv3h8x2V689A==" saltValue="YVH+WmhBvS0bU6i+tv22y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104248</v>
      </c>
      <c r="D6" s="19">
        <f t="shared" si="3"/>
        <v>47</v>
      </c>
      <c r="E6" s="19">
        <f t="shared" si="3"/>
        <v>18</v>
      </c>
      <c r="F6" s="19">
        <f t="shared" si="3"/>
        <v>0</v>
      </c>
      <c r="G6" s="19">
        <f t="shared" si="3"/>
        <v>0</v>
      </c>
      <c r="H6" s="19" t="str">
        <f t="shared" si="3"/>
        <v>群馬県　長野原町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3.34</v>
      </c>
      <c r="Q6" s="20">
        <f t="shared" si="3"/>
        <v>100</v>
      </c>
      <c r="R6" s="20">
        <f t="shared" si="3"/>
        <v>2200</v>
      </c>
      <c r="S6" s="20">
        <f t="shared" si="3"/>
        <v>5383</v>
      </c>
      <c r="T6" s="20">
        <f t="shared" si="3"/>
        <v>133.85</v>
      </c>
      <c r="U6" s="20">
        <f t="shared" si="3"/>
        <v>40.22</v>
      </c>
      <c r="V6" s="20">
        <f t="shared" si="3"/>
        <v>178</v>
      </c>
      <c r="W6" s="20">
        <f t="shared" si="3"/>
        <v>117.5</v>
      </c>
      <c r="X6" s="20">
        <f t="shared" si="3"/>
        <v>1.51</v>
      </c>
      <c r="Y6" s="21">
        <f>IF(Y7="",NA(),Y7)</f>
        <v>91.68</v>
      </c>
      <c r="Z6" s="21">
        <f t="shared" ref="Z6:AH6" si="4">IF(Z7="",NA(),Z7)</f>
        <v>98.27</v>
      </c>
      <c r="AA6" s="21">
        <f t="shared" si="4"/>
        <v>104.14</v>
      </c>
      <c r="AB6" s="21">
        <f t="shared" si="4"/>
        <v>98.73</v>
      </c>
      <c r="AC6" s="21">
        <f t="shared" si="4"/>
        <v>95.45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47.4</v>
      </c>
      <c r="BR6" s="21">
        <f t="shared" ref="BR6:BZ6" si="8">IF(BR7="",NA(),BR7)</f>
        <v>49.52</v>
      </c>
      <c r="BS6" s="21">
        <f t="shared" si="8"/>
        <v>47.78</v>
      </c>
      <c r="BT6" s="21">
        <f t="shared" si="8"/>
        <v>50.14</v>
      </c>
      <c r="BU6" s="21">
        <f t="shared" si="8"/>
        <v>44.97</v>
      </c>
      <c r="BV6" s="21">
        <f t="shared" si="8"/>
        <v>57.08</v>
      </c>
      <c r="BW6" s="21">
        <f t="shared" si="8"/>
        <v>55.85</v>
      </c>
      <c r="BX6" s="21">
        <f t="shared" si="8"/>
        <v>53.23</v>
      </c>
      <c r="BY6" s="21">
        <f t="shared" si="8"/>
        <v>50.7</v>
      </c>
      <c r="BZ6" s="21">
        <f t="shared" si="8"/>
        <v>48.13</v>
      </c>
      <c r="CA6" s="20" t="str">
        <f>IF(CA7="","",IF(CA7="-","【-】","【"&amp;SUBSTITUTE(TEXT(CA7,"#,##0.00"),"-","△")&amp;"】"))</f>
        <v>【57.71】</v>
      </c>
      <c r="CB6" s="21">
        <f>IF(CB7="",NA(),CB7)</f>
        <v>253.53</v>
      </c>
      <c r="CC6" s="21">
        <f t="shared" ref="CC6:CK6" si="9">IF(CC7="",NA(),CC7)</f>
        <v>239.05</v>
      </c>
      <c r="CD6" s="21">
        <f t="shared" si="9"/>
        <v>250.78</v>
      </c>
      <c r="CE6" s="21">
        <f t="shared" si="9"/>
        <v>243.88</v>
      </c>
      <c r="CF6" s="21">
        <f t="shared" si="9"/>
        <v>263.91000000000003</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52.94</v>
      </c>
      <c r="CN6" s="21">
        <f t="shared" ref="CN6:CV6" si="10">IF(CN7="",NA(),CN7)</f>
        <v>50.98</v>
      </c>
      <c r="CO6" s="21">
        <f t="shared" si="10"/>
        <v>50</v>
      </c>
      <c r="CP6" s="21">
        <f t="shared" si="10"/>
        <v>53.92</v>
      </c>
      <c r="CQ6" s="21">
        <f t="shared" si="10"/>
        <v>50.98</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104248</v>
      </c>
      <c r="D7" s="23">
        <v>47</v>
      </c>
      <c r="E7" s="23">
        <v>18</v>
      </c>
      <c r="F7" s="23">
        <v>0</v>
      </c>
      <c r="G7" s="23">
        <v>0</v>
      </c>
      <c r="H7" s="23" t="s">
        <v>97</v>
      </c>
      <c r="I7" s="23" t="s">
        <v>98</v>
      </c>
      <c r="J7" s="23" t="s">
        <v>99</v>
      </c>
      <c r="K7" s="23" t="s">
        <v>100</v>
      </c>
      <c r="L7" s="23" t="s">
        <v>101</v>
      </c>
      <c r="M7" s="23" t="s">
        <v>102</v>
      </c>
      <c r="N7" s="24" t="s">
        <v>103</v>
      </c>
      <c r="O7" s="24" t="s">
        <v>104</v>
      </c>
      <c r="P7" s="24">
        <v>3.34</v>
      </c>
      <c r="Q7" s="24">
        <v>100</v>
      </c>
      <c r="R7" s="24">
        <v>2200</v>
      </c>
      <c r="S7" s="24">
        <v>5383</v>
      </c>
      <c r="T7" s="24">
        <v>133.85</v>
      </c>
      <c r="U7" s="24">
        <v>40.22</v>
      </c>
      <c r="V7" s="24">
        <v>178</v>
      </c>
      <c r="W7" s="24">
        <v>117.5</v>
      </c>
      <c r="X7" s="24">
        <v>1.51</v>
      </c>
      <c r="Y7" s="24">
        <v>91.68</v>
      </c>
      <c r="Z7" s="24">
        <v>98.27</v>
      </c>
      <c r="AA7" s="24">
        <v>104.14</v>
      </c>
      <c r="AB7" s="24">
        <v>98.73</v>
      </c>
      <c r="AC7" s="24">
        <v>95.45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47.4</v>
      </c>
      <c r="BR7" s="24">
        <v>49.52</v>
      </c>
      <c r="BS7" s="24">
        <v>47.78</v>
      </c>
      <c r="BT7" s="24">
        <v>50.14</v>
      </c>
      <c r="BU7" s="24">
        <v>44.97</v>
      </c>
      <c r="BV7" s="24">
        <v>57.08</v>
      </c>
      <c r="BW7" s="24">
        <v>55.85</v>
      </c>
      <c r="BX7" s="24">
        <v>53.23</v>
      </c>
      <c r="BY7" s="24">
        <v>50.7</v>
      </c>
      <c r="BZ7" s="24">
        <v>48.13</v>
      </c>
      <c r="CA7" s="24">
        <v>57.71</v>
      </c>
      <c r="CB7" s="24">
        <v>253.53</v>
      </c>
      <c r="CC7" s="24">
        <v>239.05</v>
      </c>
      <c r="CD7" s="24">
        <v>250.78</v>
      </c>
      <c r="CE7" s="24">
        <v>243.88</v>
      </c>
      <c r="CF7" s="24">
        <v>263.91000000000003</v>
      </c>
      <c r="CG7" s="24">
        <v>286.86</v>
      </c>
      <c r="CH7" s="24">
        <v>287.91000000000003</v>
      </c>
      <c r="CI7" s="24">
        <v>283.3</v>
      </c>
      <c r="CJ7" s="24">
        <v>289.81</v>
      </c>
      <c r="CK7" s="24">
        <v>301.54000000000002</v>
      </c>
      <c r="CL7" s="24">
        <v>286.17</v>
      </c>
      <c r="CM7" s="24">
        <v>52.94</v>
      </c>
      <c r="CN7" s="24">
        <v>50.98</v>
      </c>
      <c r="CO7" s="24">
        <v>50</v>
      </c>
      <c r="CP7" s="24">
        <v>53.92</v>
      </c>
      <c r="CQ7" s="24">
        <v>50.98</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2023-01-20T02:29:49Z</cp:lastPrinted>
  <dcterms:created xsi:type="dcterms:W3CDTF">2023-01-13T00:08:37Z</dcterms:created>
  <dcterms:modified xsi:type="dcterms:W3CDTF">2023-02-03T00:48:31Z</dcterms:modified>
  <cp:category/>
</cp:coreProperties>
</file>