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12 みどり市\"/>
    </mc:Choice>
  </mc:AlternateContent>
  <xr:revisionPtr revIDLastSave="0" documentId="13_ncr:1_{4037CD31-4D86-4A4F-B1EC-A1B6555DFDA4}" xr6:coauthVersionLast="36" xr6:coauthVersionMax="36" xr10:uidLastSave="{00000000-0000-0000-0000-000000000000}"/>
  <workbookProtection workbookAlgorithmName="SHA-512" workbookHashValue="qo8vVcPXvskqT7cS8op7tuy/4L2DhFc4vMN1sfnXcGyNRRPrAvYF2pnM9hZWDzKQLzN/R6LL94Qjq5ATaNFgqQ==" workbookSaltValue="tr0CKInPjngRypZTAGJieA==" workbookSpinCount="100000" lockStructure="1"/>
  <bookViews>
    <workbookView xWindow="0" yWindow="0" windowWidth="20490" windowHeight="647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AT8" i="4" s="1"/>
  <c r="S6" i="5"/>
  <c r="R6" i="5"/>
  <c r="AD10" i="4" s="1"/>
  <c r="Q6" i="5"/>
  <c r="P6" i="5"/>
  <c r="P10" i="4" s="1"/>
  <c r="O6" i="5"/>
  <c r="N6" i="5"/>
  <c r="B10" i="4" s="1"/>
  <c r="M6" i="5"/>
  <c r="AD8" i="4" s="1"/>
  <c r="L6" i="5"/>
  <c r="W8" i="4" s="1"/>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I86" i="4"/>
  <c r="E86" i="4"/>
  <c r="W10" i="4"/>
  <c r="I10" i="4"/>
  <c r="BB8" i="4"/>
  <c r="AL8" i="4"/>
  <c r="I8" i="4"/>
  <c r="B8" i="4"/>
  <c r="B6" i="4"/>
</calcChain>
</file>

<file path=xl/sharedStrings.xml><?xml version="1.0" encoding="utf-8"?>
<sst xmlns="http://schemas.openxmlformats.org/spreadsheetml/2006/main" count="247" uniqueCount="122">
  <si>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</si>
  <si>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</si>
  <si>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</si>
  <si>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</si>
  <si>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</si>
  <si>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</si>
  <si>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</si>
  <si>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</si>
  <si>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</si>
  <si>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</si>
  <si>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</si>
  <si>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</si>
  <si>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</si>
  <si>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</si>
  <si>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</si>
  <si>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</si>
  <si>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</si>
  <si>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</si>
  <si>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</si>
  <si>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</si>
  <si>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</si>
  <si>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</si>
  <si>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</si>
  <si>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</si>
  <si>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</si>
  <si>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</si>
  <si>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</si>
  <si>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</si>
  <si>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</si>
  <si>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</si>
  <si>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</si>
  <si>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</si>
  <si>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</si>
  <si>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</si>
  <si>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</si>
  <si>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</si>
  <si>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</si>
  <si>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</si>
  <si>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</si>
  <si>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</si>
  <si>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</si>
  <si>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</si>
  <si>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</si>
  <si>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</si>
  <si>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</si>
  <si>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</si>
  <si>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</si>
  <si>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</si>
  <si>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</si>
  <si>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</si>
  <si>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</si>
  <si>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</si>
  <si>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</si>
  <si>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</si>
  <si>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</si>
  <si>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</si>
  <si>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</si>
  <si>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</si>
  <si>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</si>
  <si>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</si>
  <si>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</si>
  <si>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</si>
  <si>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</si>
  <si>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</si>
  <si>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</si>
  <si>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</si>
  <si>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</si>
  <si>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</si>
  <si>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</si>
  <si>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</si>
  <si>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</si>
  <si>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</si>
  <si>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</si>
  <si>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</si>
  <si>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</si>
  <si>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</si>
  <si>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</si>
  <si>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</si>
  <si>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</si>
  <si>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</si>
  <si>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</si>
  <si>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</si>
  <si>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</si>
  <si>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</si>
  <si>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</si>
  <si>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</si>
  <si>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</si>
  <si>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</si>
  <si>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</si>
  <si>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</si>
  <si>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</si>
  <si>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</si>
  <si>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</si>
  <si>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</si>
  <si>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</si>
  <si>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</si>
  <si>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</si>
  <si>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</si>
  <si>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</si>
  <si>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みどり市</t>
  </si>
  <si>
    <t>法非適用</t>
  </si>
  <si>
    <t>下水道事業</t>
  </si>
  <si>
    <t>個別排水処理</t>
  </si>
  <si>
    <t>L3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</si>
  <si>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</si>
  <si>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</si>
  <si>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</si>
  <si>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</si>
  <si>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</si>
  <si>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</si>
  <si>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</si>
  <si>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</si>
  <si>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</si>
  <si>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</si>
  <si>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</si>
  <si>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</si>
  <si>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</si>
  <si>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</si>
  <si>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</si>
  <si>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①収益的収支比率は、過疎化が進んでいる地域のため、使用料収入の増加が見込めない状況であり、一般会計繰入金を前提としているため、更なる経費縮減を図る必要がある。
④企業債残高対事業規模比率は、事業開始からの経過年数が短く、起債残高が大きいことや営業収益が少ないことで類似団体より高い数値を示している。使用料改定を視野に入れた経営改善を行う必要がある。
⑤経費回収率は、類似団体より高い数値を示しているが、修繕費が増加傾向にあるため、更なる経費節減に努めていく必要がある。
⑥汚水処理原価は、維持管理費の経費が抑えられているため、類似団体よりも低い数値となっており、低コストで処理されている。今後は施設の老朽化に伴い、徐々に上がっていくものと考えられる。
⑦施設利用率について、平成24年までは段階的に供用開始していたため、類似団体より低い数値を示していたが、平成25年度以降は全施設が稼働しており、類似団体と近い数値を示している。
⑧水洗化率について、対象施設全体が稼働しているため、100％となっている。</t>
    <rPh sb="1" eb="3">
      <t>シュウエキ</t>
    </rPh>
    <rPh sb="3" eb="4">
      <t>テキ</t>
    </rPh>
    <rPh sb="4" eb="6">
      <t>シュウシ</t>
    </rPh>
    <rPh sb="6" eb="8">
      <t>ヒリツ</t>
    </rPh>
    <rPh sb="10" eb="13">
      <t>カソカ</t>
    </rPh>
    <rPh sb="14" eb="15">
      <t>スス</t>
    </rPh>
    <rPh sb="19" eb="21">
      <t>チイキ</t>
    </rPh>
    <rPh sb="25" eb="28">
      <t>シヨウリョウ</t>
    </rPh>
    <rPh sb="28" eb="30">
      <t>シュウニュウ</t>
    </rPh>
    <rPh sb="31" eb="33">
      <t>ゾウカ</t>
    </rPh>
    <rPh sb="34" eb="36">
      <t>ミコ</t>
    </rPh>
    <rPh sb="39" eb="41">
      <t>ジョウキョウ</t>
    </rPh>
    <rPh sb="45" eb="47">
      <t>イッパン</t>
    </rPh>
    <rPh sb="47" eb="49">
      <t>カイケイ</t>
    </rPh>
    <rPh sb="49" eb="51">
      <t>クリイ</t>
    </rPh>
    <rPh sb="51" eb="52">
      <t>キン</t>
    </rPh>
    <rPh sb="53" eb="55">
      <t>ゼンテイ</t>
    </rPh>
    <rPh sb="63" eb="64">
      <t>サラ</t>
    </rPh>
    <rPh sb="66" eb="68">
      <t>ケイヒ</t>
    </rPh>
    <rPh sb="68" eb="70">
      <t>シュクゲン</t>
    </rPh>
    <rPh sb="71" eb="72">
      <t>ハカ</t>
    </rPh>
    <rPh sb="73" eb="75">
      <t>ヒツヨウ</t>
    </rPh>
    <rPh sb="81" eb="83">
      <t>キギョウ</t>
    </rPh>
    <rPh sb="83" eb="84">
      <t>サイ</t>
    </rPh>
    <rPh sb="84" eb="86">
      <t>ザンダカ</t>
    </rPh>
    <rPh sb="86" eb="87">
      <t>タイ</t>
    </rPh>
    <rPh sb="95" eb="97">
      <t>ジギョウ</t>
    </rPh>
    <rPh sb="97" eb="99">
      <t>カイシ</t>
    </rPh>
    <rPh sb="102" eb="104">
      <t>ケイカ</t>
    </rPh>
    <rPh sb="104" eb="106">
      <t>ネンスウ</t>
    </rPh>
    <rPh sb="107" eb="108">
      <t>ミジカ</t>
    </rPh>
    <rPh sb="110" eb="112">
      <t>キサイ</t>
    </rPh>
    <rPh sb="112" eb="114">
      <t>ザンダカ</t>
    </rPh>
    <rPh sb="115" eb="116">
      <t>オオ</t>
    </rPh>
    <rPh sb="121" eb="123">
      <t>エイギョウ</t>
    </rPh>
    <rPh sb="123" eb="125">
      <t>シュウエキ</t>
    </rPh>
    <rPh sb="126" eb="127">
      <t>スク</t>
    </rPh>
    <rPh sb="132" eb="134">
      <t>ルイジ</t>
    </rPh>
    <rPh sb="134" eb="136">
      <t>ダンタイ</t>
    </rPh>
    <rPh sb="138" eb="139">
      <t>タカ</t>
    </rPh>
    <rPh sb="140" eb="142">
      <t>スウチ</t>
    </rPh>
    <rPh sb="143" eb="144">
      <t>シメ</t>
    </rPh>
    <rPh sb="149" eb="152">
      <t>シヨウリョウ</t>
    </rPh>
    <rPh sb="152" eb="154">
      <t>カイテイ</t>
    </rPh>
    <rPh sb="155" eb="157">
      <t>シヤ</t>
    </rPh>
    <rPh sb="158" eb="159">
      <t>イ</t>
    </rPh>
    <rPh sb="161" eb="163">
      <t>ケイエイ</t>
    </rPh>
    <rPh sb="163" eb="165">
      <t>カイゼン</t>
    </rPh>
    <rPh sb="166" eb="167">
      <t>オコナ</t>
    </rPh>
    <rPh sb="168" eb="170">
      <t>ヒツヨウ</t>
    </rPh>
    <rPh sb="176" eb="178">
      <t>ケイヒ</t>
    </rPh>
    <rPh sb="178" eb="180">
      <t>カイシュウ</t>
    </rPh>
    <rPh sb="180" eb="181">
      <t>リツ</t>
    </rPh>
    <rPh sb="183" eb="185">
      <t>ルイジ</t>
    </rPh>
    <rPh sb="185" eb="187">
      <t>ダンタイ</t>
    </rPh>
    <rPh sb="189" eb="190">
      <t>タカ</t>
    </rPh>
    <rPh sb="191" eb="193">
      <t>スウチ</t>
    </rPh>
    <rPh sb="194" eb="195">
      <t>シメ</t>
    </rPh>
    <rPh sb="201" eb="204">
      <t>シュウゼンヒ</t>
    </rPh>
    <rPh sb="205" eb="207">
      <t>ゾウカ</t>
    </rPh>
    <rPh sb="207" eb="209">
      <t>ケイコウ</t>
    </rPh>
    <rPh sb="215" eb="216">
      <t>サラ</t>
    </rPh>
    <rPh sb="218" eb="220">
      <t>ケイヒ</t>
    </rPh>
    <rPh sb="220" eb="222">
      <t>セツゲン</t>
    </rPh>
    <rPh sb="223" eb="224">
      <t>ツト</t>
    </rPh>
    <rPh sb="228" eb="230">
      <t>ヒツヨウ</t>
    </rPh>
    <rPh sb="236" eb="238">
      <t>オスイ</t>
    </rPh>
    <rPh sb="238" eb="240">
      <t>ショリ</t>
    </rPh>
    <rPh sb="240" eb="242">
      <t>ゲンカ</t>
    </rPh>
    <rPh sb="263" eb="265">
      <t>ルイジ</t>
    </rPh>
    <rPh sb="265" eb="267">
      <t>ダンタイ</t>
    </rPh>
    <rPh sb="270" eb="271">
      <t>ヒク</t>
    </rPh>
    <rPh sb="272" eb="274">
      <t>スウチ</t>
    </rPh>
    <rPh sb="281" eb="282">
      <t>テイ</t>
    </rPh>
    <rPh sb="286" eb="288">
      <t>ショリ</t>
    </rPh>
    <rPh sb="294" eb="296">
      <t>コンゴ</t>
    </rPh>
    <rPh sb="297" eb="299">
      <t>シセツ</t>
    </rPh>
    <rPh sb="300" eb="303">
      <t>ロウキュウカ</t>
    </rPh>
    <rPh sb="304" eb="305">
      <t>トモナ</t>
    </rPh>
    <rPh sb="307" eb="309">
      <t>ジョジョ</t>
    </rPh>
    <rPh sb="310" eb="311">
      <t>ア</t>
    </rPh>
    <rPh sb="319" eb="320">
      <t>カンガ</t>
    </rPh>
    <rPh sb="327" eb="329">
      <t>シセツ</t>
    </rPh>
    <rPh sb="329" eb="331">
      <t>リヨウ</t>
    </rPh>
    <rPh sb="331" eb="332">
      <t>リツ</t>
    </rPh>
    <rPh sb="337" eb="339">
      <t>ヘイセイ</t>
    </rPh>
    <rPh sb="341" eb="342">
      <t>ネン</t>
    </rPh>
    <rPh sb="345" eb="347">
      <t>ダンカイ</t>
    </rPh>
    <rPh sb="378" eb="380">
      <t>ヘイセイ</t>
    </rPh>
    <rPh sb="382" eb="384">
      <t>ネンド</t>
    </rPh>
    <rPh sb="384" eb="386">
      <t>イコウ</t>
    </rPh>
    <rPh sb="387" eb="388">
      <t>ゼン</t>
    </rPh>
    <rPh sb="388" eb="390">
      <t>シセツ</t>
    </rPh>
    <rPh sb="391" eb="393">
      <t>カドウ</t>
    </rPh>
    <rPh sb="398" eb="400">
      <t>ルイジ</t>
    </rPh>
    <rPh sb="400" eb="402">
      <t>ダンタイ</t>
    </rPh>
    <rPh sb="403" eb="404">
      <t>チカ</t>
    </rPh>
    <rPh sb="405" eb="407">
      <t>スウチ</t>
    </rPh>
    <rPh sb="408" eb="409">
      <t>シメ</t>
    </rPh>
    <rPh sb="416" eb="419">
      <t>スイセンカ</t>
    </rPh>
    <rPh sb="419" eb="420">
      <t>リツ</t>
    </rPh>
    <rPh sb="425" eb="427">
      <t>タイショウ</t>
    </rPh>
    <rPh sb="427" eb="429">
      <t>シセツ</t>
    </rPh>
    <rPh sb="429" eb="431">
      <t>ゼンタイ</t>
    </rPh>
    <rPh sb="432" eb="434">
      <t>カドウ</t>
    </rPh>
    <phoneticPr fontId="4"/>
  </si>
  <si>
    <t>浄化槽設置事業のため、管渠の埋設はなく、管渠改善率はない。事業開始から13年が経過し、徐々に施設の老朽化が進んでいくことから、今後も適切な維持管理を行い、一度に多額の修繕費や更新費用が生じないように平準化していく必要がある。</t>
    <rPh sb="0" eb="3">
      <t>ジョウカソウ</t>
    </rPh>
    <rPh sb="3" eb="5">
      <t>セッチ</t>
    </rPh>
    <rPh sb="5" eb="7">
      <t>ジギョウ</t>
    </rPh>
    <rPh sb="11" eb="13">
      <t>カンキョ</t>
    </rPh>
    <rPh sb="14" eb="16">
      <t>マイセツ</t>
    </rPh>
    <rPh sb="20" eb="22">
      <t>カンキョ</t>
    </rPh>
    <rPh sb="22" eb="24">
      <t>カイゼン</t>
    </rPh>
    <rPh sb="24" eb="25">
      <t>リツ</t>
    </rPh>
    <rPh sb="29" eb="31">
      <t>ジギョウ</t>
    </rPh>
    <rPh sb="31" eb="33">
      <t>カイシ</t>
    </rPh>
    <rPh sb="37" eb="38">
      <t>ネン</t>
    </rPh>
    <rPh sb="39" eb="41">
      <t>ケイカ</t>
    </rPh>
    <rPh sb="43" eb="45">
      <t>ジョジョ</t>
    </rPh>
    <rPh sb="46" eb="48">
      <t>シセツ</t>
    </rPh>
    <rPh sb="49" eb="52">
      <t>ロウキュウカ</t>
    </rPh>
    <rPh sb="53" eb="54">
      <t>スス</t>
    </rPh>
    <rPh sb="63" eb="65">
      <t>コンゴ</t>
    </rPh>
    <rPh sb="74" eb="75">
      <t>オコナ</t>
    </rPh>
    <rPh sb="77" eb="79">
      <t>イチド</t>
    </rPh>
    <rPh sb="80" eb="82">
      <t>タガク</t>
    </rPh>
    <rPh sb="83" eb="85">
      <t>シュウゼン</t>
    </rPh>
    <rPh sb="85" eb="86">
      <t>ヒ</t>
    </rPh>
    <rPh sb="87" eb="89">
      <t>コウシン</t>
    </rPh>
    <rPh sb="89" eb="91">
      <t>ヒヨウ</t>
    </rPh>
    <rPh sb="92" eb="93">
      <t>ショウ</t>
    </rPh>
    <rPh sb="99" eb="102">
      <t>ヘイジュンカ</t>
    </rPh>
    <rPh sb="106" eb="108">
      <t>ヒツヨウ</t>
    </rPh>
    <phoneticPr fontId="4"/>
  </si>
  <si>
    <t>本市の個別浄化槽事業は、事業開始から13年が経過しているが、維持管理費は比較的少額に抑えられている。今後は施設の老朽化による修繕費の増加が見込まれるため、更なる経費節減に努める必要がある。また、将来の人口減少を見据え、使用料の改定も視野に入れた、市全体の汚水処理計画の見直しを検討していく必要がある。</t>
    <rPh sb="0" eb="2">
      <t>ホンシ</t>
    </rPh>
    <rPh sb="3" eb="5">
      <t>コベツ</t>
    </rPh>
    <rPh sb="5" eb="8">
      <t>ジョウカソウ</t>
    </rPh>
    <rPh sb="8" eb="10">
      <t>ジギョウ</t>
    </rPh>
    <rPh sb="12" eb="14">
      <t>ジギョウ</t>
    </rPh>
    <rPh sb="14" eb="16">
      <t>カイシ</t>
    </rPh>
    <rPh sb="20" eb="21">
      <t>ネン</t>
    </rPh>
    <rPh sb="22" eb="24">
      <t>ケイカ</t>
    </rPh>
    <rPh sb="30" eb="32">
      <t>イジ</t>
    </rPh>
    <rPh sb="32" eb="35">
      <t>カンリヒ</t>
    </rPh>
    <rPh sb="36" eb="39">
      <t>ヒカクテキ</t>
    </rPh>
    <rPh sb="39" eb="41">
      <t>ショウガク</t>
    </rPh>
    <rPh sb="42" eb="43">
      <t>オサ</t>
    </rPh>
    <rPh sb="50" eb="52">
      <t>コンゴ</t>
    </rPh>
    <rPh sb="53" eb="55">
      <t>シセツ</t>
    </rPh>
    <rPh sb="56" eb="59">
      <t>ロウキュウカ</t>
    </rPh>
    <rPh sb="62" eb="65">
      <t>シュウゼンヒ</t>
    </rPh>
    <rPh sb="66" eb="68">
      <t>ゾウカ</t>
    </rPh>
    <rPh sb="69" eb="71">
      <t>ミコ</t>
    </rPh>
    <rPh sb="77" eb="78">
      <t>サラ</t>
    </rPh>
    <rPh sb="88" eb="90">
      <t>ヒツヨウ</t>
    </rPh>
    <rPh sb="97" eb="99">
      <t>ショウライ</t>
    </rPh>
    <rPh sb="100" eb="102">
      <t>ジンコウ</t>
    </rPh>
    <rPh sb="102" eb="104">
      <t>ゲンショウ</t>
    </rPh>
    <rPh sb="105" eb="107">
      <t>ミス</t>
    </rPh>
    <rPh sb="109" eb="112">
      <t>シヨウリョウ</t>
    </rPh>
    <rPh sb="113" eb="115">
      <t>カイテイ</t>
    </rPh>
    <rPh sb="116" eb="118">
      <t>シヤ</t>
    </rPh>
    <rPh sb="119" eb="120">
      <t>イ</t>
    </rPh>
    <rPh sb="123" eb="126">
      <t>シゼンタイ</t>
    </rPh>
    <rPh sb="127" eb="129">
      <t>オスイ</t>
    </rPh>
    <rPh sb="129" eb="131">
      <t>ショリ</t>
    </rPh>
    <rPh sb="131" eb="133">
      <t>ケイカク</t>
    </rPh>
    <rPh sb="134" eb="136">
      <t>ミナオ</t>
    </rPh>
    <rPh sb="138" eb="140">
      <t>ケントウ</t>
    </rPh>
    <rPh sb="144" eb="14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</si>
</sst>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4C-4C68-AA9A-FFAB6427E2E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24C-4C68-AA9A-FFAB6427E2E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56.86</c:v>
                </c:pt>
                <c:pt idx="1">
                  <c:v>52.94</c:v>
                </c:pt>
                <c:pt idx="2">
                  <c:v>52.94</c:v>
                </c:pt>
                <c:pt idx="3">
                  <c:v>54.9</c:v>
                </c:pt>
                <c:pt idx="4">
                  <c:v>52.94</c:v>
                </c:pt>
              </c:numCache>
            </c:numRef>
          </c:val>
          <c:extLst>
            <c:ext xmlns:c16="http://schemas.microsoft.com/office/drawing/2014/chart" uri="{C3380CC4-5D6E-409C-BE32-E72D297353CC}">
              <c16:uniqueId val="{00000000-9BEF-4CD4-AC5F-72A554B193F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49.31</c:v>
                </c:pt>
                <c:pt idx="1">
                  <c:v>47.29</c:v>
                </c:pt>
                <c:pt idx="2">
                  <c:v>54.73</c:v>
                </c:pt>
                <c:pt idx="3">
                  <c:v>56.29</c:v>
                </c:pt>
                <c:pt idx="4">
                  <c:v>59.69</c:v>
                </c:pt>
              </c:numCache>
            </c:numRef>
          </c:val>
          <c:smooth val="0"/>
          <c:extLst>
            <c:ext xmlns:c16="http://schemas.microsoft.com/office/drawing/2014/chart" uri="{C3380CC4-5D6E-409C-BE32-E72D297353CC}">
              <c16:uniqueId val="{00000001-9BEF-4CD4-AC5F-72A554B193F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E44-4BB3-9BA8-5280E698F75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57.28</c:v>
                </c:pt>
                <c:pt idx="1">
                  <c:v>57.74</c:v>
                </c:pt>
                <c:pt idx="2">
                  <c:v>54.72</c:v>
                </c:pt>
                <c:pt idx="3">
                  <c:v>54.06</c:v>
                </c:pt>
                <c:pt idx="4">
                  <c:v>67.73</c:v>
                </c:pt>
              </c:numCache>
            </c:numRef>
          </c:val>
          <c:smooth val="0"/>
          <c:extLst>
            <c:ext xmlns:c16="http://schemas.microsoft.com/office/drawing/2014/chart" uri="{C3380CC4-5D6E-409C-BE32-E72D297353CC}">
              <c16:uniqueId val="{00000001-1E44-4BB3-9BA8-5280E698F75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77.25</c:v>
                </c:pt>
                <c:pt idx="1">
                  <c:v>89.25</c:v>
                </c:pt>
                <c:pt idx="2">
                  <c:v>118.11</c:v>
                </c:pt>
                <c:pt idx="3">
                  <c:v>119.85</c:v>
                </c:pt>
                <c:pt idx="4">
                  <c:v>62.2</c:v>
                </c:pt>
              </c:numCache>
            </c:numRef>
          </c:val>
          <c:extLst>
            <c:ext xmlns:c16="http://schemas.microsoft.com/office/drawing/2014/chart" uri="{C3380CC4-5D6E-409C-BE32-E72D297353CC}">
              <c16:uniqueId val="{00000000-7672-44AA-8AA6-DA5C947B716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72-44AA-8AA6-DA5C947B716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94-404C-9934-19029EF849E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94-404C-9934-19029EF849E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B3-4DBB-8C29-1982B787BF6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B3-4DBB-8C29-1982B787BF6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9C-4C9B-822F-83F9E651B20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9C-4C9B-822F-83F9E651B20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20-45DA-8AAE-E64B9891C21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20-45DA-8AAE-E64B9891C21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1541.55</c:v>
                </c:pt>
                <c:pt idx="1">
                  <c:v>1597.14</c:v>
                </c:pt>
                <c:pt idx="2">
                  <c:v>1537.45</c:v>
                </c:pt>
                <c:pt idx="3">
                  <c:v>1375.68</c:v>
                </c:pt>
                <c:pt idx="4">
                  <c:v>1387.88</c:v>
                </c:pt>
              </c:numCache>
            </c:numRef>
          </c:val>
          <c:extLst>
            <c:ext xmlns:c16="http://schemas.microsoft.com/office/drawing/2014/chart" uri="{C3380CC4-5D6E-409C-BE32-E72D297353CC}">
              <c16:uniqueId val="{00000000-249C-4103-82FE-FF08253992A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768.3</c:v>
                </c:pt>
                <c:pt idx="1">
                  <c:v>918.36</c:v>
                </c:pt>
                <c:pt idx="2">
                  <c:v>860.05</c:v>
                </c:pt>
                <c:pt idx="3">
                  <c:v>745.86</c:v>
                </c:pt>
                <c:pt idx="4">
                  <c:v>407.37</c:v>
                </c:pt>
              </c:numCache>
            </c:numRef>
          </c:val>
          <c:smooth val="0"/>
          <c:extLst>
            <c:ext xmlns:c16="http://schemas.microsoft.com/office/drawing/2014/chart" uri="{C3380CC4-5D6E-409C-BE32-E72D297353CC}">
              <c16:uniqueId val="{00000001-249C-4103-82FE-FF08253992A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74.540000000000006</c:v>
                </c:pt>
                <c:pt idx="1">
                  <c:v>58.05</c:v>
                </c:pt>
                <c:pt idx="2">
                  <c:v>55.06</c:v>
                </c:pt>
                <c:pt idx="3">
                  <c:v>53.71</c:v>
                </c:pt>
                <c:pt idx="4">
                  <c:v>57.87</c:v>
                </c:pt>
              </c:numCache>
            </c:numRef>
          </c:val>
          <c:extLst>
            <c:ext xmlns:c16="http://schemas.microsoft.com/office/drawing/2014/chart" uri="{C3380CC4-5D6E-409C-BE32-E72D297353CC}">
              <c16:uniqueId val="{00000000-7D6A-4E7B-9609-443622A86A4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53.36</c:v>
                </c:pt>
                <c:pt idx="1">
                  <c:v>50.94</c:v>
                </c:pt>
                <c:pt idx="2">
                  <c:v>44.86</c:v>
                </c:pt>
                <c:pt idx="3">
                  <c:v>38.090000000000003</c:v>
                </c:pt>
                <c:pt idx="4">
                  <c:v>59.67</c:v>
                </c:pt>
              </c:numCache>
            </c:numRef>
          </c:val>
          <c:smooth val="0"/>
          <c:extLst>
            <c:ext xmlns:c16="http://schemas.microsoft.com/office/drawing/2014/chart" uri="{C3380CC4-5D6E-409C-BE32-E72D297353CC}">
              <c16:uniqueId val="{00000001-7D6A-4E7B-9609-443622A86A4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177.51</c:v>
                </c:pt>
                <c:pt idx="1">
                  <c:v>226.04</c:v>
                </c:pt>
                <c:pt idx="2">
                  <c:v>240.56</c:v>
                </c:pt>
                <c:pt idx="3">
                  <c:v>251.53</c:v>
                </c:pt>
                <c:pt idx="4">
                  <c:v>232.54</c:v>
                </c:pt>
              </c:numCache>
            </c:numRef>
          </c:val>
          <c:extLst>
            <c:ext xmlns:c16="http://schemas.microsoft.com/office/drawing/2014/chart" uri="{C3380CC4-5D6E-409C-BE32-E72D297353CC}">
              <c16:uniqueId val="{00000000-65A6-4D4C-87E7-79B80452ABE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347.38</c:v>
                </c:pt>
                <c:pt idx="1">
                  <c:v>371.2</c:v>
                </c:pt>
                <c:pt idx="2">
                  <c:v>496.36</c:v>
                </c:pt>
                <c:pt idx="3">
                  <c:v>609.26</c:v>
                </c:pt>
                <c:pt idx="4">
                  <c:v>406.8</c:v>
                </c:pt>
              </c:numCache>
            </c:numRef>
          </c:val>
          <c:smooth val="0"/>
          <c:extLst>
            <c:ext xmlns:c16="http://schemas.microsoft.com/office/drawing/2014/chart" uri="{C3380CC4-5D6E-409C-BE32-E72D297353CC}">
              <c16:uniqueId val="{00000001-65A6-4D4C-87E7-79B80452ABE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【328.76】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群馬県　みどり市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個別排水処理</v>
      </c>
      <c r="Q8" s="40"/>
      <c r="R8" s="40"/>
      <c r="S8" s="40"/>
      <c r="T8" s="40"/>
      <c r="U8" s="40"/>
      <c r="V8" s="40"/>
      <c r="W8" s="40" t="str">
        <f>データ!L6</f>
        <v>L3</v>
      </c>
      <c r="X8" s="40"/>
      <c r="Y8" s="40"/>
      <c r="Z8" s="40"/>
      <c r="AA8" s="40"/>
      <c r="AB8" s="40"/>
      <c r="AC8" s="40"/>
      <c r="AD8" s="41" t="str">
        <f>データ!$M$6</f>
        <v>非設置</v>
      </c>
      <c r="AE8" s="41"/>
      <c r="AF8" s="41"/>
      <c r="AG8" s="41"/>
      <c r="AH8" s="41"/>
      <c r="AI8" s="41"/>
      <c r="AJ8" s="41"/>
      <c r="AK8" s="3"/>
      <c r="AL8" s="42">
        <f>データ!S6</f>
        <v>49768</v>
      </c>
      <c r="AM8" s="42"/>
      <c r="AN8" s="42"/>
      <c r="AO8" s="42"/>
      <c r="AP8" s="42"/>
      <c r="AQ8" s="42"/>
      <c r="AR8" s="42"/>
      <c r="AS8" s="42"/>
      <c r="AT8" s="35">
        <f>データ!T6</f>
        <v>208.42</v>
      </c>
      <c r="AU8" s="35"/>
      <c r="AV8" s="35"/>
      <c r="AW8" s="35"/>
      <c r="AX8" s="35"/>
      <c r="AY8" s="35"/>
      <c r="AZ8" s="35"/>
      <c r="BA8" s="35"/>
      <c r="BB8" s="35">
        <f>データ!U6</f>
        <v>238.79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0.19</v>
      </c>
      <c r="Q10" s="35"/>
      <c r="R10" s="35"/>
      <c r="S10" s="35"/>
      <c r="T10" s="35"/>
      <c r="U10" s="35"/>
      <c r="V10" s="35"/>
      <c r="W10" s="35">
        <f>データ!Q6</f>
        <v>100</v>
      </c>
      <c r="X10" s="35"/>
      <c r="Y10" s="35"/>
      <c r="Z10" s="35"/>
      <c r="AA10" s="35"/>
      <c r="AB10" s="35"/>
      <c r="AC10" s="35"/>
      <c r="AD10" s="42">
        <f>データ!R6</f>
        <v>2530</v>
      </c>
      <c r="AE10" s="42"/>
      <c r="AF10" s="42"/>
      <c r="AG10" s="42"/>
      <c r="AH10" s="42"/>
      <c r="AI10" s="42"/>
      <c r="AJ10" s="42"/>
      <c r="AK10" s="2"/>
      <c r="AL10" s="42">
        <f>データ!V6</f>
        <v>95</v>
      </c>
      <c r="AM10" s="42"/>
      <c r="AN10" s="42"/>
      <c r="AO10" s="42"/>
      <c r="AP10" s="42"/>
      <c r="AQ10" s="42"/>
      <c r="AR10" s="42"/>
      <c r="AS10" s="42"/>
      <c r="AT10" s="35">
        <f>データ!W6</f>
        <v>0.92</v>
      </c>
      <c r="AU10" s="35"/>
      <c r="AV10" s="35"/>
      <c r="AW10" s="35"/>
      <c r="AX10" s="35"/>
      <c r="AY10" s="35"/>
      <c r="AZ10" s="35"/>
      <c r="BA10" s="35"/>
      <c r="BB10" s="35">
        <f>データ!X6</f>
        <v>103.26</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119</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120</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121</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【765.05】</v>
      </c>
      <c r="I86" s="12" t="str">
        <f>データ!CA6</f>
        <v>【48.97】</v>
      </c>
      <c r="J86" s="12" t="str">
        <f>データ!CL6</f>
        <v>【328.76】</v>
      </c>
      <c r="K86" s="12" t="str">
        <f>データ!CW6</f>
        <v>【224.12】</v>
      </c>
      <c r="L86" s="12" t="str">
        <f>データ!DH6</f>
        <v>【81.92】</v>
      </c>
      <c r="M86" s="12" t="s">
        <v>45</v>
      </c>
      <c r="N86" s="12" t="s">
        <v>45</v>
      </c>
      <c r="O86" s="12" t="str">
        <f>データ!EO6</f>
        <v>【-】</v>
      </c>
    </row>
  </sheetData>
  <sheetProtection algorithmName="SHA-512" hashValue="1Jf02mQwe/05mfHYky5m+hqaXc2TQT06LIug9U6FgnAgBcMuuTLLFbuwxkYwWMr9p64jdRlrp/HASTOL0e9vaw==" saltValue="v0zknqdSl9j28gAHDaYMy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2">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
      <c r="A6" s="14" t="s">
        <v>98</v>
      </c>
      <c r="B6" s="19">
        <f>B7</f>
        <v>2021</v>
      </c>
      <c r="C6" s="19">
        <f t="shared" ref="C6:X6" si="3">C7</f>
        <v>102121</v>
      </c>
      <c r="D6" s="19">
        <f t="shared" si="3"/>
        <v>47</v>
      </c>
      <c r="E6" s="19">
        <f t="shared" si="3"/>
        <v>18</v>
      </c>
      <c r="F6" s="19">
        <f t="shared" si="3"/>
        <v>1</v>
      </c>
      <c r="G6" s="19">
        <f t="shared" si="3"/>
        <v>0</v>
      </c>
      <c r="H6" s="19" t="str">
        <f t="shared" si="3"/>
        <v>群馬県　みどり市</v>
      </c>
      <c r="I6" s="19" t="str">
        <f t="shared" si="3"/>
        <v>法非適用</v>
      </c>
      <c r="J6" s="19" t="str">
        <f t="shared" si="3"/>
        <v>下水道事業</v>
      </c>
      <c r="K6" s="19" t="str">
        <f t="shared" si="3"/>
        <v>個別排水処理</v>
      </c>
      <c r="L6" s="19" t="str">
        <f t="shared" si="3"/>
        <v>L3</v>
      </c>
      <c r="M6" s="19" t="str">
        <f t="shared" si="3"/>
        <v>非設置</v>
      </c>
      <c r="N6" s="20" t="str">
        <f t="shared" si="3"/>
        <v>-</v>
      </c>
      <c r="O6" s="20" t="str">
        <f t="shared" si="3"/>
        <v>該当数値なし</v>
      </c>
      <c r="P6" s="20">
        <f t="shared" si="3"/>
        <v>0.19</v>
      </c>
      <c r="Q6" s="20">
        <f t="shared" si="3"/>
        <v>100</v>
      </c>
      <c r="R6" s="20">
        <f t="shared" si="3"/>
        <v>2530</v>
      </c>
      <c r="S6" s="20">
        <f t="shared" si="3"/>
        <v>49768</v>
      </c>
      <c r="T6" s="20">
        <f t="shared" si="3"/>
        <v>208.42</v>
      </c>
      <c r="U6" s="20">
        <f t="shared" si="3"/>
        <v>238.79</v>
      </c>
      <c r="V6" s="20">
        <f t="shared" si="3"/>
        <v>95</v>
      </c>
      <c r="W6" s="20">
        <f t="shared" si="3"/>
        <v>0.92</v>
      </c>
      <c r="X6" s="20">
        <f t="shared" si="3"/>
        <v>103.26</v>
      </c>
      <c r="Y6" s="21">
        <f>IF(Y7="",NA(),Y7)</f>
        <v>77.25</v>
      </c>
      <c r="Z6" s="21">
        <f t="shared" ref="Z6:AH6" si="4">IF(Z7="",NA(),Z7)</f>
        <v>89.25</v>
      </c>
      <c r="AA6" s="21">
        <f t="shared" si="4"/>
        <v>118.11</v>
      </c>
      <c r="AB6" s="21">
        <f t="shared" si="4"/>
        <v>119.85</v>
      </c>
      <c r="AC6" s="21">
        <f t="shared" si="4"/>
        <v>62.2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1541.55</v>
      </c>
      <c r="BG6" s="21">
        <f t="shared" ref="BG6:BO6" si="7">IF(BG7="",NA(),BG7)</f>
        <v>1597.14</v>
      </c>
      <c r="BH6" s="21">
        <f t="shared" si="7"/>
        <v>1537.45</v>
      </c>
      <c r="BI6" s="21">
        <f t="shared" si="7"/>
        <v>1375.68</v>
      </c>
      <c r="BJ6" s="21">
        <f t="shared" si="7"/>
        <v>1387.88</v>
      </c>
      <c r="BK6" s="21">
        <f t="shared" si="7"/>
        <v>768.3</v>
      </c>
      <c r="BL6" s="21">
        <f t="shared" si="7"/>
        <v>918.36</v>
      </c>
      <c r="BM6" s="21">
        <f t="shared" si="7"/>
        <v>860.05</v>
      </c>
      <c r="BN6" s="21">
        <f t="shared" si="7"/>
        <v>745.86</v>
      </c>
      <c r="BO6" s="21">
        <f t="shared" si="7"/>
        <v>407.37</v>
      </c>
      <c r="BP6" s="20" t="str">
        <f>IF(BP7="","",IF(BP7="-","【-】","【"&amp;SUBSTITUTE(TEXT(BP7,"#,##0.00"),"-","△")&amp;"】"))</f>
        <v>【765.05】</v>
      </c>
      <c r="BQ6" s="21">
        <f>IF(BQ7="",NA(),BQ7)</f>
        <v>74.540000000000006</v>
      </c>
      <c r="BR6" s="21">
        <f t="shared" ref="BR6:BZ6" si="8">IF(BR7="",NA(),BR7)</f>
        <v>58.05</v>
      </c>
      <c r="BS6" s="21">
        <f t="shared" si="8"/>
        <v>55.06</v>
      </c>
      <c r="BT6" s="21">
        <f t="shared" si="8"/>
        <v>53.71</v>
      </c>
      <c r="BU6" s="21">
        <f t="shared" si="8"/>
        <v>57.87</v>
      </c>
      <c r="BV6" s="21">
        <f t="shared" si="8"/>
        <v>53.36</v>
      </c>
      <c r="BW6" s="21">
        <f t="shared" si="8"/>
        <v>50.94</v>
      </c>
      <c r="BX6" s="21">
        <f t="shared" si="8"/>
        <v>44.86</v>
      </c>
      <c r="BY6" s="21">
        <f t="shared" si="8"/>
        <v>38.090000000000003</v>
      </c>
      <c r="BZ6" s="21">
        <f t="shared" si="8"/>
        <v>59.67</v>
      </c>
      <c r="CA6" s="20" t="str">
        <f>IF(CA7="","",IF(CA7="-","【-】","【"&amp;SUBSTITUTE(TEXT(CA7,"#,##0.00"),"-","△")&amp;"】"))</f>
        <v>【48.97】</v>
      </c>
      <c r="CB6" s="21">
        <f>IF(CB7="",NA(),CB7)</f>
        <v>177.51</v>
      </c>
      <c r="CC6" s="21">
        <f t="shared" ref="CC6:CK6" si="9">IF(CC7="",NA(),CC7)</f>
        <v>226.04</v>
      </c>
      <c r="CD6" s="21">
        <f t="shared" si="9"/>
        <v>240.56</v>
      </c>
      <c r="CE6" s="21">
        <f t="shared" si="9"/>
        <v>251.53</v>
      </c>
      <c r="CF6" s="21">
        <f t="shared" si="9"/>
        <v>232.54</v>
      </c>
      <c r="CG6" s="21">
        <f t="shared" si="9"/>
        <v>347.38</v>
      </c>
      <c r="CH6" s="21">
        <f t="shared" si="9"/>
        <v>371.2</v>
      </c>
      <c r="CI6" s="21">
        <f t="shared" si="9"/>
        <v>496.36</v>
      </c>
      <c r="CJ6" s="21">
        <f t="shared" si="9"/>
        <v>609.26</v>
      </c>
      <c r="CK6" s="21">
        <f t="shared" si="9"/>
        <v>406.8</v>
      </c>
      <c r="CL6" s="20" t="str">
        <f>IF(CL7="","",IF(CL7="-","【-】","【"&amp;SUBSTITUTE(TEXT(CL7,"#,##0.00"),"-","△")&amp;"】"))</f>
        <v>【328.76】</v>
      </c>
      <c r="CM6" s="21">
        <f>IF(CM7="",NA(),CM7)</f>
        <v>56.86</v>
      </c>
      <c r="CN6" s="21">
        <f t="shared" ref="CN6:CV6" si="10">IF(CN7="",NA(),CN7)</f>
        <v>52.94</v>
      </c>
      <c r="CO6" s="21">
        <f t="shared" si="10"/>
        <v>52.94</v>
      </c>
      <c r="CP6" s="21">
        <f t="shared" si="10"/>
        <v>54.9</v>
      </c>
      <c r="CQ6" s="21">
        <f t="shared" si="10"/>
        <v>52.94</v>
      </c>
      <c r="CR6" s="21">
        <f t="shared" si="10"/>
        <v>49.31</v>
      </c>
      <c r="CS6" s="21">
        <f t="shared" si="10"/>
        <v>47.29</v>
      </c>
      <c r="CT6" s="21">
        <f t="shared" si="10"/>
        <v>54.73</v>
      </c>
      <c r="CU6" s="21">
        <f t="shared" si="10"/>
        <v>56.29</v>
      </c>
      <c r="CV6" s="21">
        <f t="shared" si="10"/>
        <v>59.69</v>
      </c>
      <c r="CW6" s="20" t="str">
        <f>IF(CW7="","",IF(CW7="-","【-】","【"&amp;SUBSTITUTE(TEXT(CW7,"#,##0.00"),"-","△")&amp;"】"))</f>
        <v>【224.12】</v>
      </c>
      <c r="CX6" s="21">
        <f>IF(CX7="",NA(),CX7)</f>
        <v>100</v>
      </c>
      <c r="CY6" s="21">
        <f t="shared" ref="CY6:DG6" si="11">IF(CY7="",NA(),CY7)</f>
        <v>100</v>
      </c>
      <c r="CZ6" s="21">
        <f t="shared" si="11"/>
        <v>100</v>
      </c>
      <c r="DA6" s="21">
        <f t="shared" si="11"/>
        <v>100</v>
      </c>
      <c r="DB6" s="21">
        <f t="shared" si="11"/>
        <v>100</v>
      </c>
      <c r="DC6" s="21">
        <f t="shared" si="11"/>
        <v>57.28</v>
      </c>
      <c r="DD6" s="21">
        <f t="shared" si="11"/>
        <v>57.74</v>
      </c>
      <c r="DE6" s="21">
        <f t="shared" si="11"/>
        <v>54.72</v>
      </c>
      <c r="DF6" s="21">
        <f t="shared" si="11"/>
        <v>54.06</v>
      </c>
      <c r="DG6" s="21">
        <f t="shared" si="11"/>
        <v>67.73</v>
      </c>
      <c r="DH6" s="20" t="str">
        <f>IF(DH7="","",IF(DH7="-","【-】","【"&amp;SUBSTITUTE(TEXT(DH7,"#,##0.00"),"-","△")&amp;"】"))</f>
        <v>【81.92】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2021</v>
      </c>
      <c r="C7" s="23">
        <v>102121</v>
      </c>
      <c r="D7" s="23">
        <v>47</v>
      </c>
      <c r="E7" s="23">
        <v>18</v>
      </c>
      <c r="F7" s="23">
        <v>1</v>
      </c>
      <c r="G7" s="23">
        <v>0</v>
      </c>
      <c r="H7" s="23" t="s">
        <v>99</v>
      </c>
      <c r="I7" s="23" t="s">
        <v>100</v>
      </c>
      <c r="J7" s="23" t="s">
        <v>101</v>
      </c>
      <c r="K7" s="23" t="s">
        <v>102</v>
      </c>
      <c r="L7" s="23" t="s">
        <v>103</v>
      </c>
      <c r="M7" s="23" t="s">
        <v>104</v>
      </c>
      <c r="N7" s="24" t="s">
        <v>105</v>
      </c>
      <c r="O7" s="24" t="s">
        <v>106</v>
      </c>
      <c r="P7" s="24">
        <v>0.19</v>
      </c>
      <c r="Q7" s="24">
        <v>100</v>
      </c>
      <c r="R7" s="24">
        <v>2530</v>
      </c>
      <c r="S7" s="24">
        <v>49768</v>
      </c>
      <c r="T7" s="24">
        <v>208.42</v>
      </c>
      <c r="U7" s="24">
        <v>238.79</v>
      </c>
      <c r="V7" s="24">
        <v>95</v>
      </c>
      <c r="W7" s="24">
        <v>0.92</v>
      </c>
      <c r="X7" s="24">
        <v>103.26</v>
      </c>
      <c r="Y7" s="24">
        <v>77.25</v>
      </c>
      <c r="Z7" s="24">
        <v>89.25</v>
      </c>
      <c r="AA7" s="24">
        <v>118.11</v>
      </c>
      <c r="AB7" s="24">
        <v>119.85</v>
      </c>
      <c r="AC7" s="24">
        <v>62.2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1541.55</v>
      </c>
      <c r="BG7" s="24">
        <v>1597.14</v>
      </c>
      <c r="BH7" s="24">
        <v>1537.45</v>
      </c>
      <c r="BI7" s="24">
        <v>1375.68</v>
      </c>
      <c r="BJ7" s="24">
        <v>1387.88</v>
      </c>
      <c r="BK7" s="24">
        <v>768.3</v>
      </c>
      <c r="BL7" s="24">
        <v>918.36</v>
      </c>
      <c r="BM7" s="24">
        <v>860.05</v>
      </c>
      <c r="BN7" s="24">
        <v>745.86</v>
      </c>
      <c r="BO7" s="24">
        <v>407.37</v>
      </c>
      <c r="BP7" s="24">
        <v>765.05</v>
      </c>
      <c r="BQ7" s="24">
        <v>74.540000000000006</v>
      </c>
      <c r="BR7" s="24">
        <v>58.05</v>
      </c>
      <c r="BS7" s="24">
        <v>55.06</v>
      </c>
      <c r="BT7" s="24">
        <v>53.71</v>
      </c>
      <c r="BU7" s="24">
        <v>57.87</v>
      </c>
      <c r="BV7" s="24">
        <v>53.36</v>
      </c>
      <c r="BW7" s="24">
        <v>50.94</v>
      </c>
      <c r="BX7" s="24">
        <v>44.86</v>
      </c>
      <c r="BY7" s="24">
        <v>38.090000000000003</v>
      </c>
      <c r="BZ7" s="24">
        <v>59.67</v>
      </c>
      <c r="CA7" s="24">
        <v>48.97</v>
      </c>
      <c r="CB7" s="24">
        <v>177.51</v>
      </c>
      <c r="CC7" s="24">
        <v>226.04</v>
      </c>
      <c r="CD7" s="24">
        <v>240.56</v>
      </c>
      <c r="CE7" s="24">
        <v>251.53</v>
      </c>
      <c r="CF7" s="24">
        <v>232.54</v>
      </c>
      <c r="CG7" s="24">
        <v>347.38</v>
      </c>
      <c r="CH7" s="24">
        <v>371.2</v>
      </c>
      <c r="CI7" s="24">
        <v>496.36</v>
      </c>
      <c r="CJ7" s="24">
        <v>609.26</v>
      </c>
      <c r="CK7" s="24">
        <v>406.8</v>
      </c>
      <c r="CL7" s="24">
        <v>328.76</v>
      </c>
      <c r="CM7" s="24">
        <v>56.86</v>
      </c>
      <c r="CN7" s="24">
        <v>52.94</v>
      </c>
      <c r="CO7" s="24">
        <v>52.94</v>
      </c>
      <c r="CP7" s="24">
        <v>54.9</v>
      </c>
      <c r="CQ7" s="24">
        <v>52.94</v>
      </c>
      <c r="CR7" s="24">
        <v>49.31</v>
      </c>
      <c r="CS7" s="24">
        <v>47.29</v>
      </c>
      <c r="CT7" s="24">
        <v>54.73</v>
      </c>
      <c r="CU7" s="24">
        <v>56.29</v>
      </c>
      <c r="CV7" s="24">
        <v>59.69</v>
      </c>
      <c r="CW7" s="24">
        <v>224.12</v>
      </c>
      <c r="CX7" s="24">
        <v>100</v>
      </c>
      <c r="CY7" s="24">
        <v>100</v>
      </c>
      <c r="CZ7" s="24">
        <v>100</v>
      </c>
      <c r="DA7" s="24">
        <v>100</v>
      </c>
      <c r="DB7" s="24">
        <v>100</v>
      </c>
      <c r="DC7" s="24">
        <v>57.28</v>
      </c>
      <c r="DD7" s="24">
        <v>57.74</v>
      </c>
      <c r="DE7" s="24">
        <v>54.72</v>
      </c>
      <c r="DF7" s="24">
        <v>54.06</v>
      </c>
      <c r="DG7" s="24">
        <v>67.73</v>
      </c>
      <c r="DH7" s="24">
        <v>81.92</v>
      </c>
      <c r="DI7" s="24"/>
      <c r="DJ7" s="24"/>
      <c r="DK7" s="24"/>
      <c r="DL7" s="24"/>
      <c r="DM7" s="24"/>
      <c r="DN7" s="24"/>
      <c r="DO7" s="24"/>
      <c r="DP7" s="24"/>
      <c r="DQ7" s="24"/>
      <c r="DR7" s="24"/>
      <c r="DS7" s="24"/>
      <c r="DT7" s="24"/>
      <c r="DU7" s="24"/>
      <c r="DV7" s="24"/>
      <c r="DW7" s="24"/>
      <c r="DX7" s="24"/>
      <c r="DY7" s="24"/>
      <c r="DZ7" s="24"/>
      <c r="EA7" s="24"/>
      <c r="EB7" s="24"/>
      <c r="EC7" s="24"/>
      <c r="ED7" s="24"/>
      <c r="EE7" s="24" t="s">
        <v>105</v>
      </c>
      <c r="EF7" s="24" t="s">
        <v>105</v>
      </c>
      <c r="EG7" s="24" t="s">
        <v>105</v>
      </c>
      <c r="EH7" s="24" t="s">
        <v>105</v>
      </c>
      <c r="EI7" s="24" t="s">
        <v>105</v>
      </c>
      <c r="EJ7" s="24" t="s">
        <v>105</v>
      </c>
      <c r="EK7" s="24" t="s">
        <v>105</v>
      </c>
      <c r="EL7" s="24" t="s">
        <v>105</v>
      </c>
      <c r="EM7" s="24" t="s">
        <v>105</v>
      </c>
      <c r="EN7" s="24" t="s">
        <v>105</v>
      </c>
      <c r="EO7" s="24" t="s">
        <v>105</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112</v>
      </c>
    </row>
    <row r="12" spans="1:145" x14ac:dyDescent="0.2">
      <c r="B12">
        <v>1</v>
      </c>
      <c r="C12">
        <v>1</v>
      </c>
      <c r="D12">
        <v>1</v>
      </c>
      <c r="E12">
        <v>2</v>
      </c>
      <c r="F12">
        <v>3</v>
      </c>
      <c r="G12" t="s">
        <v>113</v>
      </c>
    </row>
    <row r="13" spans="1:145" x14ac:dyDescent="0.2">
      <c r="B13" t="s">
        <v>114</v>
      </c>
      <c r="C13" t="s">
        <v>115</v>
      </c>
      <c r="D13" t="s">
        <v>116</v>
      </c>
      <c r="E13" t="s">
        <v>117</v>
      </c>
      <c r="F13" t="s">
        <v>116</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2023-01-19T12:37:47Z</cp:lastPrinted>
  <dcterms:created xsi:type="dcterms:W3CDTF">2023-01-13T00:11:00Z</dcterms:created>
  <dcterms:modified xsi:type="dcterms:W3CDTF">2023-02-03T00:12:28Z</dcterms:modified>
  <cp:category/>
</cp:coreProperties>
</file>