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BD06D7FB-4B5F-4AC4-AB31-10135E6918BF}" xr6:coauthVersionLast="36" xr6:coauthVersionMax="46" xr10:uidLastSave="{00000000-0000-0000-0000-000000000000}"/>
  <bookViews>
    <workbookView xWindow="0" yWindow="0" windowWidth="14900" windowHeight="493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基本情報入力シート!$A$1:$AA$70</definedName>
    <definedName name="_xlnm.Print_Area" localSheetId="1">'別紙様式2-1 計画書_総括表'!$A$1:$AK$249</definedName>
    <definedName name="_xlnm.Print_Area" localSheetId="2">'別紙様式2-2 個表_処遇'!$A$1:$AI$27</definedName>
    <definedName name="_xlnm.Print_Area" localSheetId="3">'別紙様式2-3 個表_特定'!$A$1:$AI$27</definedName>
    <definedName name="_xlnm.Print_Area" localSheetId="4">'別紙様式2-4 個表_ベースアップ'!$A$1:$AH$27</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<sst xmlns="http://schemas.openxmlformats.org/spreadsheetml/2006/main" count="2858" uniqueCount="457">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</sst>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5" fillId="27" borderId="12" xfId="0" applyFont="1" applyFill="1" applyBorder="1" applyAlignment="1" applyProtection="1">
      <alignment horizontal="left" vertical="center" wrapText="1" shrinkToFit="1"/>
      <protection locked="0"/>
    </xf>
    <xf numFmtId="0" fontId="45" fillId="27" borderId="36" xfId="0" applyFont="1" applyFill="1" applyBorder="1" applyAlignment="1" applyProtection="1">
      <alignment horizontal="left" vertical="center" wrapText="1" shrinkToFit="1"/>
      <protection locked="0"/>
    </xf>
    <xf numFmtId="0" fontId="45"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wrapText="1"/>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3657" y="1676352"/>
          <a:ext cx="9283249" cy="1436100"/>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4225" y="46272450"/>
              <a:ext cx="171450"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126</xdr:row>
          <xdr:rowOff>50800</xdr:rowOff>
        </xdr:from>
        <xdr:to>
          <xdr:col>5</xdr:col>
          <xdr:colOff>19050</xdr:colOff>
          <xdr:row>126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38100</xdr:rowOff>
        </xdr:from>
        <xdr:to>
          <xdr:col>5</xdr:col>
          <xdr:colOff>19050</xdr:colOff>
          <xdr:row>127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4225" y="48244125"/>
              <a:ext cx="171450"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128</xdr:row>
          <xdr:rowOff>190500</xdr:rowOff>
        </xdr:from>
        <xdr:to>
          <xdr:col>5</xdr:col>
          <xdr:colOff>38100</xdr:colOff>
          <xdr:row>130</xdr:row>
          <xdr:rowOff>12700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165100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31750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146050</xdr:rowOff>
        </xdr:from>
        <xdr:to>
          <xdr:col>1</xdr:col>
          <xdr:colOff>38100</xdr:colOff>
          <xdr:row>197</xdr:row>
          <xdr:rowOff>12700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31750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241300</xdr:rowOff>
        </xdr:from>
        <xdr:to>
          <xdr:col>5</xdr:col>
          <xdr:colOff>31750</xdr:colOff>
          <xdr:row>56</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31750</xdr:colOff>
          <xdr:row>54</xdr:row>
          <xdr:rowOff>355600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31750</xdr:colOff>
          <xdr:row>54</xdr:row>
          <xdr:rowOff>355600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31750</xdr:colOff>
          <xdr:row>54</xdr:row>
          <xdr:rowOff>355600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31750</xdr:colOff>
          <xdr:row>54</xdr:row>
          <xdr:rowOff>355600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12700</xdr:rowOff>
        </xdr:from>
        <xdr:to>
          <xdr:col>25</xdr:col>
          <xdr:colOff>107950</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60</xdr:row>
          <xdr:rowOff>0</xdr:rowOff>
        </xdr:from>
        <xdr:to>
          <xdr:col>25</xdr:col>
          <xdr:colOff>88900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222250</xdr:rowOff>
        </xdr:from>
        <xdr:to>
          <xdr:col>5</xdr:col>
          <xdr:colOff>31750</xdr:colOff>
          <xdr:row>120</xdr:row>
          <xdr:rowOff>12700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31750</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31750</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355600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25</xdr:col>
          <xdr:colOff>88900</xdr:colOff>
          <xdr:row>117</xdr:row>
          <xdr:rowOff>355600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118</xdr:row>
          <xdr:rowOff>222250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241300</xdr:rowOff>
        </xdr:from>
        <xdr:to>
          <xdr:col>19</xdr:col>
          <xdr:colOff>31750</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31750</xdr:colOff>
          <xdr:row>124</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203200</xdr:rowOff>
        </xdr:from>
        <xdr:to>
          <xdr:col>24</xdr:col>
          <xdr:colOff>203200</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32</xdr:col>
          <xdr:colOff>171450</xdr:colOff>
          <xdr:row>64</xdr:row>
          <xdr:rowOff>279400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80</xdr:row>
          <xdr:rowOff>12700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81</xdr:row>
          <xdr:rowOff>107950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82</xdr:row>
          <xdr:rowOff>69850</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32</xdr:col>
          <xdr:colOff>171450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88900</xdr:rowOff>
        </xdr:from>
        <xdr:to>
          <xdr:col>11</xdr:col>
          <xdr:colOff>12700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184150</xdr:rowOff>
        </xdr:from>
        <xdr:to>
          <xdr:col>11</xdr:col>
          <xdr:colOff>0</xdr:colOff>
          <xdr:row>75</xdr:row>
          <xdr:rowOff>260350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78</xdr:row>
          <xdr:rowOff>19050</xdr:rowOff>
        </xdr:from>
        <xdr:to>
          <xdr:col>32</xdr:col>
          <xdr:colOff>171450</xdr:colOff>
          <xdr:row>78</xdr:row>
          <xdr:rowOff>260350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4225" y="41751250"/>
              <a:ext cx="171450" cy="2936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50800</xdr:rowOff>
        </xdr:from>
        <xdr:to>
          <xdr:col>1</xdr:col>
          <xdr:colOff>38100</xdr:colOff>
          <xdr:row>197</xdr:row>
          <xdr:rowOff>279400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12700</xdr:rowOff>
        </xdr:from>
        <xdr:to>
          <xdr:col>4</xdr:col>
          <xdr:colOff>184150</xdr:colOff>
          <xdr:row>165</xdr:row>
          <xdr:rowOff>12700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69850</xdr:rowOff>
        </xdr:from>
        <xdr:to>
          <xdr:col>4</xdr:col>
          <xdr:colOff>184150</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50800</xdr:rowOff>
        </xdr:from>
        <xdr:to>
          <xdr:col>4</xdr:col>
          <xdr:colOff>184150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184150</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184150</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50800</xdr:rowOff>
        </xdr:from>
        <xdr:to>
          <xdr:col>4</xdr:col>
          <xdr:colOff>184150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260350</xdr:rowOff>
        </xdr:from>
        <xdr:to>
          <xdr:col>4</xdr:col>
          <xdr:colOff>184150</xdr:colOff>
          <xdr:row>178</xdr:row>
          <xdr:rowOff>12700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165100</xdr:rowOff>
        </xdr:from>
        <xdr:to>
          <xdr:col>4</xdr:col>
          <xdr:colOff>184150</xdr:colOff>
          <xdr:row>179</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165100</xdr:rowOff>
        </xdr:from>
        <xdr:to>
          <xdr:col>4</xdr:col>
          <xdr:colOff>184150</xdr:colOff>
          <xdr:row>180</xdr:row>
          <xdr:rowOff>12700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50800</xdr:rowOff>
        </xdr:from>
        <xdr:to>
          <xdr:col>4</xdr:col>
          <xdr:colOff>184150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260350</xdr:rowOff>
        </xdr:from>
        <xdr:to>
          <xdr:col>4</xdr:col>
          <xdr:colOff>184150</xdr:colOff>
          <xdr:row>183</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165100</xdr:rowOff>
        </xdr:from>
        <xdr:to>
          <xdr:col>4</xdr:col>
          <xdr:colOff>184150</xdr:colOff>
          <xdr:row>184</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165100</xdr:rowOff>
        </xdr:from>
        <xdr:to>
          <xdr:col>4</xdr:col>
          <xdr:colOff>184150</xdr:colOff>
          <xdr:row>188</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151</xdr:row>
          <xdr:rowOff>0</xdr:rowOff>
        </xdr:from>
        <xdr:to>
          <xdr:col>19</xdr:col>
          <xdr:colOff>38100</xdr:colOff>
          <xdr:row>151</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31750</xdr:colOff>
          <xdr:row>151</xdr:row>
          <xdr:rowOff>222250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222250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298450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69850</xdr:rowOff>
        </xdr:from>
        <xdr:to>
          <xdr:col>14</xdr:col>
          <xdr:colOff>57150</xdr:colOff>
          <xdr:row>148</xdr:row>
          <xdr:rowOff>298450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69850</xdr:rowOff>
        </xdr:from>
        <xdr:to>
          <xdr:col>22</xdr:col>
          <xdr:colOff>57150</xdr:colOff>
          <xdr:row>148</xdr:row>
          <xdr:rowOff>298450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69850</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149</xdr:row>
          <xdr:rowOff>69850</xdr:rowOff>
        </xdr:from>
        <xdr:to>
          <xdr:col>22</xdr:col>
          <xdr:colOff>69850</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279400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154</xdr:row>
          <xdr:rowOff>190500</xdr:rowOff>
        </xdr:from>
        <xdr:to>
          <xdr:col>21</xdr:col>
          <xdr:colOff>38100</xdr:colOff>
          <xdr:row>156</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24</xdr:col>
          <xdr:colOff>203200</xdr:colOff>
          <xdr:row>156</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31750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4225" y="47974250"/>
              <a:ext cx="171450"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4225" y="14231938"/>
              <a:ext cx="171450"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4225" y="32646938"/>
              <a:ext cx="171450"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4225" y="41124188"/>
              <a:ext cx="171450"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4225" y="16049625"/>
              <a:ext cx="171450"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4225" y="18597563"/>
              <a:ext cx="171450"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4225" y="21058188"/>
              <a:ext cx="171450"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348788" y="9453563"/>
              <a:ext cx="631825"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31750</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31750</xdr:colOff>
          <xdr:row>109</xdr:row>
          <xdr:rowOff>50800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50800</xdr:rowOff>
        </xdr:from>
        <xdr:to>
          <xdr:col>3</xdr:col>
          <xdr:colOff>31750</xdr:colOff>
          <xdr:row>109</xdr:row>
          <xdr:rowOff>298450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317500</xdr:rowOff>
        </xdr:from>
        <xdr:to>
          <xdr:col>3</xdr:col>
          <xdr:colOff>31750</xdr:colOff>
          <xdr:row>111</xdr:row>
          <xdr:rowOff>12700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31750</xdr:colOff>
          <xdr:row>108</xdr:row>
          <xdr:rowOff>50800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138417" y="219637"/>
          <a:ext cx="4538921" cy="14012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31750</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31750</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32</xdr:col>
          <xdr:colOff>171450</xdr:colOff>
          <xdr:row>64</xdr:row>
          <xdr:rowOff>279400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Normal="100" zoomScaleSheetLayoutView="100" workbookViewId="0"/>
  </sheetViews>
  <sheetFormatPr defaultColWidth="9" defaultRowHeight="20.149999999999999" customHeight="1"/>
  <cols>
    <col min="1" max="1" width="4.7265625" style="189" customWidth="1"/>
    <col min="2" max="2" width="11" style="189" customWidth="1"/>
    <col min="3" max="12" width="2.6328125" style="189" customWidth="1"/>
    <col min="13" max="17" width="4.26953125" style="189" customWidth="1"/>
    <col min="18" max="22" width="2.6328125" style="189" customWidth="1"/>
    <col min="23" max="23" width="12.7265625" style="189" customWidth="1"/>
    <col min="24" max="24" width="25" style="189" customWidth="1"/>
    <col min="25" max="25" width="22.453125" style="189" customWidth="1"/>
    <col min="26" max="26" width="21.90625" style="189" customWidth="1"/>
    <col min="27" max="27" width="14.7265625" style="189" bestFit="1" customWidth="1"/>
    <col min="28" max="28" width="20.90625" style="189" customWidth="1"/>
    <col min="29" max="29" width="9" style="189" hidden="1" customWidth="1"/>
    <col min="30" max="31" width="9" style="189" customWidth="1"/>
    <col min="32" max="16384" width="9" style="189"/>
  </cols>
  <sheetData>
    <row r="1" spans="1:29" ht="20.149999999999999" customHeight="1">
      <c r="A1" s="188" t="s">
        <v>233</v>
      </c>
      <c r="AC1" s="189" t="s">
        <v>92</v>
      </c>
    </row>
    <row r="2" spans="1:29" ht="9" customHeight="1">
      <c r="A2" s="190"/>
    </row>
    <row r="3" spans="1:29" ht="20.149999999999999"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49999999999999"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49999999999999"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49999999999999"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49999999999999"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49999999999999"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49999999999999"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49999999999999"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394</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49999999999999"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49999999999999"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49999999999999"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49999999999999"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49999999999999"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49999999999999"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49999999999999"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49999999999999"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49999999999999"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49999999999999"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49999999999999"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49999999999999"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49999999999999"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49999999999999"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49999999999999"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49999999999999"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49999999999999"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49999999999999"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49999999999999"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393</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399</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49999999999999" customHeight="1">
      <c r="T156" s="212"/>
      <c r="U156" s="212"/>
      <c r="V156" s="212"/>
      <c r="W156" s="212"/>
      <c r="X156" s="212"/>
      <c r="Y156" s="212"/>
    </row>
    <row r="157" spans="1:28" ht="20.149999999999999" customHeight="1">
      <c r="T157" s="212"/>
      <c r="U157" s="212"/>
      <c r="V157" s="212"/>
      <c r="W157" s="212"/>
      <c r="X157" s="212"/>
      <c r="Y157" s="212"/>
    </row>
    <row r="158" spans="1:28" ht="20.149999999999999" customHeight="1">
      <c r="T158" s="212"/>
      <c r="U158" s="212"/>
      <c r="V158" s="212"/>
      <c r="W158" s="212"/>
      <c r="X158" s="212"/>
      <c r="Y158" s="212"/>
    </row>
    <row r="159" spans="1:28" ht="20.149999999999999" customHeight="1">
      <c r="T159" s="212"/>
      <c r="U159" s="212"/>
      <c r="V159" s="213"/>
      <c r="W159" s="213"/>
      <c r="X159" s="212"/>
      <c r="Y159" s="212"/>
    </row>
    <row r="160" spans="1:28" ht="20.149999999999999" customHeight="1">
      <c r="T160" s="212"/>
      <c r="U160" s="212"/>
      <c r="V160" s="214"/>
      <c r="W160" s="214"/>
      <c r="X160" s="212"/>
      <c r="Y160" s="212"/>
    </row>
    <row r="161" spans="20:25" ht="20.149999999999999" customHeight="1">
      <c r="T161" s="212"/>
      <c r="U161" s="212"/>
      <c r="V161" s="215"/>
      <c r="W161" s="215"/>
      <c r="X161" s="212"/>
      <c r="Y161" s="212"/>
    </row>
    <row r="162" spans="20:25" ht="20.149999999999999"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7" orientation="portrait" verticalDpi="0"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120" zoomScaleNormal="120" zoomScaleSheetLayoutView="120" workbookViewId="0"/>
  </sheetViews>
  <sheetFormatPr defaultColWidth="9" defaultRowHeight="13"/>
  <cols>
    <col min="1" max="1" width="2.453125" style="237" customWidth="1"/>
    <col min="2" max="6" width="2.7265625" style="237" customWidth="1"/>
    <col min="7" max="24" width="2.453125" style="237" customWidth="1"/>
    <col min="25" max="25" width="4.36328125" style="237" customWidth="1"/>
    <col min="26" max="32" width="2.453125" style="237" customWidth="1"/>
    <col min="33" max="33" width="4.453125" style="237" customWidth="1"/>
    <col min="34" max="35" width="2.453125" style="237" customWidth="1"/>
    <col min="36" max="36" width="2.90625" style="271" customWidth="1"/>
    <col min="37" max="37" width="2.453125" style="237" customWidth="1"/>
    <col min="38" max="38" width="3.453125" style="238" customWidth="1"/>
    <col min="39" max="39" width="13.36328125" style="238" customWidth="1"/>
    <col min="40" max="43" width="9.26953125" style="238" customWidth="1"/>
    <col min="44" max="44" width="9.726562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2" t="s">
        <v>76</v>
      </c>
      <c r="Z1" s="1002"/>
      <c r="AA1" s="1002"/>
      <c r="AB1" s="1002"/>
      <c r="AC1" s="1002" t="str">
        <f>IF(基本情報入力シート!C33="","",基本情報入力シート!C33)</f>
        <v/>
      </c>
      <c r="AD1" s="1002"/>
      <c r="AE1" s="1002"/>
      <c r="AF1" s="1002"/>
      <c r="AG1" s="1002"/>
      <c r="AH1" s="1002"/>
      <c r="AI1" s="1002"/>
      <c r="AJ1" s="1002"/>
    </row>
    <row r="2" spans="1:49" ht="14"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4" t="s">
        <v>218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3"/>
      <c r="W4" s="1003"/>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6" t="s">
        <v>101</v>
      </c>
      <c r="B8" s="1047"/>
      <c r="C8" s="1047"/>
      <c r="D8" s="1047"/>
      <c r="E8" s="1047"/>
      <c r="F8" s="1048"/>
      <c r="G8" s="1049" t="str">
        <f>IF(基本情報入力シート!M37="","",基本情報入力シート!M37)</f>
        <v/>
      </c>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50"/>
      <c r="AL8" s="252"/>
      <c r="AM8" s="252"/>
      <c r="AN8" s="252"/>
      <c r="AO8" s="252"/>
      <c r="AP8" s="252"/>
      <c r="AQ8" s="252"/>
      <c r="AR8" s="252"/>
      <c r="AS8" s="252"/>
      <c r="AT8" s="252"/>
      <c r="AU8" s="252"/>
      <c r="AV8" s="252"/>
      <c r="AW8" s="252"/>
    </row>
    <row r="9" spans="1:49" s="251" customFormat="1" ht="25.5" customHeight="1">
      <c r="A9" s="1065" t="s">
        <v>100</v>
      </c>
      <c r="B9" s="1066"/>
      <c r="C9" s="1066"/>
      <c r="D9" s="1066"/>
      <c r="E9" s="1066"/>
      <c r="F9" s="1067"/>
      <c r="G9" s="1051" t="str">
        <f>IF(基本情報入力シート!M38="","",基本情報入力シート!M38)</f>
        <v/>
      </c>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L9" s="252"/>
      <c r="AM9" s="252"/>
      <c r="AN9" s="252"/>
      <c r="AO9" s="252"/>
      <c r="AP9" s="252"/>
      <c r="AQ9" s="252"/>
      <c r="AR9" s="252"/>
      <c r="AS9" s="252"/>
      <c r="AT9" s="252"/>
      <c r="AU9" s="252"/>
      <c r="AV9" s="252"/>
      <c r="AW9" s="252"/>
    </row>
    <row r="10" spans="1:49" s="251" customFormat="1" ht="12.75" customHeight="1">
      <c r="A10" s="1059" t="s">
        <v>104</v>
      </c>
      <c r="B10" s="1060"/>
      <c r="C10" s="1060"/>
      <c r="D10" s="1060"/>
      <c r="E10" s="1060"/>
      <c r="F10" s="1061"/>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0"/>
      <c r="B11" s="1031"/>
      <c r="C11" s="1031"/>
      <c r="D11" s="1031"/>
      <c r="E11" s="1031"/>
      <c r="F11" s="1032"/>
      <c r="G11" s="1055" t="str">
        <f>IF(基本情報入力シート!M40="","",基本情報入力シート!M40)</f>
        <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c r="AL11" s="252"/>
      <c r="AM11" s="252"/>
      <c r="AN11" s="252"/>
      <c r="AO11" s="252"/>
      <c r="AP11" s="252"/>
      <c r="AQ11" s="252"/>
      <c r="AR11" s="252"/>
      <c r="AS11" s="252"/>
      <c r="AT11" s="252"/>
      <c r="AU11" s="252"/>
      <c r="AV11" s="252"/>
      <c r="AW11" s="252"/>
    </row>
    <row r="12" spans="1:49" s="251" customFormat="1" ht="16.5" customHeight="1">
      <c r="A12" s="1030"/>
      <c r="B12" s="1031"/>
      <c r="C12" s="1031"/>
      <c r="D12" s="1031"/>
      <c r="E12" s="1031"/>
      <c r="F12" s="1032"/>
      <c r="G12" s="1058" t="str">
        <f>IF(基本情報入力シート!M41="","",基本情報入力シート!M41)</f>
        <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c r="AL12" s="252"/>
      <c r="AM12" s="252"/>
      <c r="AN12" s="252"/>
      <c r="AO12" s="252"/>
      <c r="AP12" s="252"/>
      <c r="AQ12" s="252"/>
      <c r="AR12" s="252"/>
      <c r="AS12" s="252"/>
      <c r="AT12" s="252"/>
      <c r="AU12" s="252"/>
      <c r="AV12" s="252"/>
      <c r="AW12" s="252"/>
    </row>
    <row r="13" spans="1:49" s="251" customFormat="1" ht="13.5" customHeight="1">
      <c r="A13" s="1062" t="s">
        <v>101</v>
      </c>
      <c r="B13" s="1063"/>
      <c r="C13" s="1063"/>
      <c r="D13" s="1063"/>
      <c r="E13" s="1063"/>
      <c r="F13" s="1064"/>
      <c r="G13" s="1049" t="str">
        <f>IF(基本情報入力シート!M44="","",基本情報入力シート!M44)</f>
        <v/>
      </c>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50"/>
      <c r="AL13" s="252"/>
      <c r="AM13" s="252"/>
      <c r="AN13" s="252"/>
      <c r="AO13" s="252"/>
      <c r="AP13" s="252"/>
      <c r="AQ13" s="252"/>
      <c r="AR13" s="252"/>
      <c r="AS13" s="252"/>
      <c r="AT13" s="252"/>
      <c r="AU13" s="252"/>
      <c r="AV13" s="252"/>
      <c r="AW13" s="252"/>
    </row>
    <row r="14" spans="1:49" s="251" customFormat="1" ht="27.75" customHeight="1">
      <c r="A14" s="1030" t="s">
        <v>99</v>
      </c>
      <c r="B14" s="1031"/>
      <c r="C14" s="1031"/>
      <c r="D14" s="1031"/>
      <c r="E14" s="1031"/>
      <c r="F14" s="1032"/>
      <c r="G14" s="1053" t="str">
        <f>IF(基本情報入力シート!M45="","",基本情報入力シート!M45)</f>
        <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c r="AL14" s="252"/>
      <c r="AM14" s="252"/>
      <c r="AN14" s="252"/>
      <c r="AO14" s="252"/>
      <c r="AP14" s="252"/>
      <c r="AQ14" s="252"/>
      <c r="AR14" s="252"/>
      <c r="AS14" s="252"/>
      <c r="AT14" s="252"/>
      <c r="AU14" s="252"/>
      <c r="AV14" s="252"/>
      <c r="AW14" s="252"/>
    </row>
    <row r="15" spans="1:49" s="251" customFormat="1" ht="18.75" customHeight="1">
      <c r="A15" s="1033" t="s">
        <v>103</v>
      </c>
      <c r="B15" s="1033"/>
      <c r="C15" s="1033"/>
      <c r="D15" s="1033"/>
      <c r="E15" s="1033"/>
      <c r="F15" s="1033"/>
      <c r="G15" s="855" t="s">
        <v>0</v>
      </c>
      <c r="H15" s="1033"/>
      <c r="I15" s="1033"/>
      <c r="J15" s="1033"/>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7" t="s">
        <v>334</v>
      </c>
      <c r="D19" s="1098"/>
      <c r="E19" s="1098"/>
      <c r="F19" s="1098"/>
      <c r="G19" s="1098"/>
      <c r="H19" s="1098"/>
      <c r="I19" s="1098"/>
      <c r="J19" s="1098"/>
      <c r="K19" s="1098"/>
      <c r="L19" s="1099"/>
      <c r="M19" s="217"/>
      <c r="N19" s="1127" t="s">
        <v>335</v>
      </c>
      <c r="O19" s="1128"/>
      <c r="P19" s="1128"/>
      <c r="Q19" s="1128"/>
      <c r="R19" s="1128"/>
      <c r="S19" s="1128"/>
      <c r="T19" s="1128"/>
      <c r="U19" s="1128"/>
      <c r="V19" s="1128"/>
      <c r="W19" s="1129"/>
      <c r="X19" s="218"/>
      <c r="Y19" s="1130" t="s">
        <v>336</v>
      </c>
      <c r="Z19" s="1131"/>
      <c r="AA19" s="1131"/>
      <c r="AB19" s="1131"/>
      <c r="AC19" s="1131"/>
      <c r="AD19" s="1131"/>
      <c r="AE19" s="1131"/>
      <c r="AF19" s="1131"/>
      <c r="AG19" s="1131"/>
      <c r="AH19" s="1131"/>
      <c r="AI19" s="1132"/>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8" t="s">
        <v>352</v>
      </c>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8"/>
      <c r="Z27" s="1118"/>
      <c r="AA27" s="1118"/>
      <c r="AB27" s="1118"/>
      <c r="AC27" s="1118"/>
      <c r="AD27" s="1118"/>
      <c r="AE27" s="1118"/>
      <c r="AF27" s="1118"/>
      <c r="AG27" s="1118"/>
      <c r="AH27" s="1118"/>
      <c r="AI27" s="1118"/>
      <c r="AJ27" s="1118"/>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3" t="s">
        <v>287</v>
      </c>
      <c r="B31" s="1044"/>
      <c r="C31" s="1044"/>
      <c r="D31" s="1044"/>
      <c r="E31" s="1044"/>
      <c r="F31" s="1044"/>
      <c r="G31" s="1044"/>
      <c r="H31" s="1044"/>
      <c r="I31" s="1044"/>
      <c r="J31" s="1044"/>
      <c r="K31" s="1044"/>
      <c r="L31" s="1044"/>
      <c r="M31" s="1044"/>
      <c r="N31" s="1044"/>
      <c r="O31" s="1044"/>
      <c r="P31" s="1044"/>
      <c r="Q31" s="1044"/>
      <c r="R31" s="1044"/>
      <c r="S31" s="1044"/>
      <c r="T31" s="1044"/>
      <c r="U31" s="1044"/>
      <c r="V31" s="1045"/>
      <c r="W31" s="278"/>
      <c r="X31" s="278"/>
      <c r="Y31" s="278"/>
      <c r="Z31" s="278"/>
      <c r="AA31" s="278"/>
      <c r="AB31" s="278"/>
      <c r="AC31" s="278"/>
      <c r="AD31" s="278"/>
      <c r="AE31" s="278"/>
      <c r="AF31" s="278"/>
      <c r="AG31" s="278"/>
      <c r="AH31" s="278"/>
      <c r="AI31" s="278"/>
      <c r="AJ31" s="192"/>
      <c r="AK31" s="271"/>
      <c r="AT31" s="267"/>
    </row>
    <row r="32" spans="1:49" ht="26.25" customHeight="1">
      <c r="A32" s="280" t="s">
        <v>9</v>
      </c>
      <c r="B32" s="937" t="s">
        <v>220</v>
      </c>
      <c r="C32" s="937"/>
      <c r="D32" s="830" t="str">
        <f>IF(V4=0,"",V4)</f>
        <v/>
      </c>
      <c r="E32" s="830"/>
      <c r="F32" s="281" t="s">
        <v>221</v>
      </c>
      <c r="G32" s="282"/>
      <c r="H32" s="282"/>
      <c r="I32" s="282"/>
      <c r="J32" s="282"/>
      <c r="K32" s="282"/>
      <c r="L32" s="282"/>
      <c r="M32" s="282"/>
      <c r="N32" s="282"/>
      <c r="O32" s="283"/>
      <c r="P32" s="1011">
        <f>SUM(P37,W37,AD37)</f>
        <v>0</v>
      </c>
      <c r="Q32" s="1012"/>
      <c r="R32" s="1012"/>
      <c r="S32" s="1012"/>
      <c r="T32" s="1012"/>
      <c r="U32" s="1013"/>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375</v>
      </c>
      <c r="C33" s="1019"/>
      <c r="D33" s="1019"/>
      <c r="E33" s="1019"/>
      <c r="F33" s="1019"/>
      <c r="G33" s="1019"/>
      <c r="H33" s="1019"/>
      <c r="I33" s="1019"/>
      <c r="J33" s="1019"/>
      <c r="K33" s="1019"/>
      <c r="L33" s="1019"/>
      <c r="M33" s="1019"/>
      <c r="N33" s="1019"/>
      <c r="O33" s="1035"/>
      <c r="P33" s="1011">
        <f>SUM(P38,W38,AD38)</f>
        <v>0</v>
      </c>
      <c r="Q33" s="1012"/>
      <c r="R33" s="1012"/>
      <c r="S33" s="1012"/>
      <c r="T33" s="1012"/>
      <c r="U33" s="1013"/>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6"/>
      <c r="B36" s="1037"/>
      <c r="C36" s="1037"/>
      <c r="D36" s="1037"/>
      <c r="E36" s="1037"/>
      <c r="F36" s="1037"/>
      <c r="G36" s="1037"/>
      <c r="H36" s="1037"/>
      <c r="I36" s="1037"/>
      <c r="J36" s="1037"/>
      <c r="K36" s="1037"/>
      <c r="L36" s="1037"/>
      <c r="M36" s="1037"/>
      <c r="N36" s="1037"/>
      <c r="O36" s="1038"/>
      <c r="P36" s="1039" t="s">
        <v>222</v>
      </c>
      <c r="Q36" s="1040"/>
      <c r="R36" s="1040"/>
      <c r="S36" s="1040"/>
      <c r="T36" s="1040"/>
      <c r="U36" s="1041"/>
      <c r="V36" s="291" t="str">
        <f>IF(B19="○", IF(P37="","",IF(P38="","",IF(P38&gt;P37,"○","☓"))),"")</f>
        <v/>
      </c>
      <c r="W36" s="1042" t="s">
        <v>223</v>
      </c>
      <c r="X36" s="1040"/>
      <c r="Y36" s="1040"/>
      <c r="Z36" s="1040"/>
      <c r="AA36" s="1040"/>
      <c r="AB36" s="1041"/>
      <c r="AC36" s="291" t="str">
        <f>IF(M19="○", IF(W37="","",IF(W38="","",IF(W38&gt;W37,"○","☓"))),"")</f>
        <v/>
      </c>
      <c r="AD36" s="1042" t="s">
        <v>217</v>
      </c>
      <c r="AE36" s="1040"/>
      <c r="AF36" s="1040"/>
      <c r="AG36" s="1040"/>
      <c r="AH36" s="1040"/>
      <c r="AI36" s="1041"/>
      <c r="AJ36" s="291" t="str">
        <f>IF(X19="○", IF(AD37="","",IF(AD38="","",IF(AD38&gt;AD37,"○","☓"))),"")</f>
        <v/>
      </c>
      <c r="AL36" s="889" t="s">
        <v>377</v>
      </c>
      <c r="AM36" s="889"/>
      <c r="AN36" s="889"/>
      <c r="AO36" s="889"/>
      <c r="AP36" s="889"/>
      <c r="AQ36" s="889"/>
      <c r="AR36" s="889"/>
      <c r="AS36" s="889"/>
      <c r="AT36" s="889"/>
      <c r="AU36" s="889"/>
      <c r="AV36" s="890"/>
    </row>
    <row r="37" spans="1:73" ht="26.25" customHeight="1" thickBot="1">
      <c r="A37" s="280" t="s">
        <v>9</v>
      </c>
      <c r="B37" s="937" t="s">
        <v>220</v>
      </c>
      <c r="C37" s="937"/>
      <c r="D37" s="830" t="str">
        <f>IF(V4=0,"",V4)</f>
        <v/>
      </c>
      <c r="E37" s="830"/>
      <c r="F37" s="281" t="s">
        <v>221</v>
      </c>
      <c r="G37" s="282"/>
      <c r="H37" s="282"/>
      <c r="I37" s="282"/>
      <c r="J37" s="282"/>
      <c r="K37" s="282"/>
      <c r="L37" s="282"/>
      <c r="M37" s="282"/>
      <c r="N37" s="282"/>
      <c r="O37" s="283"/>
      <c r="P37" s="953" t="str">
        <f>IF('別紙様式2-2 個表_処遇'!O5="","",'別紙様式2-2 個表_処遇'!O5)</f>
        <v/>
      </c>
      <c r="Q37" s="954"/>
      <c r="R37" s="954"/>
      <c r="S37" s="954"/>
      <c r="T37" s="954"/>
      <c r="U37" s="954"/>
      <c r="V37" s="292" t="s">
        <v>1</v>
      </c>
      <c r="W37" s="877" t="str">
        <f>IF('別紙様式2-3 個表_特定'!O5="","",'別紙様式2-3 個表_特定'!O5)</f>
        <v/>
      </c>
      <c r="X37" s="878"/>
      <c r="Y37" s="878"/>
      <c r="Z37" s="878"/>
      <c r="AA37" s="878"/>
      <c r="AB37" s="878"/>
      <c r="AC37" s="292" t="s">
        <v>1</v>
      </c>
      <c r="AD37" s="877" t="str">
        <f>IF('別紙様式2-4 個表_ベースアップ'!O5="","",'別紙様式2-4 個表_ベースアップ'!O5)</f>
        <v/>
      </c>
      <c r="AE37" s="878"/>
      <c r="AF37" s="878"/>
      <c r="AG37" s="878"/>
      <c r="AH37" s="878"/>
      <c r="AI37" s="878"/>
      <c r="AJ37" s="293" t="s">
        <v>1</v>
      </c>
      <c r="AL37" s="252"/>
    </row>
    <row r="38" spans="1:73" ht="30" customHeight="1" thickBot="1">
      <c r="A38" s="280" t="s">
        <v>10</v>
      </c>
      <c r="B38" s="848" t="s">
        <v>376</v>
      </c>
      <c r="C38" s="1019"/>
      <c r="D38" s="1019"/>
      <c r="E38" s="1019"/>
      <c r="F38" s="1019"/>
      <c r="G38" s="1019"/>
      <c r="H38" s="1019"/>
      <c r="I38" s="1019"/>
      <c r="J38" s="1019"/>
      <c r="K38" s="1019"/>
      <c r="L38" s="1019"/>
      <c r="M38" s="1019"/>
      <c r="N38" s="1019"/>
      <c r="O38" s="1019"/>
      <c r="P38" s="1020"/>
      <c r="Q38" s="1021"/>
      <c r="R38" s="1021"/>
      <c r="S38" s="1021"/>
      <c r="T38" s="1021"/>
      <c r="U38" s="1022"/>
      <c r="V38" s="294" t="s">
        <v>1</v>
      </c>
      <c r="W38" s="1023"/>
      <c r="X38" s="1024"/>
      <c r="Y38" s="1024"/>
      <c r="Z38" s="1024"/>
      <c r="AA38" s="1024"/>
      <c r="AB38" s="1025"/>
      <c r="AC38" s="294" t="s">
        <v>1</v>
      </c>
      <c r="AD38" s="1112">
        <f>S139+S142</f>
        <v>0</v>
      </c>
      <c r="AE38" s="1113"/>
      <c r="AF38" s="1113"/>
      <c r="AG38" s="1113"/>
      <c r="AH38" s="1113"/>
      <c r="AI38" s="1114"/>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2" t="b">
        <v>0</v>
      </c>
      <c r="B48" s="1103"/>
      <c r="C48" s="1100" t="s">
        <v>299</v>
      </c>
      <c r="D48" s="1100"/>
      <c r="E48" s="1100"/>
      <c r="F48" s="1100"/>
      <c r="G48" s="1100"/>
      <c r="H48" s="1100"/>
      <c r="I48" s="1100"/>
      <c r="J48" s="1100"/>
      <c r="K48" s="1100"/>
      <c r="L48" s="1100"/>
      <c r="M48" s="1100"/>
      <c r="N48" s="1100"/>
      <c r="O48" s="1100"/>
      <c r="P48" s="1100"/>
      <c r="Q48" s="1100"/>
      <c r="R48" s="1100"/>
      <c r="S48" s="1100"/>
      <c r="T48" s="1100"/>
      <c r="U48" s="1100"/>
      <c r="V48" s="1101"/>
      <c r="W48" s="278" t="s">
        <v>286</v>
      </c>
      <c r="X48" s="291" t="str">
        <f>IF(A48="","",IF(A48=TRUE,"○","×"))</f>
        <v>×</v>
      </c>
      <c r="Y48" s="304" t="s">
        <v>288</v>
      </c>
      <c r="Z48" s="278"/>
      <c r="AA48" s="278"/>
      <c r="AB48" s="278"/>
      <c r="AC48" s="278"/>
      <c r="AD48" s="278"/>
      <c r="AE48" s="278"/>
      <c r="AF48" s="278"/>
      <c r="AG48" s="278"/>
      <c r="AH48" s="278"/>
      <c r="AI48" s="278"/>
      <c r="AJ48" s="192"/>
      <c r="AK48" s="271"/>
      <c r="AL48" s="889" t="s">
        <v>427</v>
      </c>
      <c r="AM48" s="889"/>
      <c r="AN48" s="889"/>
      <c r="AO48" s="889"/>
      <c r="AP48" s="889"/>
      <c r="AQ48" s="889"/>
      <c r="AR48" s="889"/>
      <c r="AS48" s="889"/>
      <c r="AT48" s="889"/>
      <c r="AU48" s="889"/>
      <c r="AV48" s="890"/>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4" t="s">
        <v>436</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3">
        <f>P38</f>
        <v>0</v>
      </c>
      <c r="T53" s="934"/>
      <c r="U53" s="934"/>
      <c r="V53" s="934"/>
      <c r="W53" s="934"/>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384</v>
      </c>
      <c r="AM53" s="889"/>
      <c r="AN53" s="889"/>
      <c r="AO53" s="889"/>
      <c r="AP53" s="889"/>
      <c r="AQ53" s="889"/>
      <c r="AR53" s="889"/>
      <c r="AS53" s="889"/>
      <c r="AT53" s="889"/>
      <c r="AU53" s="889"/>
      <c r="AV53" s="890"/>
      <c r="AZ53" s="305"/>
    </row>
    <row r="54" spans="1:52" ht="21.75" customHeight="1" thickBot="1">
      <c r="A54" s="314" t="s">
        <v>276</v>
      </c>
      <c r="B54" s="315"/>
      <c r="C54" s="315"/>
      <c r="D54" s="315"/>
      <c r="E54" s="316"/>
      <c r="F54" s="316"/>
      <c r="G54" s="316"/>
      <c r="H54" s="316"/>
      <c r="I54" s="316"/>
      <c r="J54" s="316"/>
      <c r="K54" s="316"/>
      <c r="L54" s="316"/>
      <c r="M54" s="317"/>
      <c r="N54" s="318" t="s">
        <v>21</v>
      </c>
      <c r="O54" s="318"/>
      <c r="P54" s="969"/>
      <c r="Q54" s="969"/>
      <c r="R54" s="318" t="s">
        <v>11</v>
      </c>
      <c r="S54" s="969"/>
      <c r="T54" s="969"/>
      <c r="U54" s="318" t="s">
        <v>12</v>
      </c>
      <c r="V54" s="319" t="s">
        <v>13</v>
      </c>
      <c r="W54" s="319"/>
      <c r="X54" s="318" t="s">
        <v>21</v>
      </c>
      <c r="Y54" s="318"/>
      <c r="Z54" s="969"/>
      <c r="AA54" s="969"/>
      <c r="AB54" s="318" t="s">
        <v>11</v>
      </c>
      <c r="AC54" s="969"/>
      <c r="AD54" s="969"/>
      <c r="AE54" s="318" t="s">
        <v>12</v>
      </c>
      <c r="AF54" s="318" t="s">
        <v>116</v>
      </c>
      <c r="AG54" s="318" t="str">
        <f>IF(P54&gt;=1,(Z54*12+AC54)-(P54*12+S54)+1,"")</f>
        <v/>
      </c>
      <c r="AH54" s="842" t="s">
        <v>117</v>
      </c>
      <c r="AI54" s="842"/>
      <c r="AJ54" s="320" t="s">
        <v>48</v>
      </c>
      <c r="AL54" s="321"/>
      <c r="AU54" s="267"/>
    </row>
    <row r="55" spans="1:52" s="251" customFormat="1" ht="30" customHeight="1">
      <c r="A55" s="925" t="s">
        <v>35</v>
      </c>
      <c r="B55" s="926"/>
      <c r="C55" s="926"/>
      <c r="D55" s="926"/>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5"/>
      <c r="AE55" s="1125"/>
      <c r="AF55" s="1125"/>
      <c r="AG55" s="1125"/>
      <c r="AH55" s="1125"/>
      <c r="AI55" s="324" t="s">
        <v>140</v>
      </c>
      <c r="AJ55" s="326"/>
      <c r="AK55" s="257"/>
      <c r="AL55" s="252"/>
      <c r="AM55" s="252"/>
      <c r="AN55" s="252"/>
      <c r="AO55" s="252"/>
      <c r="AP55" s="252"/>
      <c r="AQ55" s="252"/>
      <c r="AR55" s="252"/>
      <c r="AS55" s="252"/>
      <c r="AT55" s="252"/>
      <c r="AU55" s="252"/>
      <c r="AV55" s="252"/>
      <c r="AW55" s="252"/>
    </row>
    <row r="56" spans="1:52" s="251" customFormat="1" ht="18.75" customHeight="1">
      <c r="A56" s="927" t="s">
        <v>32</v>
      </c>
      <c r="B56" s="928"/>
      <c r="C56" s="928"/>
      <c r="D56" s="92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9"/>
      <c r="B57" s="930"/>
      <c r="C57" s="930"/>
      <c r="D57" s="930"/>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4"/>
      <c r="Y57" s="1124"/>
      <c r="Z57" s="1124"/>
      <c r="AA57" s="1124"/>
      <c r="AB57" s="1124"/>
      <c r="AC57" s="1124"/>
      <c r="AD57" s="1124"/>
      <c r="AE57" s="1124"/>
      <c r="AF57" s="1124"/>
      <c r="AG57" s="1124"/>
      <c r="AH57" s="1124"/>
      <c r="AI57" s="1124"/>
      <c r="AJ57" s="332" t="s">
        <v>31</v>
      </c>
      <c r="AK57" s="257"/>
      <c r="AL57" s="252"/>
      <c r="AM57" s="252"/>
      <c r="AN57" s="252"/>
      <c r="AO57" s="252"/>
      <c r="AP57" s="252"/>
      <c r="AQ57" s="252"/>
      <c r="AR57" s="252"/>
      <c r="AS57" s="252"/>
      <c r="AT57" s="252"/>
      <c r="AU57" s="252"/>
      <c r="AV57" s="252"/>
      <c r="AW57" s="252"/>
    </row>
    <row r="58" spans="1:52" s="251" customFormat="1" ht="19.5" customHeight="1">
      <c r="A58" s="929"/>
      <c r="B58" s="930"/>
      <c r="C58" s="930"/>
      <c r="D58" s="930"/>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9"/>
      <c r="B59" s="930"/>
      <c r="C59" s="930"/>
      <c r="D59" s="930"/>
      <c r="E59" s="1115"/>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6"/>
      <c r="AF59" s="1116"/>
      <c r="AG59" s="1116"/>
      <c r="AH59" s="1116"/>
      <c r="AI59" s="1116"/>
      <c r="AJ59" s="1117"/>
      <c r="AK59" s="257"/>
      <c r="AL59" s="252"/>
      <c r="AM59" s="252"/>
      <c r="AN59" s="252"/>
      <c r="AO59" s="252"/>
      <c r="AP59" s="252"/>
      <c r="AQ59" s="252"/>
      <c r="AR59" s="252"/>
      <c r="AS59" s="252"/>
      <c r="AT59" s="252"/>
      <c r="AU59" s="252"/>
      <c r="AV59" s="252"/>
      <c r="AW59" s="252"/>
    </row>
    <row r="60" spans="1:52" s="251" customFormat="1" ht="18.75" customHeight="1" thickBot="1">
      <c r="A60" s="929"/>
      <c r="B60" s="930"/>
      <c r="C60" s="930"/>
      <c r="D60" s="930"/>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31"/>
      <c r="B61" s="932"/>
      <c r="C61" s="932"/>
      <c r="D61" s="932"/>
      <c r="E61" s="338" t="s">
        <v>120</v>
      </c>
      <c r="F61" s="339"/>
      <c r="G61" s="339"/>
      <c r="H61" s="339"/>
      <c r="I61" s="339"/>
      <c r="J61" s="339"/>
      <c r="K61" s="339"/>
      <c r="L61" s="796" t="s">
        <v>121</v>
      </c>
      <c r="M61" s="797"/>
      <c r="N61" s="797"/>
      <c r="O61" s="955"/>
      <c r="P61" s="955"/>
      <c r="Q61" s="340" t="s">
        <v>4</v>
      </c>
      <c r="R61" s="955"/>
      <c r="S61" s="955"/>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3" t="s">
        <v>450</v>
      </c>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c r="AC64" s="1123"/>
      <c r="AD64" s="1123"/>
      <c r="AE64" s="1123"/>
      <c r="AF64" s="1123"/>
      <c r="AG64" s="1123"/>
      <c r="AH64" s="1123"/>
      <c r="AI64" s="1123"/>
      <c r="AJ64" s="1123"/>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9" t="s">
        <v>437</v>
      </c>
      <c r="V65" s="1120"/>
      <c r="W65" s="1120"/>
      <c r="X65" s="1120"/>
      <c r="Y65" s="1120"/>
      <c r="Z65" s="1120"/>
      <c r="AA65" s="1120"/>
      <c r="AB65" s="1120"/>
      <c r="AC65" s="1120"/>
      <c r="AD65" s="1120"/>
      <c r="AE65" s="1120"/>
      <c r="AF65" s="1120"/>
      <c r="AG65" s="219" t="b">
        <v>0</v>
      </c>
      <c r="AH65" s="362" t="s">
        <v>49</v>
      </c>
      <c r="AI65" s="363"/>
      <c r="AJ65" s="313" t="str">
        <f>IF(B19="○", IF(COUNTIF('別紙様式2-2 個表_処遇'!T11:T110,"*加算Ⅰ*")+COUNTIF('別紙様式2-2 個表_処遇'!T11:T110,"*加算Ⅱ*"),IF(AG65=TRUE,"○","×"),""),"")</f>
        <v/>
      </c>
      <c r="AK65" s="257"/>
      <c r="AL65" s="838" t="s">
        <v>378</v>
      </c>
      <c r="AM65" s="889"/>
      <c r="AN65" s="889"/>
      <c r="AO65" s="889"/>
      <c r="AP65" s="889"/>
      <c r="AQ65" s="889"/>
      <c r="AR65" s="889"/>
      <c r="AS65" s="889"/>
      <c r="AT65" s="889"/>
      <c r="AU65" s="889"/>
      <c r="AV65" s="890"/>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21" t="s">
        <v>437</v>
      </c>
      <c r="V70" s="1122"/>
      <c r="W70" s="1122"/>
      <c r="X70" s="1122"/>
      <c r="Y70" s="1122"/>
      <c r="Z70" s="1122"/>
      <c r="AA70" s="1122"/>
      <c r="AB70" s="1122"/>
      <c r="AC70" s="1122"/>
      <c r="AD70" s="1122"/>
      <c r="AE70" s="1122"/>
      <c r="AF70" s="1122"/>
      <c r="AG70" s="219" t="b">
        <v>0</v>
      </c>
      <c r="AH70" s="362" t="s">
        <v>49</v>
      </c>
      <c r="AI70" s="363"/>
      <c r="AJ70" s="313" t="str">
        <f>IF(B19="○", IF(COUNTIF('別紙様式2-2 個表_処遇'!T11:T110,"*加算Ⅰ*")+COUNTIF('別紙様式2-2 個表_処遇'!T11:T110,"*加算Ⅱ*"),IF(AND(AG70=TRUE, OR(AND(K72=TRUE,M74&lt;&gt;""), AND(K75=TRUE,M76&lt;&gt;""))),"○","×"),""),"")</f>
        <v/>
      </c>
      <c r="AK70" s="390"/>
      <c r="AL70" s="838" t="s">
        <v>379</v>
      </c>
      <c r="AM70" s="889"/>
      <c r="AN70" s="889"/>
      <c r="AO70" s="889"/>
      <c r="AP70" s="889"/>
      <c r="AQ70" s="889"/>
      <c r="AR70" s="889"/>
      <c r="AS70" s="889"/>
      <c r="AT70" s="889"/>
      <c r="AU70" s="889"/>
      <c r="AV70" s="890"/>
      <c r="AW70" s="252"/>
    </row>
    <row r="71" spans="1:49" s="251" customFormat="1" ht="31.5" customHeight="1" thickBot="1">
      <c r="A71" s="1093"/>
      <c r="B71" s="391" t="s">
        <v>42</v>
      </c>
      <c r="C71" s="1026" t="s">
        <v>156</v>
      </c>
      <c r="D71" s="1027"/>
      <c r="E71" s="1027"/>
      <c r="F71" s="1027"/>
      <c r="G71" s="1027"/>
      <c r="H71" s="1027"/>
      <c r="I71" s="1027"/>
      <c r="J71" s="1027"/>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28"/>
      <c r="AK71" s="257"/>
      <c r="AL71" s="392"/>
      <c r="AM71" s="238"/>
      <c r="AN71" s="238"/>
      <c r="AO71" s="238"/>
      <c r="AP71" s="252"/>
      <c r="AQ71" s="252"/>
      <c r="AR71" s="252"/>
      <c r="AS71" s="252"/>
      <c r="AT71" s="252"/>
      <c r="AU71" s="252"/>
      <c r="AV71" s="252"/>
      <c r="AW71" s="252"/>
    </row>
    <row r="72" spans="1:49" s="251" customFormat="1" ht="12" customHeight="1">
      <c r="A72" s="1094"/>
      <c r="B72" s="1014"/>
      <c r="C72" s="1070" t="s">
        <v>146</v>
      </c>
      <c r="D72" s="864"/>
      <c r="E72" s="864"/>
      <c r="F72" s="864"/>
      <c r="G72" s="864"/>
      <c r="H72" s="864"/>
      <c r="I72" s="864"/>
      <c r="J72" s="864"/>
      <c r="K72" s="961" t="b">
        <v>0</v>
      </c>
      <c r="L72" s="1071" t="s">
        <v>147</v>
      </c>
      <c r="M72" s="941" t="s">
        <v>339</v>
      </c>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3"/>
      <c r="AK72" s="393"/>
      <c r="AL72" s="394"/>
      <c r="AM72" s="252"/>
      <c r="AN72" s="252"/>
      <c r="AO72" s="252"/>
      <c r="AP72" s="252"/>
      <c r="AQ72" s="252"/>
      <c r="AR72" s="252"/>
      <c r="AS72" s="252"/>
      <c r="AT72" s="252"/>
      <c r="AU72" s="252"/>
      <c r="AV72" s="252"/>
      <c r="AW72" s="252"/>
    </row>
    <row r="73" spans="1:49" s="251" customFormat="1" ht="13.5" customHeight="1">
      <c r="A73" s="1094"/>
      <c r="B73" s="1015"/>
      <c r="C73" s="1070"/>
      <c r="D73" s="864"/>
      <c r="E73" s="864"/>
      <c r="F73" s="864"/>
      <c r="G73" s="864"/>
      <c r="H73" s="864"/>
      <c r="I73" s="864"/>
      <c r="J73" s="864"/>
      <c r="K73" s="962"/>
      <c r="L73" s="1072"/>
      <c r="M73" s="944"/>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5"/>
      <c r="AK73" s="393"/>
      <c r="AL73" s="394"/>
      <c r="AM73" s="238"/>
      <c r="AN73" s="238"/>
      <c r="AO73" s="252"/>
      <c r="AP73" s="252"/>
      <c r="AQ73" s="252"/>
      <c r="AR73" s="252"/>
      <c r="AS73" s="252"/>
      <c r="AT73" s="252"/>
      <c r="AU73" s="252"/>
      <c r="AV73" s="252"/>
      <c r="AW73" s="252"/>
    </row>
    <row r="74" spans="1:49" s="251" customFormat="1" ht="33" customHeight="1">
      <c r="A74" s="1094"/>
      <c r="B74" s="1015"/>
      <c r="C74" s="1070"/>
      <c r="D74" s="864"/>
      <c r="E74" s="864"/>
      <c r="F74" s="864"/>
      <c r="G74" s="864"/>
      <c r="H74" s="864"/>
      <c r="I74" s="864"/>
      <c r="J74" s="864"/>
      <c r="K74" s="963"/>
      <c r="L74" s="1073"/>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57"/>
      <c r="AL74" s="394"/>
      <c r="AM74" s="252"/>
      <c r="AN74" s="252"/>
      <c r="AO74" s="252"/>
      <c r="AP74" s="252"/>
      <c r="AQ74" s="252"/>
      <c r="AR74" s="252"/>
      <c r="AS74" s="252"/>
      <c r="AT74" s="252"/>
      <c r="AU74" s="252"/>
      <c r="AV74" s="252"/>
      <c r="AW74" s="252"/>
    </row>
    <row r="75" spans="1:49" s="251" customFormat="1" ht="19.5" customHeight="1">
      <c r="A75" s="1094"/>
      <c r="B75" s="1015"/>
      <c r="C75" s="1070"/>
      <c r="D75" s="864"/>
      <c r="E75" s="864"/>
      <c r="F75" s="864"/>
      <c r="G75" s="864"/>
      <c r="H75" s="864"/>
      <c r="I75" s="864"/>
      <c r="J75" s="864"/>
      <c r="K75" s="964" t="b">
        <v>0</v>
      </c>
      <c r="L75" s="1072"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5"/>
      <c r="B76" s="1015"/>
      <c r="C76" s="1070"/>
      <c r="D76" s="864"/>
      <c r="E76" s="864"/>
      <c r="F76" s="864"/>
      <c r="G76" s="864"/>
      <c r="H76" s="864"/>
      <c r="I76" s="864"/>
      <c r="J76" s="864"/>
      <c r="K76" s="965"/>
      <c r="L76" s="1086"/>
      <c r="M76" s="938"/>
      <c r="N76" s="939"/>
      <c r="O76" s="939"/>
      <c r="P76" s="939"/>
      <c r="Q76" s="939"/>
      <c r="R76" s="939"/>
      <c r="S76" s="939"/>
      <c r="T76" s="939"/>
      <c r="U76" s="939"/>
      <c r="V76" s="939"/>
      <c r="W76" s="939"/>
      <c r="X76" s="939"/>
      <c r="Y76" s="939"/>
      <c r="Z76" s="939"/>
      <c r="AA76" s="939"/>
      <c r="AB76" s="939"/>
      <c r="AC76" s="939"/>
      <c r="AD76" s="939"/>
      <c r="AE76" s="939"/>
      <c r="AF76" s="939"/>
      <c r="AG76" s="939"/>
      <c r="AH76" s="939"/>
      <c r="AI76" s="939"/>
      <c r="AJ76" s="940"/>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8" t="s">
        <v>380</v>
      </c>
      <c r="AM79" s="839"/>
      <c r="AN79" s="839"/>
      <c r="AO79" s="839"/>
      <c r="AP79" s="839"/>
      <c r="AQ79" s="839"/>
      <c r="AR79" s="839"/>
      <c r="AS79" s="839"/>
      <c r="AT79" s="839"/>
      <c r="AU79" s="839"/>
      <c r="AV79" s="840"/>
      <c r="AW79" s="252"/>
    </row>
    <row r="80" spans="1:49" s="251" customFormat="1" ht="28.5" customHeight="1" thickBot="1">
      <c r="A80" s="1093"/>
      <c r="B80" s="365"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1"/>
      <c r="AL80" s="252"/>
      <c r="AM80" s="252"/>
      <c r="AN80" s="252"/>
      <c r="AO80" s="252"/>
      <c r="AP80" s="252"/>
      <c r="AQ80" s="252"/>
      <c r="AR80" s="252"/>
      <c r="AS80" s="252"/>
      <c r="AT80" s="252"/>
      <c r="AU80" s="252"/>
      <c r="AV80" s="252"/>
      <c r="AW80" s="252"/>
    </row>
    <row r="81" spans="1:52" s="251" customFormat="1" ht="30.75" customHeight="1">
      <c r="A81" s="1094"/>
      <c r="B81" s="1014"/>
      <c r="C81" s="1135" t="s">
        <v>155</v>
      </c>
      <c r="D81" s="1136"/>
      <c r="E81" s="1136"/>
      <c r="F81" s="1136"/>
      <c r="G81" s="1136"/>
      <c r="H81" s="1136"/>
      <c r="I81" s="1136"/>
      <c r="J81" s="1137"/>
      <c r="K81" s="220" t="b">
        <v>0</v>
      </c>
      <c r="L81" s="408"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1"/>
      <c r="AL81" s="370"/>
      <c r="AM81" s="252"/>
      <c r="AN81" s="252"/>
      <c r="AO81" s="252"/>
      <c r="AP81" s="252"/>
      <c r="AQ81" s="252"/>
      <c r="AR81" s="252"/>
      <c r="AS81" s="252"/>
      <c r="AT81" s="252"/>
      <c r="AU81" s="252"/>
      <c r="AV81" s="252"/>
      <c r="AW81" s="252"/>
    </row>
    <row r="82" spans="1:52" s="251" customFormat="1" ht="39.75" customHeight="1">
      <c r="A82" s="1094"/>
      <c r="B82" s="1015"/>
      <c r="C82" s="1070"/>
      <c r="D82" s="864"/>
      <c r="E82" s="864"/>
      <c r="F82" s="864"/>
      <c r="G82" s="864"/>
      <c r="H82" s="864"/>
      <c r="I82" s="864"/>
      <c r="J82" s="994"/>
      <c r="K82" s="221" t="b">
        <v>0</v>
      </c>
      <c r="L82" s="409"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0"/>
      <c r="AL82" s="411"/>
      <c r="AM82" s="252"/>
      <c r="AN82" s="252"/>
      <c r="AO82" s="252"/>
      <c r="AP82" s="252"/>
      <c r="AQ82" s="252"/>
      <c r="AR82" s="252"/>
      <c r="AS82" s="252"/>
      <c r="AT82" s="252"/>
      <c r="AU82" s="252"/>
      <c r="AV82" s="252"/>
      <c r="AW82" s="252"/>
    </row>
    <row r="83" spans="1:52" s="251" customFormat="1" ht="40.5" customHeight="1" thickBot="1">
      <c r="A83" s="1095"/>
      <c r="B83" s="1016"/>
      <c r="C83" s="1138"/>
      <c r="D83" s="894"/>
      <c r="E83" s="894"/>
      <c r="F83" s="894"/>
      <c r="G83" s="894"/>
      <c r="H83" s="894"/>
      <c r="I83" s="894"/>
      <c r="J83" s="895"/>
      <c r="K83" s="222" t="b">
        <v>0</v>
      </c>
      <c r="L83" s="412" t="s">
        <v>148</v>
      </c>
      <c r="M83" s="1104" t="s">
        <v>44</v>
      </c>
      <c r="N83" s="1105"/>
      <c r="O83" s="1105"/>
      <c r="P83" s="1105"/>
      <c r="Q83" s="1105"/>
      <c r="R83" s="1105"/>
      <c r="S83" s="1105"/>
      <c r="T83" s="1105"/>
      <c r="U83" s="1105"/>
      <c r="V83" s="1105"/>
      <c r="W83" s="1105"/>
      <c r="X83" s="1105"/>
      <c r="Y83" s="1105"/>
      <c r="Z83" s="1105"/>
      <c r="AA83" s="1105"/>
      <c r="AB83" s="1105"/>
      <c r="AC83" s="1105"/>
      <c r="AD83" s="1105"/>
      <c r="AE83" s="1105"/>
      <c r="AF83" s="1105"/>
      <c r="AG83" s="1105"/>
      <c r="AH83" s="1105"/>
      <c r="AI83" s="1105"/>
      <c r="AJ83" s="1106"/>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7" t="s">
        <v>438</v>
      </c>
      <c r="B85" s="1107"/>
      <c r="C85" s="1107"/>
      <c r="D85" s="1107"/>
      <c r="E85" s="1107"/>
      <c r="F85" s="1107"/>
      <c r="G85" s="1107"/>
      <c r="H85" s="1107"/>
      <c r="I85" s="1107"/>
      <c r="J85" s="1107"/>
      <c r="K85" s="1107"/>
      <c r="L85" s="1107"/>
      <c r="M85" s="1107"/>
      <c r="N85" s="1107"/>
      <c r="O85" s="1107"/>
      <c r="P85" s="1107"/>
      <c r="Q85" s="1107"/>
      <c r="R85" s="1107"/>
      <c r="S85" s="1107"/>
      <c r="T85" s="1107"/>
      <c r="U85" s="1107"/>
      <c r="V85" s="1107"/>
      <c r="W85" s="1107"/>
      <c r="X85" s="1107"/>
      <c r="Y85" s="1107"/>
      <c r="Z85" s="1107"/>
      <c r="AA85" s="1107"/>
      <c r="AB85" s="1107"/>
      <c r="AC85" s="1107"/>
      <c r="AD85" s="1107"/>
      <c r="AE85" s="1107"/>
      <c r="AF85" s="1107"/>
      <c r="AG85" s="1107"/>
      <c r="AH85" s="1107"/>
      <c r="AI85" s="1107"/>
      <c r="AJ85" s="1107"/>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3" t="s">
        <v>439</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U90" s="267"/>
    </row>
    <row r="91" spans="1:52" ht="22.5" customHeight="1">
      <c r="A91" s="420" t="s">
        <v>361</v>
      </c>
      <c r="B91" s="983" t="s">
        <v>440</v>
      </c>
      <c r="C91" s="1140"/>
      <c r="D91" s="1140"/>
      <c r="E91" s="1140"/>
      <c r="F91" s="1140"/>
      <c r="G91" s="1140"/>
      <c r="H91" s="1140"/>
      <c r="I91" s="1140"/>
      <c r="J91" s="1140"/>
      <c r="K91" s="1140"/>
      <c r="L91" s="1140"/>
      <c r="M91" s="1140"/>
      <c r="N91" s="1140"/>
      <c r="O91" s="1140"/>
      <c r="P91" s="1140"/>
      <c r="Q91" s="1140"/>
      <c r="R91" s="1140"/>
      <c r="S91" s="1140"/>
      <c r="T91" s="1140"/>
      <c r="U91" s="1140"/>
      <c r="V91" s="1140"/>
      <c r="W91" s="1140"/>
      <c r="X91" s="1140"/>
      <c r="Y91" s="1140"/>
      <c r="Z91" s="1140"/>
      <c r="AA91" s="1140"/>
      <c r="AB91" s="1140"/>
      <c r="AC91" s="1140"/>
      <c r="AD91" s="1140"/>
      <c r="AE91" s="1140"/>
      <c r="AF91" s="1140"/>
      <c r="AG91" s="1140"/>
      <c r="AH91" s="1140"/>
      <c r="AI91" s="1140"/>
      <c r="AJ91" s="1140"/>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41" t="s">
        <v>431</v>
      </c>
      <c r="C93" s="1141"/>
      <c r="D93" s="1141"/>
      <c r="E93" s="1141"/>
      <c r="F93" s="1141"/>
      <c r="G93" s="1141"/>
      <c r="H93" s="1141"/>
      <c r="I93" s="1141"/>
      <c r="J93" s="1141"/>
      <c r="K93" s="1141"/>
      <c r="L93" s="1141"/>
      <c r="M93" s="1141"/>
      <c r="N93" s="1141"/>
      <c r="O93" s="1141"/>
      <c r="P93" s="1141"/>
      <c r="Q93" s="1141"/>
      <c r="R93" s="1141"/>
      <c r="S93" s="1141"/>
      <c r="T93" s="1141"/>
      <c r="U93" s="1141"/>
      <c r="V93" s="1141"/>
      <c r="W93" s="1141"/>
      <c r="X93" s="1141"/>
      <c r="Y93" s="1141"/>
      <c r="Z93" s="1141"/>
      <c r="AA93" s="1141"/>
      <c r="AB93" s="1141"/>
      <c r="AC93" s="1141"/>
      <c r="AD93" s="1141"/>
      <c r="AE93" s="1141"/>
      <c r="AF93" s="1141"/>
      <c r="AG93" s="1141"/>
      <c r="AH93" s="1141"/>
      <c r="AI93" s="1141"/>
      <c r="AJ93" s="1141"/>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7">
        <f>W38</f>
        <v>0</v>
      </c>
      <c r="T95" s="1018"/>
      <c r="U95" s="1018"/>
      <c r="V95" s="1018"/>
      <c r="W95" s="1018"/>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20" t="s">
        <v>93</v>
      </c>
      <c r="T96" s="921"/>
      <c r="U96" s="921"/>
      <c r="V96" s="921"/>
      <c r="W96" s="921"/>
      <c r="X96" s="922"/>
      <c r="Y96" s="870" t="s">
        <v>158</v>
      </c>
      <c r="Z96" s="871"/>
      <c r="AA96" s="871"/>
      <c r="AB96" s="871"/>
      <c r="AC96" s="871"/>
      <c r="AD96" s="1158"/>
      <c r="AE96" s="870" t="s">
        <v>94</v>
      </c>
      <c r="AF96" s="871"/>
      <c r="AG96" s="871"/>
      <c r="AH96" s="871"/>
      <c r="AI96" s="871"/>
      <c r="AJ96" s="1158"/>
    </row>
    <row r="97" spans="1:54" ht="26.25" customHeight="1" thickBot="1">
      <c r="A97" s="428"/>
      <c r="B97" s="948" t="s">
        <v>340</v>
      </c>
      <c r="C97" s="949"/>
      <c r="D97" s="949"/>
      <c r="E97" s="949"/>
      <c r="F97" s="949"/>
      <c r="G97" s="949"/>
      <c r="H97" s="949"/>
      <c r="I97" s="949"/>
      <c r="J97" s="949"/>
      <c r="K97" s="949"/>
      <c r="L97" s="949"/>
      <c r="M97" s="949"/>
      <c r="N97" s="949"/>
      <c r="O97" s="949"/>
      <c r="P97" s="949"/>
      <c r="Q97" s="949"/>
      <c r="R97" s="949"/>
      <c r="S97" s="1068" t="b">
        <v>0</v>
      </c>
      <c r="T97" s="959"/>
      <c r="U97" s="959"/>
      <c r="V97" s="959"/>
      <c r="W97" s="959"/>
      <c r="X97" s="429"/>
      <c r="Y97" s="959" t="b">
        <v>0</v>
      </c>
      <c r="Z97" s="959"/>
      <c r="AA97" s="959"/>
      <c r="AB97" s="959"/>
      <c r="AC97" s="959"/>
      <c r="AD97" s="430"/>
      <c r="AE97" s="959" t="b">
        <v>0</v>
      </c>
      <c r="AF97" s="959"/>
      <c r="AG97" s="959"/>
      <c r="AH97" s="959"/>
      <c r="AI97" s="960"/>
      <c r="AJ97" s="313" t="str">
        <f>IF(M19="○", IF(OR(AND(NOT(S97),NOT(Y97),AE97),AND(NOT(S97),NOT(Y97),NOT(AE97))),"×","○"),"")</f>
        <v/>
      </c>
      <c r="AK97" s="431"/>
      <c r="AL97" s="838" t="s">
        <v>312</v>
      </c>
      <c r="AM97" s="839"/>
      <c r="AN97" s="839"/>
      <c r="AO97" s="839"/>
      <c r="AP97" s="839"/>
      <c r="AQ97" s="839"/>
      <c r="AR97" s="839"/>
      <c r="AS97" s="839"/>
      <c r="AT97" s="839"/>
      <c r="AU97" s="839"/>
      <c r="AV97" s="840"/>
    </row>
    <row r="98" spans="1:54" ht="18.75" customHeight="1" thickBot="1">
      <c r="A98" s="432"/>
      <c r="B98" s="1133" t="s">
        <v>390</v>
      </c>
      <c r="C98" s="1134"/>
      <c r="D98" s="1134"/>
      <c r="E98" s="1134"/>
      <c r="F98" s="1134"/>
      <c r="G98" s="1134"/>
      <c r="H98" s="1134"/>
      <c r="I98" s="1134"/>
      <c r="J98" s="1134"/>
      <c r="K98" s="1134"/>
      <c r="L98" s="1134"/>
      <c r="M98" s="1134"/>
      <c r="N98" s="1134"/>
      <c r="O98" s="1134"/>
      <c r="P98" s="1134"/>
      <c r="Q98" s="1134"/>
      <c r="R98" s="1134"/>
      <c r="S98" s="879"/>
      <c r="T98" s="880"/>
      <c r="U98" s="880"/>
      <c r="V98" s="880"/>
      <c r="W98" s="880"/>
      <c r="X98" s="433" t="s">
        <v>216</v>
      </c>
      <c r="Y98" s="880"/>
      <c r="Z98" s="880"/>
      <c r="AA98" s="880"/>
      <c r="AB98" s="880"/>
      <c r="AC98" s="880"/>
      <c r="AD98" s="434" t="s">
        <v>216</v>
      </c>
      <c r="AE98" s="880"/>
      <c r="AF98" s="880"/>
      <c r="AG98" s="880"/>
      <c r="AH98" s="880"/>
      <c r="AI98" s="880"/>
      <c r="AJ98" s="435" t="s">
        <v>24</v>
      </c>
      <c r="AK98" s="984" t="s">
        <v>373</v>
      </c>
    </row>
    <row r="99" spans="1:54" ht="17.25" customHeight="1" thickBot="1">
      <c r="A99" s="432"/>
      <c r="B99" s="1150" t="s">
        <v>442</v>
      </c>
      <c r="C99" s="1151"/>
      <c r="D99" s="1151"/>
      <c r="E99" s="1151"/>
      <c r="F99" s="1151"/>
      <c r="G99" s="1151"/>
      <c r="H99" s="1151"/>
      <c r="I99" s="1151"/>
      <c r="J99" s="1151"/>
      <c r="K99" s="1151"/>
      <c r="L99" s="1151"/>
      <c r="M99" s="1151"/>
      <c r="N99" s="1151"/>
      <c r="O99" s="1151"/>
      <c r="P99" s="1151"/>
      <c r="Q99" s="1151"/>
      <c r="R99" s="1152"/>
      <c r="S99" s="1148"/>
      <c r="T99" s="1143"/>
      <c r="U99" s="1143"/>
      <c r="V99" s="1143"/>
      <c r="W99" s="1144"/>
      <c r="X99" s="1154" t="s">
        <v>274</v>
      </c>
      <c r="Y99" s="1142"/>
      <c r="Z99" s="1143"/>
      <c r="AA99" s="1143"/>
      <c r="AB99" s="1143"/>
      <c r="AC99" s="1144"/>
      <c r="AD99" s="1156" t="s">
        <v>274</v>
      </c>
      <c r="AE99" s="1142"/>
      <c r="AF99" s="1143"/>
      <c r="AG99" s="1143"/>
      <c r="AH99" s="1143"/>
      <c r="AI99" s="1144"/>
      <c r="AJ99" s="436" t="str">
        <f>IF(M19="○", IF(AND(S97=TRUE,Y97=TRUE), IF(AND(S99&gt;Y99, Y99&gt;0),"○","×"),""),"")</f>
        <v/>
      </c>
      <c r="AK99" s="984"/>
      <c r="AL99" s="838" t="s">
        <v>452</v>
      </c>
      <c r="AM99" s="889"/>
      <c r="AN99" s="889"/>
      <c r="AO99" s="889"/>
      <c r="AP99" s="889"/>
      <c r="AQ99" s="889"/>
      <c r="AR99" s="889"/>
      <c r="AS99" s="889"/>
      <c r="AT99" s="889"/>
      <c r="AU99" s="889"/>
      <c r="AV99" s="890"/>
    </row>
    <row r="100" spans="1:54" ht="17.25" customHeight="1" thickBot="1">
      <c r="A100" s="432"/>
      <c r="B100" s="884"/>
      <c r="C100" s="885"/>
      <c r="D100" s="885"/>
      <c r="E100" s="885"/>
      <c r="F100" s="885"/>
      <c r="G100" s="885"/>
      <c r="H100" s="885"/>
      <c r="I100" s="885"/>
      <c r="J100" s="885"/>
      <c r="K100" s="885"/>
      <c r="L100" s="885"/>
      <c r="M100" s="885"/>
      <c r="N100" s="885"/>
      <c r="O100" s="885"/>
      <c r="P100" s="885"/>
      <c r="Q100" s="885"/>
      <c r="R100" s="1153"/>
      <c r="S100" s="1149"/>
      <c r="T100" s="1146"/>
      <c r="U100" s="1146"/>
      <c r="V100" s="1146"/>
      <c r="W100" s="1147"/>
      <c r="X100" s="1155"/>
      <c r="Y100" s="1145"/>
      <c r="Z100" s="1146"/>
      <c r="AA100" s="1146"/>
      <c r="AB100" s="1146"/>
      <c r="AC100" s="1147"/>
      <c r="AD100" s="1157"/>
      <c r="AE100" s="1145"/>
      <c r="AF100" s="1146"/>
      <c r="AG100" s="1146"/>
      <c r="AH100" s="1146"/>
      <c r="AI100" s="1147"/>
      <c r="AJ100" s="313" t="str">
        <f>IF(M19="○", IF(AND(Y97=TRUE,AE97=TRUE), IF(AND(Y103="",AE103=""), IF(AND(Y99&gt;=2*AE99,AE99&gt;0),"○","×"), IF(AND(Y103&gt;=AE103, Y99&gt;0, AE99&gt;0),"○","×")), IF(AND(S97=TRUE,AE97=TRUE),IF(AND(Y103&gt;=AE103,AE103&gt;0), IF(AND(S99&gt;2*AE99,AE99&gt;0),"○","×"),"×"),"")),"")</f>
        <v/>
      </c>
      <c r="AK100" s="985" t="s">
        <v>291</v>
      </c>
      <c r="AL100" s="838" t="s">
        <v>453</v>
      </c>
      <c r="AM100" s="889"/>
      <c r="AN100" s="889"/>
      <c r="AO100" s="889"/>
      <c r="AP100" s="889"/>
      <c r="AQ100" s="889"/>
      <c r="AR100" s="889"/>
      <c r="AS100" s="889"/>
      <c r="AT100" s="889"/>
      <c r="AU100" s="889"/>
      <c r="AV100" s="890"/>
    </row>
    <row r="101" spans="1:54" ht="18.75" customHeight="1">
      <c r="A101" s="432"/>
      <c r="B101" s="884" t="s">
        <v>292</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0</v>
      </c>
      <c r="T101" s="882"/>
      <c r="U101" s="882"/>
      <c r="V101" s="882"/>
      <c r="W101" s="882"/>
      <c r="X101" s="437" t="s">
        <v>139</v>
      </c>
      <c r="Y101" s="883">
        <f>IFERROR(S95/((IFERROR(S98/(Y99/S99), 0))+IFERROR(Y98/(Y99/Y99),0)+IFERROR(AE98/(Y99/AE99),0))/Y115,0)</f>
        <v>0</v>
      </c>
      <c r="Z101" s="882"/>
      <c r="AA101" s="882"/>
      <c r="AB101" s="882"/>
      <c r="AC101" s="882"/>
      <c r="AD101" s="437" t="s">
        <v>139</v>
      </c>
      <c r="AE101" s="883">
        <f>IFERROR(S95/((IFERROR(S98/(AE99/S99), 0))+IFERROR(Y98/(AE99/Y99),0)+IFERROR(AE98/(AE99/AE99),0))/Y115,0)</f>
        <v>0</v>
      </c>
      <c r="AF101" s="882"/>
      <c r="AG101" s="882"/>
      <c r="AH101" s="882"/>
      <c r="AI101" s="882"/>
      <c r="AJ101" s="438" t="s">
        <v>139</v>
      </c>
      <c r="AK101" s="985"/>
    </row>
    <row r="102" spans="1:54" ht="19.5" customHeight="1">
      <c r="A102" s="432"/>
      <c r="B102" s="1009" t="s">
        <v>293</v>
      </c>
      <c r="C102" s="1010"/>
      <c r="D102" s="1010"/>
      <c r="E102" s="1010"/>
      <c r="F102" s="1010"/>
      <c r="G102" s="1010"/>
      <c r="H102" s="1010"/>
      <c r="I102" s="1010"/>
      <c r="J102" s="1010"/>
      <c r="K102" s="1010"/>
      <c r="L102" s="1010"/>
      <c r="M102" s="1010"/>
      <c r="N102" s="1010"/>
      <c r="O102" s="1010"/>
      <c r="P102" s="1010"/>
      <c r="Q102" s="1010"/>
      <c r="R102" s="1010"/>
      <c r="S102" s="439" t="s">
        <v>125</v>
      </c>
      <c r="T102" s="1004" t="e">
        <f>S98*S101*Y115</f>
        <v>#VALUE!</v>
      </c>
      <c r="U102" s="1004"/>
      <c r="V102" s="1004"/>
      <c r="W102" s="440" t="s">
        <v>139</v>
      </c>
      <c r="X102" s="441" t="s">
        <v>140</v>
      </c>
      <c r="Y102" s="442" t="s">
        <v>125</v>
      </c>
      <c r="Z102" s="923" t="e">
        <f>Y98*Y101*Y115</f>
        <v>#VALUE!</v>
      </c>
      <c r="AA102" s="923"/>
      <c r="AB102" s="923"/>
      <c r="AC102" s="443" t="s">
        <v>139</v>
      </c>
      <c r="AD102" s="441" t="s">
        <v>140</v>
      </c>
      <c r="AE102" s="442" t="s">
        <v>125</v>
      </c>
      <c r="AF102" s="923" t="e">
        <f>AE98*AE101*Y115</f>
        <v>#VALUE!</v>
      </c>
      <c r="AG102" s="923"/>
      <c r="AH102" s="923"/>
      <c r="AI102" s="443" t="s">
        <v>139</v>
      </c>
      <c r="AJ102" s="444" t="s">
        <v>140</v>
      </c>
    </row>
    <row r="103" spans="1:54" ht="24.75" customHeight="1" thickBot="1">
      <c r="A103" s="428"/>
      <c r="B103" s="846" t="s">
        <v>381</v>
      </c>
      <c r="C103" s="847"/>
      <c r="D103" s="847"/>
      <c r="E103" s="847"/>
      <c r="F103" s="847"/>
      <c r="G103" s="847"/>
      <c r="H103" s="847"/>
      <c r="I103" s="847"/>
      <c r="J103" s="847"/>
      <c r="K103" s="847"/>
      <c r="L103" s="847"/>
      <c r="M103" s="847"/>
      <c r="N103" s="847"/>
      <c r="O103" s="847"/>
      <c r="P103" s="847"/>
      <c r="Q103" s="847"/>
      <c r="R103" s="847"/>
      <c r="S103" s="1076"/>
      <c r="T103" s="1077"/>
      <c r="U103" s="1077"/>
      <c r="V103" s="1077"/>
      <c r="W103" s="1077"/>
      <c r="X103" s="1077"/>
      <c r="Y103" s="843"/>
      <c r="Z103" s="844"/>
      <c r="AA103" s="844"/>
      <c r="AB103" s="844"/>
      <c r="AC103" s="845"/>
      <c r="AD103" s="445" t="s">
        <v>1</v>
      </c>
      <c r="AE103" s="1078"/>
      <c r="AF103" s="1079"/>
      <c r="AG103" s="1079"/>
      <c r="AH103" s="1079"/>
      <c r="AI103" s="1080"/>
      <c r="AJ103" s="446" t="s">
        <v>1</v>
      </c>
      <c r="AK103" s="249"/>
    </row>
    <row r="104" spans="1:54" ht="30.75" customHeight="1" thickBot="1">
      <c r="A104" s="428"/>
      <c r="B104" s="905" t="s">
        <v>382</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c r="Z104" s="911"/>
      <c r="AA104" s="911"/>
      <c r="AB104" s="911"/>
      <c r="AC104" s="911"/>
      <c r="AD104" s="447" t="s">
        <v>1</v>
      </c>
      <c r="AE104" s="448" t="s">
        <v>286</v>
      </c>
      <c r="AF104" s="449" t="str">
        <f>IF(M19="○", IF(Y104,IF(Y104&lt;=4400000,"○","☓"),""),"")</f>
        <v/>
      </c>
      <c r="AG104" s="450" t="s">
        <v>307</v>
      </c>
      <c r="AH104" s="451"/>
      <c r="AI104" s="451"/>
      <c r="AJ104" s="451"/>
      <c r="AK104" s="257"/>
      <c r="AL104" s="838" t="s">
        <v>428</v>
      </c>
      <c r="AM104" s="889"/>
      <c r="AN104" s="889"/>
      <c r="AO104" s="889"/>
      <c r="AP104" s="889"/>
      <c r="AQ104" s="889"/>
      <c r="AR104" s="889"/>
      <c r="AS104" s="889"/>
      <c r="AT104" s="889"/>
      <c r="AU104" s="889"/>
      <c r="AV104" s="890"/>
    </row>
    <row r="105" spans="1:54" s="251" customFormat="1" ht="28.5" customHeight="1">
      <c r="A105" s="452"/>
      <c r="B105" s="907" t="s">
        <v>300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c r="Z105" s="911"/>
      <c r="AA105" s="911"/>
      <c r="AB105" s="911"/>
      <c r="AC105" s="911"/>
      <c r="AD105" s="438" t="s">
        <v>289</v>
      </c>
      <c r="AE105" s="453" t="s">
        <v>286</v>
      </c>
      <c r="AF105" s="912" t="str">
        <f>IF(M19="○",IF(OR(Y105&gt;=Y106,OR(C108,C109,C110,C111)=TRUE),"○","☓"),"")</f>
        <v/>
      </c>
      <c r="AG105" s="1083" t="s">
        <v>290</v>
      </c>
      <c r="AH105" s="257"/>
      <c r="AJ105" s="454"/>
      <c r="AK105" s="271"/>
      <c r="AL105" s="824" t="s">
        <v>429</v>
      </c>
      <c r="AM105" s="825"/>
      <c r="AN105" s="825"/>
      <c r="AO105" s="825"/>
      <c r="AP105" s="825"/>
      <c r="AQ105" s="825"/>
      <c r="AR105" s="825"/>
      <c r="AS105" s="825"/>
      <c r="AT105" s="825"/>
      <c r="AU105" s="825"/>
      <c r="AV105" s="826"/>
      <c r="AW105" s="252"/>
      <c r="AX105" s="455"/>
      <c r="AY105" s="455"/>
      <c r="AZ105" s="455"/>
      <c r="BA105" s="455"/>
      <c r="BB105" s="455"/>
    </row>
    <row r="106" spans="1:54" s="251" customFormat="1" ht="28.5" customHeight="1" thickBot="1">
      <c r="A106" s="452"/>
      <c r="B106" s="935" t="s">
        <v>385</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108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2"/>
      <c r="AA106" s="1082"/>
      <c r="AB106" s="1082"/>
      <c r="AC106" s="1082"/>
      <c r="AD106" s="456" t="s">
        <v>294</v>
      </c>
      <c r="AE106" s="453" t="s">
        <v>286</v>
      </c>
      <c r="AF106" s="913"/>
      <c r="AG106" s="1083"/>
      <c r="AH106" s="257"/>
      <c r="AI106" s="453"/>
      <c r="AJ106" s="454"/>
      <c r="AK106" s="271"/>
      <c r="AL106" s="827"/>
      <c r="AM106" s="828"/>
      <c r="AN106" s="828"/>
      <c r="AO106" s="828"/>
      <c r="AP106" s="828"/>
      <c r="AQ106" s="828"/>
      <c r="AR106" s="828"/>
      <c r="AS106" s="828"/>
      <c r="AT106" s="828"/>
      <c r="AU106" s="828"/>
      <c r="AV106" s="829"/>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0</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70"/>
      <c r="G111" s="970"/>
      <c r="H111" s="970"/>
      <c r="I111" s="970"/>
      <c r="J111" s="970"/>
      <c r="K111" s="970"/>
      <c r="L111" s="970"/>
      <c r="M111" s="970"/>
      <c r="N111" s="970"/>
      <c r="O111" s="970"/>
      <c r="P111" s="970"/>
      <c r="Q111" s="970"/>
      <c r="R111" s="970"/>
      <c r="S111" s="970"/>
      <c r="T111" s="970"/>
      <c r="U111" s="970"/>
      <c r="V111" s="970"/>
      <c r="W111" s="970"/>
      <c r="X111" s="970"/>
      <c r="Y111" s="970"/>
      <c r="Z111" s="970"/>
      <c r="AA111" s="970"/>
      <c r="AB111" s="970"/>
      <c r="AC111" s="970"/>
      <c r="AD111" s="970"/>
      <c r="AE111" s="970"/>
      <c r="AF111" s="970"/>
      <c r="AG111" s="970"/>
      <c r="AH111" s="970"/>
      <c r="AI111" s="970"/>
      <c r="AJ111" s="474" t="s">
        <v>31</v>
      </c>
      <c r="AL111" s="463"/>
      <c r="AM111" s="252"/>
      <c r="AN111" s="252"/>
      <c r="AO111" s="252"/>
      <c r="AP111" s="252"/>
      <c r="AQ111" s="252"/>
      <c r="AR111" s="252"/>
      <c r="AS111" s="252"/>
      <c r="AT111" s="252"/>
      <c r="AU111" s="252"/>
      <c r="AV111" s="252"/>
      <c r="AW111" s="252"/>
    </row>
    <row r="112" spans="1:54" s="305" customFormat="1" ht="33" customHeight="1">
      <c r="A112" s="983" t="s">
        <v>443</v>
      </c>
      <c r="B112" s="983"/>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331</v>
      </c>
      <c r="AM114" s="889"/>
      <c r="AN114" s="889"/>
      <c r="AO114" s="889"/>
      <c r="AP114" s="889"/>
      <c r="AQ114" s="889"/>
      <c r="AR114" s="889"/>
      <c r="AS114" s="889"/>
      <c r="AT114" s="889"/>
      <c r="AU114" s="889"/>
      <c r="AV114" s="890"/>
    </row>
    <row r="115" spans="1:52" s="251" customFormat="1" ht="22.5" customHeight="1" thickBot="1">
      <c r="A115" s="872" t="s">
        <v>324</v>
      </c>
      <c r="B115" s="873"/>
      <c r="C115" s="873"/>
      <c r="D115" s="873"/>
      <c r="E115" s="317"/>
      <c r="F115" s="476" t="s">
        <v>21</v>
      </c>
      <c r="G115" s="318"/>
      <c r="H115" s="898"/>
      <c r="I115" s="898"/>
      <c r="J115" s="318" t="s">
        <v>11</v>
      </c>
      <c r="K115" s="898"/>
      <c r="L115" s="898"/>
      <c r="M115" s="318" t="s">
        <v>12</v>
      </c>
      <c r="N115" s="319" t="s">
        <v>13</v>
      </c>
      <c r="O115" s="319"/>
      <c r="P115" s="318" t="s">
        <v>21</v>
      </c>
      <c r="Q115" s="318"/>
      <c r="R115" s="898"/>
      <c r="S115" s="898"/>
      <c r="T115" s="318" t="s">
        <v>11</v>
      </c>
      <c r="U115" s="898"/>
      <c r="V115" s="898"/>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7"/>
      <c r="AL116" s="252"/>
      <c r="AU116" s="267"/>
    </row>
    <row r="117" spans="1:52" ht="18.75" customHeight="1" thickBot="1">
      <c r="A117" s="793"/>
      <c r="B117" s="794"/>
      <c r="C117" s="794"/>
      <c r="D117" s="794"/>
      <c r="E117" s="1163" t="s">
        <v>374</v>
      </c>
      <c r="F117" s="1164"/>
      <c r="G117" s="1164"/>
      <c r="H117" s="1164"/>
      <c r="I117" s="1164"/>
      <c r="J117" s="1164"/>
      <c r="K117" s="1164"/>
      <c r="L117" s="1164"/>
      <c r="M117" s="1164"/>
      <c r="N117" s="1164"/>
      <c r="O117" s="1164"/>
      <c r="P117" s="1165"/>
      <c r="Q117" s="1159"/>
      <c r="R117" s="1160"/>
      <c r="S117" s="1160"/>
      <c r="T117" s="1160"/>
      <c r="U117" s="1160"/>
      <c r="V117" s="1160"/>
      <c r="W117" s="1160"/>
      <c r="X117" s="1160"/>
      <c r="Y117" s="1161"/>
      <c r="Z117" s="1161"/>
      <c r="AA117" s="1161"/>
      <c r="AB117" s="1161"/>
      <c r="AC117" s="1161"/>
      <c r="AD117" s="1161"/>
      <c r="AE117" s="1161"/>
      <c r="AF117" s="1161"/>
      <c r="AG117" s="1161"/>
      <c r="AH117" s="1161"/>
      <c r="AI117" s="1162"/>
      <c r="AJ117" s="313" t="str">
        <f>IF(S97=FALSE, IF(Q117&lt;&gt;"","○","×"),"")</f>
        <v>×</v>
      </c>
      <c r="AK117" s="257"/>
      <c r="AL117" s="838" t="s">
        <v>389</v>
      </c>
      <c r="AM117" s="889"/>
      <c r="AN117" s="889"/>
      <c r="AO117" s="889"/>
      <c r="AP117" s="889"/>
      <c r="AQ117" s="889"/>
      <c r="AR117" s="889"/>
      <c r="AS117" s="889"/>
      <c r="AT117" s="889"/>
      <c r="AU117" s="889"/>
      <c r="AV117" s="890"/>
    </row>
    <row r="118" spans="1:52" ht="29.25" customHeight="1">
      <c r="A118" s="872" t="s">
        <v>35</v>
      </c>
      <c r="B118" s="873"/>
      <c r="C118" s="873"/>
      <c r="D118" s="873"/>
      <c r="E118" s="58"/>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8" t="s">
        <v>30</v>
      </c>
      <c r="AD118" s="1126"/>
      <c r="AE118" s="1126"/>
      <c r="AF118" s="1126"/>
      <c r="AG118" s="1126"/>
      <c r="AH118" s="1126"/>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3"/>
      <c r="B120" s="814"/>
      <c r="C120" s="814"/>
      <c r="D120" s="814"/>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90"/>
      <c r="Y120" s="990"/>
      <c r="Z120" s="990"/>
      <c r="AA120" s="990"/>
      <c r="AB120" s="990"/>
      <c r="AC120" s="990"/>
      <c r="AD120" s="990"/>
      <c r="AE120" s="990"/>
      <c r="AF120" s="990"/>
      <c r="AG120" s="990"/>
      <c r="AH120" s="990"/>
      <c r="AI120" s="990"/>
      <c r="AJ120" s="481" t="s">
        <v>31</v>
      </c>
      <c r="AK120" s="257"/>
      <c r="AL120" s="252"/>
      <c r="AU120" s="267"/>
    </row>
    <row r="121" spans="1:52" ht="24.75" customHeight="1">
      <c r="A121" s="813"/>
      <c r="B121" s="814"/>
      <c r="C121" s="814"/>
      <c r="D121" s="814"/>
      <c r="E121" s="1109" t="s">
        <v>341</v>
      </c>
      <c r="F121" s="1110"/>
      <c r="G121" s="1110"/>
      <c r="H121" s="1110"/>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1110"/>
      <c r="AE121" s="1110"/>
      <c r="AF121" s="1110"/>
      <c r="AG121" s="1110"/>
      <c r="AH121" s="1110"/>
      <c r="AI121" s="1110"/>
      <c r="AJ121" s="1111"/>
      <c r="AK121" s="257"/>
      <c r="AL121" s="252"/>
      <c r="AU121" s="267"/>
    </row>
    <row r="122" spans="1:52" ht="57.75" customHeight="1" thickBot="1">
      <c r="A122" s="813"/>
      <c r="B122" s="814"/>
      <c r="C122" s="814"/>
      <c r="D122" s="814"/>
      <c r="E122" s="891"/>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796" t="s">
        <v>121</v>
      </c>
      <c r="M124" s="797"/>
      <c r="N124" s="981"/>
      <c r="O124" s="981"/>
      <c r="P124" s="340" t="s">
        <v>4</v>
      </c>
      <c r="Q124" s="981"/>
      <c r="R124" s="981"/>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89"/>
      <c r="AN126" s="889"/>
      <c r="AO126" s="889"/>
      <c r="AP126" s="889"/>
      <c r="AQ126" s="889"/>
      <c r="AR126" s="889"/>
      <c r="AS126" s="889"/>
      <c r="AT126" s="889"/>
      <c r="AU126" s="889"/>
      <c r="AV126" s="890"/>
      <c r="AW126" s="487"/>
    </row>
    <row r="127" spans="1:52" s="488" customFormat="1" ht="18.75" customHeight="1">
      <c r="A127" s="790" t="s">
        <v>25</v>
      </c>
      <c r="B127" s="791"/>
      <c r="C127" s="791"/>
      <c r="D127" s="792" t="b">
        <v>0</v>
      </c>
      <c r="E127" s="223" t="b">
        <v>0</v>
      </c>
      <c r="F127" s="946" t="s">
        <v>27</v>
      </c>
      <c r="G127" s="946"/>
      <c r="H127" s="946"/>
      <c r="I127" s="946"/>
      <c r="J127" s="946"/>
      <c r="K127" s="946"/>
      <c r="L127" s="946"/>
      <c r="M127" s="946"/>
      <c r="N127" s="946"/>
      <c r="O127" s="946"/>
      <c r="P127" s="946"/>
      <c r="Q127" s="946"/>
      <c r="R127" s="946"/>
      <c r="S127" s="946"/>
      <c r="T127" s="946"/>
      <c r="U127" s="946"/>
      <c r="V127" s="946"/>
      <c r="W127" s="946"/>
      <c r="X127" s="946"/>
      <c r="Y127" s="946"/>
      <c r="Z127" s="946"/>
      <c r="AA127" s="946"/>
      <c r="AB127" s="946"/>
      <c r="AC127" s="946"/>
      <c r="AD127" s="946"/>
      <c r="AE127" s="946"/>
      <c r="AF127" s="946"/>
      <c r="AG127" s="946"/>
      <c r="AH127" s="946"/>
      <c r="AI127" s="946"/>
      <c r="AJ127" s="947"/>
      <c r="AK127" s="257"/>
      <c r="AL127" s="487"/>
      <c r="AM127" s="487"/>
      <c r="AN127" s="487"/>
      <c r="AO127" s="487"/>
      <c r="AP127" s="487"/>
      <c r="AQ127" s="487"/>
      <c r="AR127" s="487"/>
      <c r="AS127" s="487"/>
      <c r="AT127" s="487"/>
      <c r="AU127" s="487"/>
      <c r="AV127" s="487"/>
      <c r="AW127" s="487"/>
    </row>
    <row r="128" spans="1:52" s="488" customFormat="1" ht="18.75" customHeight="1">
      <c r="A128" s="986"/>
      <c r="B128" s="987"/>
      <c r="C128" s="987"/>
      <c r="D128" s="988" t="b">
        <v>0</v>
      </c>
      <c r="E128" s="224"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1"/>
      <c r="AL128" s="487"/>
      <c r="AM128" s="487"/>
      <c r="AN128" s="487"/>
      <c r="AO128" s="487"/>
      <c r="AP128" s="487"/>
      <c r="AQ128" s="487"/>
      <c r="AR128" s="487"/>
      <c r="AS128" s="487"/>
      <c r="AT128" s="487"/>
      <c r="AU128" s="487"/>
      <c r="AV128" s="487"/>
      <c r="AW128" s="487"/>
    </row>
    <row r="129" spans="1:73" s="488" customFormat="1" ht="18" customHeight="1">
      <c r="A129" s="950" t="s">
        <v>26</v>
      </c>
      <c r="B129" s="951"/>
      <c r="C129" s="951"/>
      <c r="D129" s="952" t="b">
        <v>0</v>
      </c>
      <c r="E129" s="224"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2"/>
      <c r="J130" s="982"/>
      <c r="K130" s="982"/>
      <c r="L130" s="982"/>
      <c r="M130" s="982"/>
      <c r="N130" s="982"/>
      <c r="O130" s="982"/>
      <c r="P130" s="982"/>
      <c r="Q130" s="982"/>
      <c r="R130" s="982"/>
      <c r="S130" s="982"/>
      <c r="T130" s="982"/>
      <c r="U130" s="982"/>
      <c r="V130" s="982"/>
      <c r="W130" s="982"/>
      <c r="X130" s="982"/>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9.5">
      <c r="A134" s="276" t="s">
        <v>70</v>
      </c>
      <c r="B134" s="297" t="s">
        <v>364</v>
      </c>
      <c r="AL134" s="909" t="s">
        <v>366</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297" customFormat="1" ht="22.5" customHeight="1">
      <c r="A135" s="420" t="s">
        <v>365</v>
      </c>
      <c r="B135" s="983" t="s">
        <v>435</v>
      </c>
      <c r="C135" s="983"/>
      <c r="D135" s="983"/>
      <c r="E135" s="983"/>
      <c r="F135" s="983"/>
      <c r="G135" s="983"/>
      <c r="H135" s="983"/>
      <c r="I135" s="983"/>
      <c r="J135" s="983"/>
      <c r="K135" s="983"/>
      <c r="L135" s="983"/>
      <c r="M135" s="983"/>
      <c r="N135" s="983"/>
      <c r="O135" s="983"/>
      <c r="P135" s="983"/>
      <c r="Q135" s="983"/>
      <c r="R135" s="983"/>
      <c r="S135" s="983"/>
      <c r="T135" s="983"/>
      <c r="U135" s="983"/>
      <c r="V135" s="983"/>
      <c r="W135" s="983"/>
      <c r="X135" s="983"/>
      <c r="Y135" s="983"/>
      <c r="Z135" s="983"/>
      <c r="AA135" s="983"/>
      <c r="AB135" s="983"/>
      <c r="AC135" s="983"/>
      <c r="AD135" s="983"/>
      <c r="AE135" s="983"/>
      <c r="AF135" s="983"/>
      <c r="AG135" s="983"/>
      <c r="AH135" s="983"/>
      <c r="AI135" s="983"/>
      <c r="AJ135" s="983"/>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3">
        <f>S139+S142</f>
        <v>0</v>
      </c>
      <c r="T137" s="934"/>
      <c r="U137" s="934"/>
      <c r="V137" s="934"/>
      <c r="W137" s="934"/>
      <c r="X137" s="312" t="s">
        <v>1</v>
      </c>
      <c r="Y137" s="502"/>
      <c r="Z137" s="502"/>
      <c r="AA137" s="502"/>
      <c r="AB137" s="503"/>
      <c r="AC137" s="271"/>
      <c r="AD137" s="271"/>
      <c r="AE137" s="271"/>
      <c r="AF137" s="271"/>
      <c r="AG137" s="271"/>
      <c r="AH137" s="271"/>
      <c r="AI137" s="271"/>
      <c r="AK137" s="271"/>
    </row>
    <row r="138" spans="1:73" ht="23.25" customHeight="1" thickBot="1">
      <c r="A138" s="975" t="s">
        <v>400</v>
      </c>
      <c r="B138" s="975"/>
      <c r="C138" s="975"/>
      <c r="D138" s="975"/>
      <c r="E138" s="975"/>
      <c r="F138" s="975"/>
      <c r="G138" s="975"/>
      <c r="H138" s="975"/>
      <c r="I138" s="975"/>
      <c r="J138" s="975"/>
      <c r="K138" s="975"/>
      <c r="L138" s="975"/>
      <c r="M138" s="975"/>
      <c r="N138" s="975"/>
      <c r="O138" s="975"/>
      <c r="P138" s="975"/>
      <c r="Q138" s="975"/>
      <c r="R138" s="975"/>
      <c r="S138" s="976"/>
      <c r="T138" s="976"/>
      <c r="U138" s="976"/>
      <c r="V138" s="976"/>
      <c r="W138" s="976"/>
      <c r="X138" s="975"/>
      <c r="Y138" s="975"/>
      <c r="Z138" s="975"/>
      <c r="AA138" s="975"/>
      <c r="AB138" s="975"/>
      <c r="AC138" s="975"/>
      <c r="AD138" s="975"/>
      <c r="AE138" s="329"/>
      <c r="AF138" s="345"/>
      <c r="AG138" s="345"/>
      <c r="AH138" s="345"/>
      <c r="AI138" s="345"/>
      <c r="AJ138" s="345"/>
      <c r="AK138" s="345"/>
    </row>
    <row r="139" spans="1:73" ht="19.5" customHeight="1" thickBot="1">
      <c r="A139" s="1108" t="s">
        <v>281</v>
      </c>
      <c r="B139" s="833"/>
      <c r="C139" s="331" t="s">
        <v>283</v>
      </c>
      <c r="D139" s="331"/>
      <c r="E139" s="331"/>
      <c r="F139" s="331"/>
      <c r="G139" s="331"/>
      <c r="H139" s="331"/>
      <c r="I139" s="331"/>
      <c r="J139" s="331"/>
      <c r="K139" s="331"/>
      <c r="L139" s="331"/>
      <c r="M139" s="331"/>
      <c r="N139" s="331"/>
      <c r="O139" s="331"/>
      <c r="P139" s="331"/>
      <c r="Q139" s="331"/>
      <c r="R139" s="331"/>
      <c r="S139" s="914"/>
      <c r="T139" s="915"/>
      <c r="U139" s="915"/>
      <c r="V139" s="915"/>
      <c r="W139" s="916"/>
      <c r="X139" s="312" t="s">
        <v>1</v>
      </c>
      <c r="Y139" s="504"/>
      <c r="Z139" s="500"/>
      <c r="AA139" s="505"/>
      <c r="AB139" s="506"/>
      <c r="AC139" s="506"/>
      <c r="AD139" s="507"/>
      <c r="AE139" s="977" t="s">
        <v>286</v>
      </c>
      <c r="AF139" s="345"/>
      <c r="AH139" s="345"/>
      <c r="AJ139" s="345"/>
      <c r="AK139" s="345"/>
    </row>
    <row r="140" spans="1:73" ht="19.5" customHeight="1" thickBot="1">
      <c r="A140" s="834"/>
      <c r="B140" s="835"/>
      <c r="C140" s="508"/>
      <c r="D140" s="971" t="s">
        <v>434</v>
      </c>
      <c r="E140" s="971"/>
      <c r="F140" s="971"/>
      <c r="G140" s="971"/>
      <c r="H140" s="971"/>
      <c r="I140" s="971"/>
      <c r="J140" s="971"/>
      <c r="K140" s="971"/>
      <c r="L140" s="971"/>
      <c r="M140" s="971"/>
      <c r="N140" s="971"/>
      <c r="O140" s="971"/>
      <c r="P140" s="971"/>
      <c r="Q140" s="971"/>
      <c r="R140" s="971"/>
      <c r="S140" s="917"/>
      <c r="T140" s="918"/>
      <c r="U140" s="918"/>
      <c r="V140" s="918"/>
      <c r="W140" s="919"/>
      <c r="X140" s="509" t="s">
        <v>1</v>
      </c>
      <c r="Y140" s="510" t="s">
        <v>30</v>
      </c>
      <c r="Z140" s="978">
        <f>IFERROR(S140/S139*100,0)</f>
        <v>0</v>
      </c>
      <c r="AA140" s="979"/>
      <c r="AB140" s="980"/>
      <c r="AC140" s="511" t="s">
        <v>31</v>
      </c>
      <c r="AD140" s="512" t="s">
        <v>212</v>
      </c>
      <c r="AE140" s="977"/>
      <c r="AF140" s="313" t="str">
        <f>IF(X19="○", IF(Z140=0,"",IF(Z140&gt;=200/3,"○","×")), "")</f>
        <v/>
      </c>
      <c r="AG140" s="1001" t="s">
        <v>295</v>
      </c>
      <c r="AH140" s="345"/>
      <c r="AI140" s="345"/>
      <c r="AJ140" s="345"/>
      <c r="AK140" s="345"/>
      <c r="AL140" s="838" t="s">
        <v>395</v>
      </c>
      <c r="AM140" s="839"/>
      <c r="AN140" s="839"/>
      <c r="AO140" s="839"/>
      <c r="AP140" s="839"/>
      <c r="AQ140" s="839"/>
      <c r="AR140" s="839"/>
      <c r="AS140" s="839"/>
      <c r="AT140" s="839"/>
      <c r="AU140" s="839"/>
      <c r="AV140" s="840"/>
    </row>
    <row r="141" spans="1:73" ht="19.5" customHeight="1" thickBot="1">
      <c r="A141" s="836"/>
      <c r="B141" s="837"/>
      <c r="C141" s="513"/>
      <c r="D141" s="847"/>
      <c r="E141" s="847"/>
      <c r="F141" s="847"/>
      <c r="G141" s="847"/>
      <c r="H141" s="847"/>
      <c r="I141" s="847"/>
      <c r="J141" s="847"/>
      <c r="K141" s="847"/>
      <c r="L141" s="847"/>
      <c r="M141" s="847"/>
      <c r="N141" s="847"/>
      <c r="O141" s="847"/>
      <c r="P141" s="847"/>
      <c r="Q141" s="847"/>
      <c r="R141" s="847"/>
      <c r="S141" s="514" t="s">
        <v>30</v>
      </c>
      <c r="T141" s="1000" t="e">
        <f>S140/Y148</f>
        <v>#VALUE!</v>
      </c>
      <c r="U141" s="1000"/>
      <c r="V141" s="1000"/>
      <c r="W141" s="515" t="s">
        <v>1</v>
      </c>
      <c r="X141" s="516" t="s">
        <v>31</v>
      </c>
      <c r="Y141" s="517"/>
      <c r="Z141" s="518"/>
      <c r="AA141" s="519"/>
      <c r="AB141" s="999"/>
      <c r="AC141" s="999"/>
      <c r="AD141" s="520"/>
      <c r="AE141" s="977"/>
      <c r="AF141" s="521"/>
      <c r="AG141" s="1001"/>
      <c r="AH141" s="345"/>
      <c r="AI141" s="345"/>
      <c r="AJ141" s="345"/>
      <c r="AK141" s="345"/>
      <c r="AL141" s="522"/>
      <c r="AM141" s="522"/>
      <c r="AN141" s="522"/>
      <c r="AO141" s="522"/>
      <c r="AP141" s="522"/>
      <c r="AQ141" s="522"/>
      <c r="AR141" s="522"/>
      <c r="AS141" s="522"/>
      <c r="AT141" s="522"/>
      <c r="AU141" s="522"/>
      <c r="AV141" s="522"/>
    </row>
    <row r="142" spans="1:73" ht="19.5" customHeight="1" thickBot="1">
      <c r="A142" s="832" t="s">
        <v>282</v>
      </c>
      <c r="B142" s="833"/>
      <c r="C142" s="523" t="s">
        <v>284</v>
      </c>
      <c r="D142" s="366"/>
      <c r="E142" s="366"/>
      <c r="F142" s="366"/>
      <c r="G142" s="366"/>
      <c r="H142" s="366"/>
      <c r="I142" s="366"/>
      <c r="J142" s="366"/>
      <c r="K142" s="366"/>
      <c r="L142" s="366"/>
      <c r="M142" s="366"/>
      <c r="N142" s="366"/>
      <c r="O142" s="366"/>
      <c r="P142" s="366"/>
      <c r="Q142" s="366"/>
      <c r="R142" s="366"/>
      <c r="S142" s="914"/>
      <c r="T142" s="915"/>
      <c r="U142" s="915"/>
      <c r="V142" s="915"/>
      <c r="W142" s="916"/>
      <c r="X142" s="524" t="s">
        <v>1</v>
      </c>
      <c r="Y142" s="504"/>
      <c r="Z142" s="500"/>
      <c r="AA142" s="525"/>
      <c r="AB142" s="526"/>
      <c r="AC142" s="526"/>
      <c r="AD142" s="507"/>
      <c r="AE142" s="977" t="s">
        <v>286</v>
      </c>
      <c r="AF142" s="249"/>
      <c r="AG142" s="1001"/>
      <c r="AH142" s="345"/>
      <c r="AI142" s="345"/>
      <c r="AJ142" s="345"/>
      <c r="AK142" s="345"/>
    </row>
    <row r="143" spans="1:73" ht="19.5" customHeight="1" thickBot="1">
      <c r="A143" s="834"/>
      <c r="B143" s="835"/>
      <c r="C143" s="508"/>
      <c r="D143" s="971" t="s">
        <v>434</v>
      </c>
      <c r="E143" s="971"/>
      <c r="F143" s="971"/>
      <c r="G143" s="971"/>
      <c r="H143" s="971"/>
      <c r="I143" s="971"/>
      <c r="J143" s="971"/>
      <c r="K143" s="971"/>
      <c r="L143" s="971"/>
      <c r="M143" s="971"/>
      <c r="N143" s="971"/>
      <c r="O143" s="971"/>
      <c r="P143" s="971"/>
      <c r="Q143" s="971"/>
      <c r="R143" s="971"/>
      <c r="S143" s="917"/>
      <c r="T143" s="918"/>
      <c r="U143" s="918"/>
      <c r="V143" s="918"/>
      <c r="W143" s="919"/>
      <c r="X143" s="527" t="s">
        <v>1</v>
      </c>
      <c r="Y143" s="528" t="s">
        <v>30</v>
      </c>
      <c r="Z143" s="972">
        <f>IFERROR(S143/S142*100,0)</f>
        <v>0</v>
      </c>
      <c r="AA143" s="973"/>
      <c r="AB143" s="974"/>
      <c r="AC143" s="529" t="s">
        <v>31</v>
      </c>
      <c r="AD143" s="512" t="s">
        <v>212</v>
      </c>
      <c r="AE143" s="977"/>
      <c r="AF143" s="313" t="str">
        <f>IF(X19="○", IF(Z143=0,"",IF(Z143&gt;=200/3,"○","×")),"")</f>
        <v/>
      </c>
      <c r="AG143" s="1001"/>
      <c r="AH143" s="345"/>
      <c r="AI143" s="345"/>
      <c r="AJ143" s="345"/>
      <c r="AK143" s="345"/>
      <c r="AL143" s="838" t="s">
        <v>396</v>
      </c>
      <c r="AM143" s="839"/>
      <c r="AN143" s="839"/>
      <c r="AO143" s="839"/>
      <c r="AP143" s="839"/>
      <c r="AQ143" s="839"/>
      <c r="AR143" s="839"/>
      <c r="AS143" s="839"/>
      <c r="AT143" s="839"/>
      <c r="AU143" s="839"/>
      <c r="AV143" s="840"/>
    </row>
    <row r="144" spans="1:73" ht="18.75" customHeight="1">
      <c r="A144" s="836"/>
      <c r="B144" s="837"/>
      <c r="C144" s="513"/>
      <c r="D144" s="847"/>
      <c r="E144" s="847"/>
      <c r="F144" s="847"/>
      <c r="G144" s="847"/>
      <c r="H144" s="847"/>
      <c r="I144" s="847"/>
      <c r="J144" s="847"/>
      <c r="K144" s="847"/>
      <c r="L144" s="847"/>
      <c r="M144" s="847"/>
      <c r="N144" s="847"/>
      <c r="O144" s="847"/>
      <c r="P144" s="847"/>
      <c r="Q144" s="847"/>
      <c r="R144" s="847"/>
      <c r="S144" s="530" t="s">
        <v>30</v>
      </c>
      <c r="T144" s="1092" t="e">
        <f>S143/Y148</f>
        <v>#VALUE!</v>
      </c>
      <c r="U144" s="1092"/>
      <c r="V144" s="1092"/>
      <c r="W144" s="531" t="s">
        <v>1</v>
      </c>
      <c r="X144" s="532" t="s">
        <v>31</v>
      </c>
      <c r="Y144" s="517"/>
      <c r="Z144" s="518"/>
      <c r="AA144" s="519"/>
      <c r="AB144" s="999"/>
      <c r="AC144" s="999"/>
      <c r="AD144" s="520"/>
      <c r="AE144" s="977"/>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2" t="s">
        <v>324</v>
      </c>
      <c r="B148" s="873"/>
      <c r="C148" s="873"/>
      <c r="D148" s="873"/>
      <c r="E148" s="537"/>
      <c r="F148" s="476"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383</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424</v>
      </c>
      <c r="F149" s="799"/>
      <c r="G149" s="799"/>
      <c r="H149" s="800"/>
      <c r="I149" s="65" t="b">
        <v>0</v>
      </c>
      <c r="J149" s="1180" t="s">
        <v>33</v>
      </c>
      <c r="K149" s="1180"/>
      <c r="L149" s="1180"/>
      <c r="M149" s="1180"/>
      <c r="N149" s="65" t="b">
        <v>0</v>
      </c>
      <c r="O149" s="794" t="s">
        <v>318</v>
      </c>
      <c r="P149" s="794"/>
      <c r="Q149" s="794"/>
      <c r="R149" s="794"/>
      <c r="S149" s="794"/>
      <c r="T149" s="794"/>
      <c r="U149" s="794"/>
      <c r="V149" s="65" t="b">
        <v>0</v>
      </c>
      <c r="W149" s="794" t="s">
        <v>319</v>
      </c>
      <c r="X149" s="794"/>
      <c r="Y149" s="794"/>
      <c r="Z149" s="794"/>
      <c r="AA149" s="794"/>
      <c r="AB149" s="794"/>
      <c r="AC149" s="1179"/>
      <c r="AD149" s="1179"/>
      <c r="AE149" s="323"/>
      <c r="AF149" s="538"/>
      <c r="AG149" s="538"/>
      <c r="AH149" s="538"/>
      <c r="AI149" s="323"/>
      <c r="AJ149" s="539"/>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6" t="s">
        <v>425</v>
      </c>
      <c r="F150" s="873"/>
      <c r="G150" s="873"/>
      <c r="H150" s="1187"/>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40" t="s">
        <v>30</v>
      </c>
      <c r="AF150" s="998"/>
      <c r="AG150" s="998"/>
      <c r="AH150" s="998"/>
      <c r="AI150" s="998"/>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2" t="s">
        <v>120</v>
      </c>
      <c r="F156" s="339"/>
      <c r="G156" s="339"/>
      <c r="H156" s="339"/>
      <c r="I156" s="339"/>
      <c r="J156" s="339"/>
      <c r="K156" s="482"/>
      <c r="L156" s="796" t="s">
        <v>121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9" t="s">
        <v>448</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4" t="s">
        <v>449</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3" t="s">
        <v>203</v>
      </c>
      <c r="B164" s="1184"/>
      <c r="C164" s="1184"/>
      <c r="D164" s="1185"/>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3" t="str" cm="1">
        <f t="array" ref="AJ164">IF(M19="○", IF(OR(PRODUCT((E165:E168=FALSE)*1),PRODUCT((E169:E172=FALSE)*1),PRODUCT((E173:E176=FALSE)*1),PRODUCT((E177:E180=FALSE)*1),PRODUCT((E181:E184=FALSE)*1),PRODUCT((E185:E188=FALSE)*1)),"×","○"), IF(PRODUCT((E165:E188=FALSE)*1),"×","○"))</f>
        <v>×</v>
      </c>
      <c r="AL164" s="824" t="s">
        <v>359</v>
      </c>
      <c r="AM164" s="825"/>
      <c r="AN164" s="825"/>
      <c r="AO164" s="825"/>
      <c r="AP164" s="825"/>
      <c r="AQ164" s="825"/>
      <c r="AR164" s="825"/>
      <c r="AS164" s="825"/>
      <c r="AT164" s="825"/>
      <c r="AU164" s="825"/>
      <c r="AV164" s="826"/>
      <c r="AW164" s="252"/>
    </row>
    <row r="165" spans="1:49" s="251" customFormat="1" ht="14.25" customHeight="1">
      <c r="A165" s="991" t="s">
        <v>193</v>
      </c>
      <c r="B165" s="863"/>
      <c r="C165" s="863"/>
      <c r="D165" s="992"/>
      <c r="E165" s="226" t="b">
        <v>0</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1"/>
      <c r="AL165" s="886"/>
      <c r="AM165" s="887"/>
      <c r="AN165" s="887"/>
      <c r="AO165" s="887"/>
      <c r="AP165" s="887"/>
      <c r="AQ165" s="887"/>
      <c r="AR165" s="887"/>
      <c r="AS165" s="887"/>
      <c r="AT165" s="887"/>
      <c r="AU165" s="887"/>
      <c r="AV165" s="888"/>
      <c r="AW165" s="252"/>
    </row>
    <row r="166" spans="1:49" s="251" customFormat="1" ht="13.5" customHeight="1" thickBot="1">
      <c r="A166" s="993"/>
      <c r="B166" s="864"/>
      <c r="C166" s="864"/>
      <c r="D166" s="994"/>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2"/>
      <c r="AK166" s="451"/>
      <c r="AL166" s="827"/>
      <c r="AM166" s="828"/>
      <c r="AN166" s="828"/>
      <c r="AO166" s="828"/>
      <c r="AP166" s="828"/>
      <c r="AQ166" s="828"/>
      <c r="AR166" s="828"/>
      <c r="AS166" s="828"/>
      <c r="AT166" s="828"/>
      <c r="AU166" s="828"/>
      <c r="AV166" s="829"/>
      <c r="AW166" s="252"/>
    </row>
    <row r="167" spans="1:49" s="251" customFormat="1" ht="13.5" customHeight="1">
      <c r="A167" s="993"/>
      <c r="B167" s="864"/>
      <c r="C167" s="864"/>
      <c r="D167" s="994"/>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2"/>
      <c r="AK167" s="451"/>
      <c r="AL167" s="487"/>
      <c r="AM167" s="252"/>
      <c r="AN167" s="252"/>
      <c r="AO167" s="252"/>
      <c r="AP167" s="252"/>
      <c r="AQ167" s="252"/>
      <c r="AR167" s="252"/>
      <c r="AS167" s="252"/>
      <c r="AT167" s="252"/>
      <c r="AU167" s="252"/>
      <c r="AV167" s="252"/>
      <c r="AW167" s="252"/>
    </row>
    <row r="168" spans="1:49" s="251" customFormat="1" ht="13.5" customHeight="1">
      <c r="A168" s="995"/>
      <c r="B168" s="996"/>
      <c r="C168" s="996"/>
      <c r="D168" s="997"/>
      <c r="E168" s="228"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3"/>
      <c r="AK168" s="451"/>
      <c r="AL168" s="487"/>
      <c r="AM168" s="252"/>
      <c r="AN168" s="252"/>
      <c r="AO168" s="252"/>
      <c r="AP168" s="252"/>
      <c r="AQ168" s="252"/>
      <c r="AR168" s="252"/>
      <c r="AS168" s="252"/>
      <c r="AT168" s="252"/>
      <c r="AU168" s="252"/>
      <c r="AV168" s="252"/>
      <c r="AW168" s="252"/>
    </row>
    <row r="169" spans="1:49" s="251" customFormat="1" ht="24.75" customHeight="1">
      <c r="A169" s="991" t="s">
        <v>194</v>
      </c>
      <c r="B169" s="863"/>
      <c r="C169" s="863"/>
      <c r="D169" s="992"/>
      <c r="E169" s="229" t="b">
        <v>0</v>
      </c>
      <c r="F169" s="989" t="s">
        <v>175</v>
      </c>
      <c r="G169" s="989"/>
      <c r="H169" s="989"/>
      <c r="I169" s="989"/>
      <c r="J169" s="989"/>
      <c r="K169" s="989"/>
      <c r="L169" s="989"/>
      <c r="M169" s="989"/>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554"/>
      <c r="AK169" s="451"/>
      <c r="AL169" s="487"/>
      <c r="AM169" s="252"/>
      <c r="AN169" s="252"/>
      <c r="AO169" s="252"/>
      <c r="AP169" s="252"/>
      <c r="AQ169" s="252"/>
      <c r="AR169" s="252"/>
      <c r="AS169" s="252"/>
      <c r="AT169" s="252"/>
      <c r="AU169" s="252"/>
      <c r="AV169" s="252"/>
      <c r="AW169" s="252"/>
    </row>
    <row r="170" spans="1:49" s="251" customFormat="1" ht="13.5" customHeight="1">
      <c r="A170" s="993"/>
      <c r="B170" s="864"/>
      <c r="C170" s="864"/>
      <c r="D170" s="994"/>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5"/>
      <c r="AK170" s="451"/>
      <c r="AL170" s="252"/>
      <c r="AM170" s="252"/>
      <c r="AN170" s="252"/>
      <c r="AO170" s="252"/>
      <c r="AP170" s="252"/>
      <c r="AQ170" s="252"/>
      <c r="AR170" s="252"/>
      <c r="AS170" s="252"/>
      <c r="AT170" s="252"/>
      <c r="AU170" s="252"/>
      <c r="AV170" s="252"/>
      <c r="AW170" s="252"/>
    </row>
    <row r="171" spans="1:49" s="251" customFormat="1" ht="13.5" customHeight="1">
      <c r="A171" s="993"/>
      <c r="B171" s="864"/>
      <c r="C171" s="864"/>
      <c r="D171" s="994"/>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2"/>
      <c r="AK171" s="451"/>
      <c r="AL171" s="252"/>
      <c r="AM171" s="252"/>
      <c r="AN171" s="252"/>
      <c r="AO171" s="252"/>
      <c r="AP171" s="252"/>
      <c r="AQ171" s="252"/>
      <c r="AR171" s="252"/>
      <c r="AS171" s="252"/>
      <c r="AT171" s="252"/>
      <c r="AU171" s="252"/>
      <c r="AV171" s="252"/>
      <c r="AW171" s="252"/>
    </row>
    <row r="172" spans="1:49" s="251" customFormat="1" ht="13.5" customHeight="1">
      <c r="A172" s="995"/>
      <c r="B172" s="996"/>
      <c r="C172" s="996"/>
      <c r="D172" s="997"/>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1"/>
      <c r="AL172" s="252"/>
      <c r="AM172" s="252"/>
      <c r="AN172" s="252"/>
      <c r="AO172" s="252"/>
      <c r="AP172" s="252"/>
      <c r="AQ172" s="252"/>
      <c r="AR172" s="252"/>
      <c r="AS172" s="252"/>
      <c r="AT172" s="252"/>
      <c r="AU172" s="252"/>
      <c r="AV172" s="252"/>
      <c r="AW172" s="252"/>
    </row>
    <row r="173" spans="1:49" s="251" customFormat="1" ht="13.5" customHeight="1">
      <c r="A173" s="991" t="s">
        <v>195</v>
      </c>
      <c r="B173" s="863"/>
      <c r="C173" s="863"/>
      <c r="D173" s="992"/>
      <c r="E173" s="230" t="b">
        <v>0</v>
      </c>
      <c r="F173" s="989" t="s">
        <v>179</v>
      </c>
      <c r="G173" s="989"/>
      <c r="H173" s="989"/>
      <c r="I173" s="989"/>
      <c r="J173" s="989"/>
      <c r="K173" s="989"/>
      <c r="L173" s="989"/>
      <c r="M173" s="989"/>
      <c r="N173" s="989"/>
      <c r="O173" s="989"/>
      <c r="P173" s="989"/>
      <c r="Q173" s="989"/>
      <c r="R173" s="989"/>
      <c r="S173" s="989"/>
      <c r="T173" s="989"/>
      <c r="U173" s="989"/>
      <c r="V173" s="989"/>
      <c r="W173" s="989"/>
      <c r="X173" s="989"/>
      <c r="Y173" s="989"/>
      <c r="Z173" s="989"/>
      <c r="AA173" s="989"/>
      <c r="AB173" s="989"/>
      <c r="AC173" s="989"/>
      <c r="AD173" s="989"/>
      <c r="AE173" s="989"/>
      <c r="AF173" s="989"/>
      <c r="AG173" s="989"/>
      <c r="AH173" s="989"/>
      <c r="AI173" s="989"/>
      <c r="AJ173" s="555"/>
      <c r="AK173" s="451"/>
      <c r="AL173" s="252"/>
      <c r="AM173" s="252"/>
      <c r="AN173" s="252"/>
      <c r="AO173" s="252"/>
      <c r="AP173" s="252"/>
      <c r="AQ173" s="252"/>
      <c r="AR173" s="252"/>
      <c r="AS173" s="252"/>
      <c r="AT173" s="252"/>
      <c r="AU173" s="252"/>
      <c r="AV173" s="252"/>
      <c r="AW173" s="252"/>
    </row>
    <row r="174" spans="1:49" s="251" customFormat="1" ht="22.5" customHeight="1">
      <c r="A174" s="993"/>
      <c r="B174" s="864"/>
      <c r="C174" s="864"/>
      <c r="D174" s="994"/>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2"/>
      <c r="AK174" s="451"/>
      <c r="AL174" s="252"/>
      <c r="AM174" s="252"/>
      <c r="AN174" s="252"/>
      <c r="AO174" s="252"/>
      <c r="AP174" s="252"/>
      <c r="AQ174" s="252"/>
      <c r="AR174" s="252"/>
      <c r="AS174" s="252"/>
      <c r="AT174" s="252"/>
      <c r="AU174" s="252"/>
      <c r="AV174" s="252"/>
      <c r="AW174" s="252"/>
    </row>
    <row r="175" spans="1:49" s="251" customFormat="1" ht="13.5" customHeight="1">
      <c r="A175" s="993"/>
      <c r="B175" s="864"/>
      <c r="C175" s="864"/>
      <c r="D175" s="994"/>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2"/>
      <c r="AK175" s="451"/>
      <c r="AL175" s="252"/>
      <c r="AM175" s="252"/>
      <c r="AN175" s="252"/>
      <c r="AO175" s="252"/>
      <c r="AP175" s="252"/>
      <c r="AQ175" s="252"/>
      <c r="AR175" s="252"/>
      <c r="AS175" s="252"/>
      <c r="AT175" s="252"/>
      <c r="AU175" s="252"/>
      <c r="AV175" s="252"/>
      <c r="AW175" s="252"/>
    </row>
    <row r="176" spans="1:49" s="251" customFormat="1" ht="13.5" customHeight="1">
      <c r="A176" s="995"/>
      <c r="B176" s="996"/>
      <c r="C176" s="996"/>
      <c r="D176" s="997"/>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6"/>
      <c r="AK176" s="451"/>
      <c r="AL176" s="252"/>
      <c r="AM176" s="252"/>
      <c r="AN176" s="252"/>
      <c r="AO176" s="252"/>
      <c r="AP176" s="252"/>
      <c r="AQ176" s="252"/>
      <c r="AR176" s="252"/>
      <c r="AS176" s="252"/>
      <c r="AT176" s="252"/>
      <c r="AU176" s="252"/>
      <c r="AV176" s="252"/>
      <c r="AW176" s="252"/>
    </row>
    <row r="177" spans="1:52" s="251" customFormat="1" ht="21" customHeight="1">
      <c r="A177" s="991" t="s">
        <v>196</v>
      </c>
      <c r="B177" s="863"/>
      <c r="C177" s="863"/>
      <c r="D177" s="992"/>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5"/>
      <c r="AK177" s="451"/>
      <c r="AL177" s="252"/>
      <c r="AM177" s="252"/>
      <c r="AN177" s="252"/>
      <c r="AO177" s="252"/>
      <c r="AP177" s="252"/>
      <c r="AQ177" s="252"/>
      <c r="AR177" s="252"/>
      <c r="AS177" s="252"/>
      <c r="AT177" s="252"/>
      <c r="AU177" s="252"/>
      <c r="AV177" s="252"/>
      <c r="AW177" s="252"/>
    </row>
    <row r="178" spans="1:52" s="251" customFormat="1" ht="13.5" customHeight="1">
      <c r="A178" s="993"/>
      <c r="B178" s="864"/>
      <c r="C178" s="864"/>
      <c r="D178" s="994"/>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5"/>
      <c r="AK178" s="271"/>
      <c r="AL178" s="252"/>
      <c r="AM178" s="252"/>
      <c r="AN178" s="252"/>
      <c r="AO178" s="252"/>
      <c r="AP178" s="252"/>
      <c r="AQ178" s="252"/>
      <c r="AR178" s="252"/>
      <c r="AS178" s="252"/>
      <c r="AT178" s="252"/>
      <c r="AU178" s="252"/>
      <c r="AV178" s="252"/>
      <c r="AW178" s="252"/>
    </row>
    <row r="179" spans="1:52" s="251" customFormat="1" ht="13.5" customHeight="1">
      <c r="A179" s="993"/>
      <c r="B179" s="864"/>
      <c r="C179" s="864"/>
      <c r="D179" s="994"/>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7"/>
      <c r="AL179" s="252"/>
      <c r="AM179" s="252"/>
      <c r="AN179" s="252"/>
      <c r="AO179" s="252"/>
      <c r="AP179" s="252"/>
      <c r="AQ179" s="252"/>
      <c r="AR179" s="252"/>
      <c r="AS179" s="252"/>
      <c r="AT179" s="252"/>
      <c r="AU179" s="252"/>
      <c r="AV179" s="252"/>
      <c r="AW179" s="252"/>
    </row>
    <row r="180" spans="1:52" s="251" customFormat="1" ht="13.5" customHeight="1">
      <c r="A180" s="995"/>
      <c r="B180" s="996"/>
      <c r="C180" s="996"/>
      <c r="D180" s="997"/>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1" t="s">
        <v>197</v>
      </c>
      <c r="B181" s="863"/>
      <c r="C181" s="863"/>
      <c r="D181" s="992"/>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5"/>
      <c r="AL181" s="252"/>
      <c r="AM181" s="252"/>
      <c r="AN181" s="252"/>
      <c r="AO181" s="252"/>
      <c r="AP181" s="252"/>
      <c r="AQ181" s="252"/>
      <c r="AR181" s="252"/>
      <c r="AS181" s="252"/>
      <c r="AT181" s="252"/>
      <c r="AU181" s="252"/>
      <c r="AV181" s="252"/>
      <c r="AW181" s="252"/>
    </row>
    <row r="182" spans="1:52" s="251" customFormat="1" ht="21" customHeight="1">
      <c r="A182" s="993"/>
      <c r="B182" s="864"/>
      <c r="C182" s="864"/>
      <c r="D182" s="994"/>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2"/>
      <c r="AL182" s="252"/>
      <c r="AM182" s="252"/>
      <c r="AN182" s="252"/>
      <c r="AO182" s="252"/>
      <c r="AP182" s="252"/>
      <c r="AQ182" s="252"/>
      <c r="AR182" s="252"/>
      <c r="AS182" s="252"/>
      <c r="AT182" s="252"/>
      <c r="AU182" s="252"/>
      <c r="AV182" s="252"/>
      <c r="AW182" s="252"/>
    </row>
    <row r="183" spans="1:52" s="251" customFormat="1" ht="13.5" customHeight="1">
      <c r="A183" s="993"/>
      <c r="B183" s="864"/>
      <c r="C183" s="864"/>
      <c r="D183" s="994"/>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2"/>
      <c r="AL183" s="252"/>
      <c r="AM183" s="252"/>
      <c r="AN183" s="252"/>
      <c r="AO183" s="252"/>
      <c r="AP183" s="252"/>
      <c r="AQ183" s="252"/>
      <c r="AR183" s="252"/>
      <c r="AS183" s="252"/>
      <c r="AT183" s="252"/>
      <c r="AU183" s="252"/>
      <c r="AV183" s="252"/>
      <c r="AW183" s="252"/>
    </row>
    <row r="184" spans="1:52" s="251" customFormat="1" ht="13.5" customHeight="1">
      <c r="A184" s="995"/>
      <c r="B184" s="996"/>
      <c r="C184" s="996"/>
      <c r="D184" s="997"/>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6"/>
      <c r="AL184" s="252"/>
      <c r="AM184" s="252"/>
      <c r="AN184" s="252"/>
      <c r="AO184" s="252"/>
      <c r="AP184" s="252"/>
      <c r="AQ184" s="252"/>
      <c r="AR184" s="252"/>
      <c r="AS184" s="252"/>
      <c r="AT184" s="252"/>
      <c r="AU184" s="252"/>
      <c r="AV184" s="252"/>
      <c r="AW184" s="252"/>
    </row>
    <row r="185" spans="1:52" s="251" customFormat="1" ht="13.5" customHeight="1">
      <c r="A185" s="991" t="s">
        <v>198</v>
      </c>
      <c r="B185" s="863"/>
      <c r="C185" s="863"/>
      <c r="D185" s="992"/>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0"/>
      <c r="AL185" s="252"/>
      <c r="AM185" s="238"/>
      <c r="AN185" s="238"/>
      <c r="AO185" s="238"/>
      <c r="AP185" s="238"/>
      <c r="AQ185" s="238"/>
      <c r="AR185" s="238"/>
      <c r="AS185" s="238"/>
      <c r="AT185" s="267"/>
      <c r="AU185" s="238"/>
      <c r="AV185" s="238"/>
      <c r="AW185" s="238"/>
      <c r="AX185" s="237"/>
      <c r="AY185" s="237"/>
      <c r="AZ185" s="237"/>
    </row>
    <row r="186" spans="1:52" ht="13.5" customHeight="1">
      <c r="A186" s="993"/>
      <c r="B186" s="864"/>
      <c r="C186" s="864"/>
      <c r="D186" s="994"/>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2"/>
      <c r="AK186" s="451"/>
      <c r="AL186" s="252"/>
      <c r="AT186" s="267"/>
    </row>
    <row r="187" spans="1:52" ht="13.5" customHeight="1">
      <c r="A187" s="993"/>
      <c r="B187" s="864"/>
      <c r="C187" s="864"/>
      <c r="D187" s="994"/>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2"/>
      <c r="AK187" s="451"/>
      <c r="AL187" s="252"/>
      <c r="AT187" s="267"/>
    </row>
    <row r="188" spans="1:52" ht="13.5" customHeight="1" thickBot="1">
      <c r="A188" s="995"/>
      <c r="B188" s="996"/>
      <c r="C188" s="996"/>
      <c r="D188" s="997"/>
      <c r="E188" s="232" t="b">
        <v>0</v>
      </c>
      <c r="F188" s="1087" t="s">
        <v>192</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3.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870" t="s">
        <v>51</v>
      </c>
      <c r="Z194" s="871"/>
      <c r="AA194" s="871"/>
      <c r="AB194" s="871"/>
      <c r="AC194" s="871"/>
      <c r="AD194" s="871"/>
      <c r="AE194" s="871"/>
      <c r="AF194" s="871"/>
      <c r="AG194" s="871"/>
      <c r="AH194" s="871"/>
      <c r="AI194" s="871"/>
      <c r="AJ194" s="564" t="str" cm="1">
        <f t="array" ref="AJ194">IF(COUNTIF('別紙様式2-2 個表_処遇'!T11:T110,"*加算Ⅰ*")+COUNTIF('別紙様式2-2 個表_処遇'!T11:T110,"*加算Ⅱ*"),IF(PRODUCT((A195:A201=TRUE)*1),"○","×"),IF(AND(PRODUCT((A195:A197=TRUE)*1),(PRODUCT((A199:A201=TRUE)*1))),"○","×"))</f>
        <v>×</v>
      </c>
      <c r="AK194" s="237"/>
      <c r="AL194" s="824" t="s">
        <v>344</v>
      </c>
      <c r="AM194" s="825"/>
      <c r="AN194" s="825"/>
      <c r="AO194" s="825"/>
      <c r="AP194" s="825"/>
      <c r="AQ194" s="825"/>
      <c r="AR194" s="825"/>
      <c r="AS194" s="825"/>
      <c r="AT194" s="825"/>
      <c r="AU194" s="825"/>
      <c r="AV194" s="826"/>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2" t="s">
        <v>53</v>
      </c>
      <c r="Z195" s="903"/>
      <c r="AA195" s="903"/>
      <c r="AB195" s="903"/>
      <c r="AC195" s="903"/>
      <c r="AD195" s="903"/>
      <c r="AE195" s="903"/>
      <c r="AF195" s="903"/>
      <c r="AG195" s="903"/>
      <c r="AH195" s="903"/>
      <c r="AI195" s="903"/>
      <c r="AJ195" s="904"/>
      <c r="AK195" s="237"/>
      <c r="AL195" s="886"/>
      <c r="AM195" s="887"/>
      <c r="AN195" s="887"/>
      <c r="AO195" s="887"/>
      <c r="AP195" s="887"/>
      <c r="AQ195" s="887"/>
      <c r="AR195" s="887"/>
      <c r="AS195" s="887"/>
      <c r="AT195" s="887"/>
      <c r="AU195" s="887"/>
      <c r="AV195" s="888"/>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4" t="s">
        <v>54</v>
      </c>
      <c r="Z196" s="875"/>
      <c r="AA196" s="875"/>
      <c r="AB196" s="875"/>
      <c r="AC196" s="875"/>
      <c r="AD196" s="875"/>
      <c r="AE196" s="875"/>
      <c r="AF196" s="875"/>
      <c r="AG196" s="875"/>
      <c r="AH196" s="875"/>
      <c r="AI196" s="875"/>
      <c r="AJ196" s="876"/>
      <c r="AK196" s="237"/>
      <c r="AL196" s="886"/>
      <c r="AM196" s="887"/>
      <c r="AN196" s="887"/>
      <c r="AO196" s="887"/>
      <c r="AP196" s="887"/>
      <c r="AQ196" s="887"/>
      <c r="AR196" s="887"/>
      <c r="AS196" s="887"/>
      <c r="AT196" s="887"/>
      <c r="AU196" s="887"/>
      <c r="AV196" s="888"/>
      <c r="AW196" s="252"/>
    </row>
    <row r="197" spans="1:49" s="251" customFormat="1" ht="13.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4" t="s">
        <v>141</v>
      </c>
      <c r="Z197" s="875"/>
      <c r="AA197" s="875"/>
      <c r="AB197" s="875"/>
      <c r="AC197" s="875"/>
      <c r="AD197" s="875"/>
      <c r="AE197" s="875"/>
      <c r="AF197" s="875"/>
      <c r="AG197" s="875"/>
      <c r="AH197" s="875"/>
      <c r="AI197" s="875"/>
      <c r="AJ197" s="876"/>
      <c r="AK197" s="237"/>
      <c r="AL197" s="827"/>
      <c r="AM197" s="828"/>
      <c r="AN197" s="828"/>
      <c r="AO197" s="828"/>
      <c r="AP197" s="828"/>
      <c r="AQ197" s="828"/>
      <c r="AR197" s="828"/>
      <c r="AS197" s="828"/>
      <c r="AT197" s="828"/>
      <c r="AU197" s="828"/>
      <c r="AV197" s="829"/>
      <c r="AW197" s="252"/>
    </row>
    <row r="198" spans="1:49" s="251" customFormat="1" ht="26.25" customHeight="1">
      <c r="A198" s="234" t="b">
        <v>0</v>
      </c>
      <c r="B198" s="1010" t="s">
        <v>423</v>
      </c>
      <c r="C198" s="1010"/>
      <c r="D198" s="1010"/>
      <c r="E198" s="1010"/>
      <c r="F198" s="1010"/>
      <c r="G198" s="1010"/>
      <c r="H198" s="1010"/>
      <c r="I198" s="1010"/>
      <c r="J198" s="1010"/>
      <c r="K198" s="1010"/>
      <c r="L198" s="1010"/>
      <c r="M198" s="1010"/>
      <c r="N198" s="1010"/>
      <c r="O198" s="1010"/>
      <c r="P198" s="1010"/>
      <c r="Q198" s="1010"/>
      <c r="R198" s="1010"/>
      <c r="S198" s="1010"/>
      <c r="T198" s="1010"/>
      <c r="U198" s="1010"/>
      <c r="V198" s="1010"/>
      <c r="W198" s="1010"/>
      <c r="X198" s="1091"/>
      <c r="Y198" s="874" t="s">
        <v>157</v>
      </c>
      <c r="Z198" s="875"/>
      <c r="AA198" s="875"/>
      <c r="AB198" s="875"/>
      <c r="AC198" s="875"/>
      <c r="AD198" s="875"/>
      <c r="AE198" s="875"/>
      <c r="AF198" s="875"/>
      <c r="AG198" s="875"/>
      <c r="AH198" s="875"/>
      <c r="AI198" s="875"/>
      <c r="AJ198" s="876"/>
      <c r="AK198" s="237"/>
      <c r="AL198" s="252"/>
      <c r="AM198" s="252"/>
      <c r="AN198" s="252"/>
      <c r="AO198" s="252"/>
      <c r="AP198" s="252"/>
      <c r="AQ198" s="252"/>
      <c r="AR198" s="252"/>
      <c r="AS198" s="252"/>
      <c r="AT198" s="252"/>
      <c r="AU198" s="252"/>
      <c r="AV198" s="252"/>
      <c r="AW198" s="252"/>
    </row>
    <row r="199" spans="1:49" s="251" customFormat="1" ht="23.25" customHeight="1">
      <c r="A199" s="234" t="b">
        <v>0</v>
      </c>
      <c r="B199" s="1084" t="s">
        <v>110</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874" t="s">
        <v>112</v>
      </c>
      <c r="Z199" s="875"/>
      <c r="AA199" s="875"/>
      <c r="AB199" s="875"/>
      <c r="AC199" s="875"/>
      <c r="AD199" s="875"/>
      <c r="AE199" s="875"/>
      <c r="AF199" s="875"/>
      <c r="AG199" s="875"/>
      <c r="AH199" s="875"/>
      <c r="AI199" s="875"/>
      <c r="AJ199" s="876"/>
      <c r="AK199" s="237"/>
      <c r="AL199" s="252"/>
      <c r="AM199" s="252"/>
      <c r="AN199" s="252"/>
      <c r="AO199" s="252"/>
      <c r="AP199" s="252"/>
      <c r="AQ199" s="252"/>
      <c r="AR199" s="252"/>
      <c r="AS199" s="252"/>
      <c r="AT199" s="252"/>
      <c r="AU199" s="252"/>
      <c r="AV199" s="252"/>
      <c r="AW199" s="252"/>
    </row>
    <row r="200" spans="1:49" s="251" customFormat="1" ht="13.5" customHeight="1">
      <c r="A200" s="234" t="b">
        <v>0</v>
      </c>
      <c r="B200" s="1084" t="s">
        <v>111</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8" t="s">
        <v>113</v>
      </c>
      <c r="Z200" s="1089"/>
      <c r="AA200" s="1089"/>
      <c r="AB200" s="1089"/>
      <c r="AC200" s="1089"/>
      <c r="AD200" s="1089"/>
      <c r="AE200" s="1089"/>
      <c r="AF200" s="1089"/>
      <c r="AG200" s="1089"/>
      <c r="AH200" s="1089"/>
      <c r="AI200" s="1089"/>
      <c r="AJ200" s="1090"/>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9" t="s">
        <v>372</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4"/>
      <c r="E209" s="1075"/>
      <c r="F209" s="582" t="s">
        <v>4</v>
      </c>
      <c r="G209" s="1074"/>
      <c r="H209" s="1075"/>
      <c r="I209" s="582" t="s">
        <v>3</v>
      </c>
      <c r="J209" s="1074"/>
      <c r="K209" s="1075"/>
      <c r="L209" s="582" t="s">
        <v>2</v>
      </c>
      <c r="M209" s="562"/>
      <c r="N209" s="1188" t="s">
        <v>5</v>
      </c>
      <c r="O209" s="1188"/>
      <c r="P209" s="1188"/>
      <c r="Q209" s="1189" t="str">
        <f>IF(G9="","",G9)</f>
        <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8" t="s">
        <v>73</v>
      </c>
      <c r="O210" s="1168"/>
      <c r="P210" s="1168"/>
      <c r="Q210" s="1069" t="s">
        <v>74</v>
      </c>
      <c r="R210" s="1069"/>
      <c r="S210" s="809"/>
      <c r="T210" s="809"/>
      <c r="U210" s="809"/>
      <c r="V210" s="809"/>
      <c r="W210" s="809"/>
      <c r="X210" s="808" t="s">
        <v>75</v>
      </c>
      <c r="Y210" s="808"/>
      <c r="Z210" s="809"/>
      <c r="AA210" s="809"/>
      <c r="AB210" s="809"/>
      <c r="AC210" s="809"/>
      <c r="AD210" s="809"/>
      <c r="AE210" s="809"/>
      <c r="AF210" s="809"/>
      <c r="AG210" s="809"/>
      <c r="AH210" s="809"/>
      <c r="AI210" s="810"/>
      <c r="AJ210" s="811"/>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9" t="s">
        <v>320</v>
      </c>
      <c r="B217" s="1139"/>
      <c r="C217" s="1139"/>
      <c r="D217" s="1139"/>
      <c r="E217" s="1139"/>
      <c r="F217" s="1139"/>
      <c r="G217" s="1139"/>
      <c r="H217" s="1139"/>
      <c r="I217" s="1139"/>
      <c r="J217" s="1139"/>
      <c r="K217" s="1139"/>
      <c r="L217" s="1139"/>
      <c r="M217" s="1139"/>
      <c r="N217" s="1139"/>
      <c r="O217" s="1139"/>
      <c r="P217" s="1139"/>
      <c r="Q217" s="1139"/>
      <c r="R217" s="1139"/>
      <c r="S217" s="1139"/>
      <c r="T217" s="1139"/>
      <c r="U217" s="1139"/>
      <c r="V217" s="1139"/>
      <c r="W217" s="1139"/>
      <c r="X217" s="1139"/>
      <c r="Y217" s="1139"/>
      <c r="Z217" s="1139"/>
      <c r="AA217" s="1139"/>
      <c r="AB217" s="1139"/>
      <c r="AC217" s="1139"/>
      <c r="AD217" s="1139"/>
      <c r="AE217" s="1139"/>
      <c r="AF217" s="1139"/>
      <c r="AG217" s="1139"/>
      <c r="AH217" s="1139"/>
      <c r="AI217" s="1139"/>
      <c r="AJ217" s="1139"/>
    </row>
    <row r="218" spans="1:52">
      <c r="A218" s="1176" t="s">
        <v>402</v>
      </c>
      <c r="B218" s="1173" t="s">
        <v>401</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3" t="str">
        <f>V36</f>
        <v/>
      </c>
    </row>
    <row r="219" spans="1:52">
      <c r="A219" s="781"/>
      <c r="B219" s="1172" t="s">
        <v>406</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3" t="str">
        <f>AC36</f>
        <v/>
      </c>
    </row>
    <row r="220" spans="1:52">
      <c r="A220" s="781"/>
      <c r="B220" s="1172" t="s">
        <v>405</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3" t="str">
        <f>AJ36</f>
        <v/>
      </c>
    </row>
    <row r="221" spans="1:52">
      <c r="A221" s="604" t="s">
        <v>404</v>
      </c>
      <c r="B221" s="1171" t="s">
        <v>403</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9" t="s">
        <v>308</v>
      </c>
      <c r="B223" s="1139"/>
      <c r="C223" s="1139"/>
      <c r="D223" s="1139"/>
      <c r="E223" s="1139"/>
      <c r="F223" s="1139"/>
      <c r="G223" s="1139"/>
      <c r="H223" s="1139"/>
      <c r="I223" s="1139"/>
      <c r="J223" s="1139"/>
      <c r="K223" s="1139"/>
      <c r="L223" s="1139"/>
      <c r="M223" s="1139"/>
      <c r="N223" s="1139"/>
      <c r="O223" s="1139"/>
      <c r="P223" s="1139"/>
      <c r="Q223" s="1139"/>
      <c r="R223" s="1139"/>
      <c r="S223" s="1139"/>
      <c r="T223" s="1139"/>
      <c r="U223" s="1139"/>
      <c r="V223" s="1139"/>
      <c r="W223" s="1139"/>
      <c r="X223" s="1139"/>
      <c r="Y223" s="1139"/>
      <c r="Z223" s="1139"/>
      <c r="AA223" s="1139"/>
      <c r="AB223" s="1139"/>
      <c r="AC223" s="1139"/>
      <c r="AD223" s="1139"/>
      <c r="AE223" s="1139"/>
      <c r="AF223" s="1139"/>
      <c r="AG223" s="1139"/>
      <c r="AH223" s="1139"/>
      <c r="AI223" s="1139"/>
      <c r="AJ223" s="1139"/>
      <c r="AK223" s="237"/>
      <c r="AL223" s="238"/>
      <c r="AM223" s="487"/>
      <c r="AN223" s="487"/>
      <c r="AO223" s="487"/>
      <c r="AP223" s="487"/>
      <c r="AQ223" s="487"/>
      <c r="AR223" s="487"/>
      <c r="AS223" s="487"/>
      <c r="AT223" s="487"/>
      <c r="AU223" s="487"/>
      <c r="AV223" s="487"/>
      <c r="AW223" s="487"/>
    </row>
    <row r="224" spans="1:52" s="488" customFormat="1" ht="15" customHeight="1">
      <c r="A224" s="605" t="s">
        <v>408</v>
      </c>
      <c r="B224" s="1169" t="s">
        <v>407</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4" t="s">
        <v>402</v>
      </c>
      <c r="B225" s="858" t="s">
        <v>409</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7" t="s">
        <v>410</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5"/>
      <c r="B227" s="1166" t="s">
        <v>411</v>
      </c>
      <c r="C227" s="1166"/>
      <c r="D227" s="1166"/>
      <c r="E227" s="1166"/>
      <c r="F227" s="1166"/>
      <c r="G227" s="1166"/>
      <c r="H227" s="1166"/>
      <c r="I227" s="1166"/>
      <c r="J227" s="1166"/>
      <c r="K227" s="1166"/>
      <c r="L227" s="1166"/>
      <c r="M227" s="1166"/>
      <c r="N227" s="1166"/>
      <c r="O227" s="1166"/>
      <c r="P227" s="1166"/>
      <c r="Q227" s="1166"/>
      <c r="R227" s="1166"/>
      <c r="S227" s="1166"/>
      <c r="T227" s="1166"/>
      <c r="U227" s="1166"/>
      <c r="V227" s="1166"/>
      <c r="W227" s="1166"/>
      <c r="X227" s="1166"/>
      <c r="Y227" s="1166"/>
      <c r="Z227" s="1166"/>
      <c r="AA227" s="1166"/>
      <c r="AB227" s="1166"/>
      <c r="AC227" s="1166"/>
      <c r="AD227" s="1166"/>
      <c r="AE227" s="1166"/>
      <c r="AF227" s="1166"/>
      <c r="AG227" s="1166"/>
      <c r="AH227" s="1166"/>
      <c r="AI227" s="1167"/>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9" t="s">
        <v>309</v>
      </c>
      <c r="B229" s="1139"/>
      <c r="C229" s="1139"/>
      <c r="D229" s="1139"/>
      <c r="E229" s="1139"/>
      <c r="F229" s="1139"/>
      <c r="G229" s="1139"/>
      <c r="H229" s="1139"/>
      <c r="I229" s="1139"/>
      <c r="J229" s="1139"/>
      <c r="K229" s="1139"/>
      <c r="L229" s="1139"/>
      <c r="M229" s="1139"/>
      <c r="N229" s="1139"/>
      <c r="O229" s="1139"/>
      <c r="P229" s="1139"/>
      <c r="Q229" s="1139"/>
      <c r="R229" s="1139"/>
      <c r="S229" s="1139"/>
      <c r="T229" s="1139"/>
      <c r="U229" s="1139"/>
      <c r="V229" s="1139"/>
      <c r="W229" s="1139"/>
      <c r="X229" s="1139"/>
      <c r="Y229" s="1139"/>
      <c r="Z229" s="1139"/>
      <c r="AA229" s="1139"/>
      <c r="AB229" s="1139"/>
      <c r="AC229" s="1139"/>
      <c r="AD229" s="1139"/>
      <c r="AE229" s="1139"/>
      <c r="AF229" s="1139"/>
      <c r="AG229" s="1139"/>
      <c r="AH229" s="1139"/>
      <c r="AI229" s="1139"/>
      <c r="AJ229" s="1139"/>
    </row>
    <row r="230" spans="1:52">
      <c r="A230" s="1176" t="s">
        <v>408</v>
      </c>
      <c r="B230" s="1169" t="s">
        <v>421</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3" t="str">
        <f>AJ99</f>
        <v/>
      </c>
    </row>
    <row r="231" spans="1:52">
      <c r="A231" s="781"/>
      <c r="B231" s="858" t="s">
        <v>422</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3" t="str">
        <f>AJ100</f>
        <v/>
      </c>
    </row>
    <row r="232" spans="1:52">
      <c r="A232" s="781"/>
      <c r="B232" s="858" t="s">
        <v>413</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3" t="str">
        <f>AJ97</f>
        <v/>
      </c>
    </row>
    <row r="233" spans="1:52">
      <c r="A233" s="781"/>
      <c r="B233" s="858" t="s">
        <v>414</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3" t="str">
        <f>AF104</f>
        <v/>
      </c>
    </row>
    <row r="234" spans="1:52" ht="28.5" customHeight="1">
      <c r="A234" s="781"/>
      <c r="B234" s="856" t="s">
        <v>451</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3" t="str">
        <f>AF105</f>
        <v/>
      </c>
    </row>
    <row r="235" spans="1:52">
      <c r="A235" s="780" t="s">
        <v>402</v>
      </c>
      <c r="B235" s="858" t="s">
        <v>407</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3" t="str">
        <f>AJ115</f>
        <v/>
      </c>
    </row>
    <row r="236" spans="1:52">
      <c r="A236" s="781"/>
      <c r="B236" s="858" t="s">
        <v>415</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3" t="str">
        <f>AJ117</f>
        <v>×</v>
      </c>
    </row>
    <row r="237" spans="1:52" ht="15.75" customHeight="1">
      <c r="A237" s="604" t="s">
        <v>404</v>
      </c>
      <c r="B237" s="860" t="s">
        <v>416</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3" t="str">
        <f>AJ126</f>
        <v/>
      </c>
    </row>
    <row r="239" spans="1:52">
      <c r="A239" s="1139" t="s">
        <v>310</v>
      </c>
      <c r="B239" s="1139"/>
      <c r="C239" s="1139"/>
      <c r="D239" s="1139"/>
      <c r="E239" s="1139"/>
      <c r="F239" s="1139"/>
      <c r="G239" s="1139"/>
      <c r="H239" s="1139"/>
      <c r="I239" s="1139"/>
      <c r="J239" s="1139"/>
      <c r="K239" s="1139"/>
      <c r="L239" s="1139"/>
      <c r="M239" s="1139"/>
      <c r="N239" s="1139"/>
      <c r="O239" s="1139"/>
      <c r="P239" s="1139"/>
      <c r="Q239" s="1139"/>
      <c r="R239" s="1139"/>
      <c r="S239" s="1139"/>
      <c r="T239" s="1139"/>
      <c r="U239" s="1139"/>
      <c r="V239" s="1139"/>
      <c r="W239" s="1139"/>
      <c r="X239" s="1139"/>
      <c r="Y239" s="1139"/>
      <c r="Z239" s="1139"/>
      <c r="AA239" s="1139"/>
      <c r="AB239" s="1139"/>
      <c r="AC239" s="1139"/>
      <c r="AD239" s="1139"/>
      <c r="AE239" s="1139"/>
      <c r="AF239" s="1139"/>
      <c r="AG239" s="1139"/>
      <c r="AH239" s="1139"/>
      <c r="AI239" s="1139"/>
      <c r="AJ239" s="1139"/>
    </row>
    <row r="240" spans="1:52" ht="26.25" customHeight="1">
      <c r="A240" s="788" t="s">
        <v>408</v>
      </c>
      <c r="B240" s="782" t="s">
        <v>418</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417</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402</v>
      </c>
      <c r="B242" s="786" t="s">
        <v>407</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9" t="s">
        <v>322</v>
      </c>
      <c r="B244" s="1139"/>
      <c r="C244" s="1139"/>
      <c r="D244" s="1139"/>
      <c r="E244" s="1139"/>
      <c r="F244" s="1139"/>
      <c r="G244" s="1139"/>
      <c r="H244" s="1139"/>
      <c r="I244" s="1139"/>
      <c r="J244" s="1139"/>
      <c r="K244" s="1139"/>
      <c r="L244" s="1139"/>
      <c r="M244" s="1139"/>
      <c r="N244" s="1139"/>
      <c r="O244" s="1139"/>
      <c r="P244" s="1139"/>
      <c r="Q244" s="1139"/>
      <c r="R244" s="1139"/>
      <c r="S244" s="1139"/>
      <c r="T244" s="1139"/>
      <c r="U244" s="1139"/>
      <c r="V244" s="1139"/>
      <c r="W244" s="1139"/>
      <c r="X244" s="1139"/>
      <c r="Y244" s="1139"/>
      <c r="Z244" s="1139"/>
      <c r="AA244" s="1139"/>
      <c r="AB244" s="1139"/>
      <c r="AC244" s="1139"/>
      <c r="AD244" s="1139"/>
      <c r="AE244" s="1139"/>
      <c r="AF244" s="1139"/>
      <c r="AG244" s="1139"/>
      <c r="AH244" s="1139"/>
      <c r="AI244" s="1139"/>
      <c r="AJ244" s="1139"/>
    </row>
    <row r="245" spans="1:36" ht="27" customHeight="1">
      <c r="A245" s="607"/>
      <c r="B245" s="848" t="s">
        <v>420</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3" t="str">
        <f>AJ164</f>
        <v>×</v>
      </c>
    </row>
    <row r="247" spans="1:36">
      <c r="A247" s="1139" t="s">
        <v>285</v>
      </c>
      <c r="B247" s="1139"/>
      <c r="C247" s="1139"/>
      <c r="D247" s="1139"/>
      <c r="E247" s="1139"/>
      <c r="F247" s="1139"/>
      <c r="G247" s="1139"/>
      <c r="H247" s="1139"/>
      <c r="I247" s="1139"/>
      <c r="J247" s="1139"/>
      <c r="K247" s="1139"/>
      <c r="L247" s="1139"/>
      <c r="M247" s="1139"/>
      <c r="N247" s="1139"/>
      <c r="O247" s="1139"/>
      <c r="P247" s="1139"/>
      <c r="Q247" s="1139"/>
      <c r="R247" s="1139"/>
      <c r="S247" s="1139"/>
      <c r="T247" s="1139"/>
      <c r="U247" s="1139"/>
      <c r="V247" s="1139"/>
      <c r="W247" s="1139"/>
      <c r="X247" s="1139"/>
      <c r="Y247" s="1139"/>
      <c r="Z247" s="1139"/>
      <c r="AA247" s="1139"/>
      <c r="AB247" s="1139"/>
      <c r="AC247" s="1139"/>
      <c r="AD247" s="1139"/>
      <c r="AE247" s="1139"/>
      <c r="AF247" s="1139"/>
      <c r="AG247" s="1139"/>
      <c r="AH247" s="1139"/>
      <c r="AI247" s="1139"/>
      <c r="AJ247" s="1139"/>
    </row>
    <row r="248" spans="1:36" ht="13.5" customHeight="1">
      <c r="A248" s="607"/>
      <c r="B248" s="848" t="s">
        <v>419</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55118110236220474" bottom="0.55118110236220474" header="0.31496062992125984" footer="0.31496062992125984"/>
  <pageSetup paperSize="9" scale="90" fitToHeight="0" orientation="portrait" verticalDpi="0"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126</xdr:row>
                    <xdr:rowOff>50800</xdr:rowOff>
                  </from>
                  <to>
                    <xdr:col>5</xdr:col>
                    <xdr:colOff>19050</xdr:colOff>
                    <xdr:row>126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127</xdr:row>
                    <xdr:rowOff>38100</xdr:rowOff>
                  </from>
                  <to>
                    <xdr:col>5</xdr:col>
                    <xdr:colOff>19050</xdr:colOff>
                    <xdr:row>127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128</xdr:row>
                    <xdr:rowOff>190500</xdr:rowOff>
                  </from>
                  <to>
                    <xdr:col>5</xdr:col>
                    <xdr:colOff>38100</xdr:colOff>
                    <xdr:row>130</xdr:row>
                    <xdr:rowOff>12700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241300</xdr:rowOff>
                  </from>
                  <to>
                    <xdr:col>5</xdr:col>
                    <xdr:colOff>31750</xdr:colOff>
                    <xdr:row>56</xdr:row>
                    <xdr:rowOff>222250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31750</xdr:colOff>
                    <xdr:row>54</xdr:row>
                    <xdr:rowOff>355600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31750</xdr:colOff>
                    <xdr:row>54</xdr:row>
                    <xdr:rowOff>355600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31750</xdr:colOff>
                    <xdr:row>54</xdr:row>
                    <xdr:rowOff>355600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31750</xdr:colOff>
                    <xdr:row>54</xdr:row>
                    <xdr:rowOff>355600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12700</xdr:rowOff>
                  </from>
                  <to>
                    <xdr:col>25</xdr:col>
                    <xdr:colOff>107950</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184150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165100</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184150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184150</xdr:colOff>
                    <xdr:row>60</xdr:row>
                    <xdr:rowOff>0</xdr:rowOff>
                  </from>
                  <to>
                    <xdr:col>25</xdr:col>
                    <xdr:colOff>88900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222250</xdr:rowOff>
                  </from>
                  <to>
                    <xdr:col>5</xdr:col>
                    <xdr:colOff>31750</xdr:colOff>
                    <xdr:row>120</xdr:row>
                    <xdr:rowOff>12700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31750</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31750</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184150</xdr:colOff>
                    <xdr:row>117</xdr:row>
                    <xdr:rowOff>0</xdr:rowOff>
                  </from>
                  <to>
                    <xdr:col>22</xdr:col>
                    <xdr:colOff>38100</xdr:colOff>
                    <xdr:row>117</xdr:row>
                    <xdr:rowOff>355600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184150</xdr:colOff>
                    <xdr:row>117</xdr:row>
                    <xdr:rowOff>0</xdr:rowOff>
                  </from>
                  <to>
                    <xdr:col>25</xdr:col>
                    <xdr:colOff>88900</xdr:colOff>
                    <xdr:row>117</xdr:row>
                    <xdr:rowOff>355600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184150</xdr:colOff>
                    <xdr:row>118</xdr:row>
                    <xdr:rowOff>222250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241300</xdr:rowOff>
                  </from>
                  <to>
                    <xdr:col>19</xdr:col>
                    <xdr:colOff>31750</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31750</xdr:colOff>
                    <xdr:row>124</xdr:row>
                    <xdr:rowOff>31750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203200</xdr:rowOff>
                  </from>
                  <to>
                    <xdr:col>24</xdr:col>
                    <xdr:colOff>203200</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203200</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32</xdr:col>
                    <xdr:colOff>171450</xdr:colOff>
                    <xdr:row>64</xdr:row>
                    <xdr:rowOff>279400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184150</xdr:colOff>
                    <xdr:row>80</xdr:row>
                    <xdr:rowOff>12700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184150</xdr:colOff>
                    <xdr:row>81</xdr:row>
                    <xdr:rowOff>107950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184150</xdr:colOff>
                    <xdr:row>82</xdr:row>
                    <xdr:rowOff>69850</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32</xdr:col>
                    <xdr:colOff>171450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184150</xdr:colOff>
                    <xdr:row>72</xdr:row>
                    <xdr:rowOff>88900</xdr:rowOff>
                  </from>
                  <to>
                    <xdr:col>11</xdr:col>
                    <xdr:colOff>12700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184150</xdr:rowOff>
                  </from>
                  <to>
                    <xdr:col>11</xdr:col>
                    <xdr:colOff>0</xdr:colOff>
                    <xdr:row>75</xdr:row>
                    <xdr:rowOff>260350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165100</xdr:colOff>
                    <xdr:row>78</xdr:row>
                    <xdr:rowOff>19050</xdr:rowOff>
                  </from>
                  <to>
                    <xdr:col>32</xdr:col>
                    <xdr:colOff>171450</xdr:colOff>
                    <xdr:row>78</xdr:row>
                    <xdr:rowOff>260350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165100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31750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146050</xdr:rowOff>
                  </from>
                  <to>
                    <xdr:col>1</xdr:col>
                    <xdr:colOff>38100</xdr:colOff>
                    <xdr:row>197</xdr:row>
                    <xdr:rowOff>12700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31750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50800</xdr:rowOff>
                  </from>
                  <to>
                    <xdr:col>1</xdr:col>
                    <xdr:colOff>38100</xdr:colOff>
                    <xdr:row>197</xdr:row>
                    <xdr:rowOff>279400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12700</xdr:rowOff>
                  </from>
                  <to>
                    <xdr:col>4</xdr:col>
                    <xdr:colOff>184150</xdr:colOff>
                    <xdr:row>165</xdr:row>
                    <xdr:rowOff>12700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184150</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184150</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184150</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69850</xdr:rowOff>
                  </from>
                  <to>
                    <xdr:col>4</xdr:col>
                    <xdr:colOff>184150</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184150</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184150</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184150</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184150</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50800</xdr:rowOff>
                  </from>
                  <to>
                    <xdr:col>4</xdr:col>
                    <xdr:colOff>184150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184150</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184150</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50800</xdr:rowOff>
                  </from>
                  <to>
                    <xdr:col>4</xdr:col>
                    <xdr:colOff>184150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260350</xdr:rowOff>
                  </from>
                  <to>
                    <xdr:col>4</xdr:col>
                    <xdr:colOff>184150</xdr:colOff>
                    <xdr:row>178</xdr:row>
                    <xdr:rowOff>12700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165100</xdr:rowOff>
                  </from>
                  <to>
                    <xdr:col>4</xdr:col>
                    <xdr:colOff>184150</xdr:colOff>
                    <xdr:row>179</xdr:row>
                    <xdr:rowOff>12700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165100</xdr:rowOff>
                  </from>
                  <to>
                    <xdr:col>4</xdr:col>
                    <xdr:colOff>184150</xdr:colOff>
                    <xdr:row>180</xdr:row>
                    <xdr:rowOff>12700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184150</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50800</xdr:rowOff>
                  </from>
                  <to>
                    <xdr:col>4</xdr:col>
                    <xdr:colOff>184150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260350</xdr:rowOff>
                  </from>
                  <to>
                    <xdr:col>4</xdr:col>
                    <xdr:colOff>184150</xdr:colOff>
                    <xdr:row>183</xdr:row>
                    <xdr:rowOff>12700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165100</xdr:rowOff>
                  </from>
                  <to>
                    <xdr:col>4</xdr:col>
                    <xdr:colOff>184150</xdr:colOff>
                    <xdr:row>184</xdr:row>
                    <xdr:rowOff>12700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184150</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165100</xdr:rowOff>
                  </from>
                  <to>
                    <xdr:col>4</xdr:col>
                    <xdr:colOff>184150</xdr:colOff>
                    <xdr:row>188</xdr:row>
                    <xdr:rowOff>12700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184150</xdr:colOff>
                    <xdr:row>151</xdr:row>
                    <xdr:rowOff>0</xdr:rowOff>
                  </from>
                  <to>
                    <xdr:col>19</xdr:col>
                    <xdr:colOff>38100</xdr:colOff>
                    <xdr:row>151</xdr:row>
                    <xdr:rowOff>222250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31750</xdr:colOff>
                    <xdr:row>151</xdr:row>
                    <xdr:rowOff>222250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222250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298450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69850</xdr:rowOff>
                  </from>
                  <to>
                    <xdr:col>14</xdr:col>
                    <xdr:colOff>57150</xdr:colOff>
                    <xdr:row>148</xdr:row>
                    <xdr:rowOff>298450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69850</xdr:rowOff>
                  </from>
                  <to>
                    <xdr:col>22</xdr:col>
                    <xdr:colOff>57150</xdr:colOff>
                    <xdr:row>148</xdr:row>
                    <xdr:rowOff>298450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69850</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12700</xdr:colOff>
                    <xdr:row>149</xdr:row>
                    <xdr:rowOff>69850</xdr:rowOff>
                  </from>
                  <to>
                    <xdr:col>22</xdr:col>
                    <xdr:colOff>69850</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279400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184150</xdr:colOff>
                    <xdr:row>154</xdr:row>
                    <xdr:rowOff>190500</xdr:rowOff>
                  </from>
                  <to>
                    <xdr:col>21</xdr:col>
                    <xdr:colOff>38100</xdr:colOff>
                    <xdr:row>156</xdr:row>
                    <xdr:rowOff>31750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24</xdr:col>
                    <xdr:colOff>203200</xdr:colOff>
                    <xdr:row>156</xdr:row>
                    <xdr:rowOff>31750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31750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88900</xdr:colOff>
                    <xdr:row>47</xdr:row>
                    <xdr:rowOff>31750</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31750</xdr:colOff>
                    <xdr:row>109</xdr:row>
                    <xdr:rowOff>50800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50800</xdr:rowOff>
                  </from>
                  <to>
                    <xdr:col>3</xdr:col>
                    <xdr:colOff>31750</xdr:colOff>
                    <xdr:row>109</xdr:row>
                    <xdr:rowOff>298450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317500</xdr:rowOff>
                  </from>
                  <to>
                    <xdr:col>3</xdr:col>
                    <xdr:colOff>31750</xdr:colOff>
                    <xdr:row>111</xdr:row>
                    <xdr:rowOff>12700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31750</xdr:colOff>
                    <xdr:row>108</xdr:row>
                    <xdr:rowOff>50800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184150</xdr:colOff>
                    <xdr:row>96</xdr:row>
                    <xdr:rowOff>88900</xdr:rowOff>
                  </from>
                  <to>
                    <xdr:col>33</xdr:col>
                    <xdr:colOff>31750</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184150</xdr:colOff>
                    <xdr:row>96</xdr:row>
                    <xdr:rowOff>88900</xdr:rowOff>
                  </from>
                  <to>
                    <xdr:col>33</xdr:col>
                    <xdr:colOff>31750</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32</xdr:col>
                    <xdr:colOff>171450</xdr:colOff>
                    <xdr:row>64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L5" zoomScaleNormal="85" zoomScaleSheetLayoutView="100" zoomScalePageLayoutView="70" workbookViewId="0">
      <selection activeCell="Y22" sqref="Y22"/>
    </sheetView>
  </sheetViews>
  <sheetFormatPr defaultColWidth="2.453125" defaultRowHeight="13"/>
  <cols>
    <col min="1" max="1" width="3.6328125" style="73" customWidth="1"/>
    <col min="2" max="11" width="2.6328125" style="73" customWidth="1"/>
    <col min="12" max="12" width="20.7265625" style="73" customWidth="1"/>
    <col min="13" max="13" width="11.26953125" style="73" customWidth="1"/>
    <col min="14" max="14" width="13.90625" style="73" customWidth="1"/>
    <col min="15" max="16" width="31.26953125" style="73" customWidth="1"/>
    <col min="17" max="17" width="10.6328125" style="73" customWidth="1"/>
    <col min="18" max="20" width="10" style="73" customWidth="1"/>
    <col min="21" max="21" width="6.7265625" style="73" customWidth="1"/>
    <col min="22" max="22" width="4.26953125" style="73" customWidth="1"/>
    <col min="23" max="23" width="3.6328125" style="73" customWidth="1"/>
    <col min="24" max="24" width="3.08984375" style="73" customWidth="1"/>
    <col min="25" max="25" width="3.6328125" style="73" customWidth="1"/>
    <col min="26" max="26" width="7.90625" style="73" customWidth="1"/>
    <col min="27" max="27" width="3.6328125" style="73" customWidth="1"/>
    <col min="28" max="28" width="3.08984375" style="73" customWidth="1"/>
    <col min="29" max="29" width="3.6328125" style="73" customWidth="1"/>
    <col min="30" max="30" width="3.08984375" style="73" customWidth="1"/>
    <col min="31" max="31" width="2.453125" style="73" customWidth="1"/>
    <col min="32" max="32" width="3.453125" style="73" customWidth="1"/>
    <col min="33" max="33" width="5.453125" style="73" customWidth="1"/>
    <col min="34" max="34" width="14.26953125" style="73" customWidth="1"/>
    <col min="35" max="35" width="5.7265625" style="73" customWidth="1"/>
    <col min="36" max="16384" width="2.4531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
      </c>
      <c r="C11" s="1231"/>
      <c r="D11" s="1231"/>
      <c r="E11" s="1231"/>
      <c r="F11" s="1231"/>
      <c r="G11" s="1231"/>
      <c r="H11" s="1231"/>
      <c r="I11" s="1231"/>
      <c r="J11" s="1231"/>
      <c r="K11" s="123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30" t="str">
        <f>IF(基本情報入力シート!C55="","",基本情報入力シート!C55)</f>
        <v/>
      </c>
      <c r="C12" s="1231"/>
      <c r="D12" s="1231"/>
      <c r="E12" s="1231"/>
      <c r="F12" s="1231"/>
      <c r="G12" s="1231"/>
      <c r="H12" s="1231"/>
      <c r="I12" s="1231"/>
      <c r="J12" s="1231"/>
      <c r="K12" s="123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30" t="str">
        <f>IF(基本情報入力シート!C56="","",基本情報入力シート!C56)</f>
        <v/>
      </c>
      <c r="C13" s="1231"/>
      <c r="D13" s="1231"/>
      <c r="E13" s="1231"/>
      <c r="F13" s="1231"/>
      <c r="G13" s="1231"/>
      <c r="H13" s="1231"/>
      <c r="I13" s="1231"/>
      <c r="J13" s="1231"/>
      <c r="K13" s="123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30" t="str">
        <f>IF(基本情報入力シート!C57="","",基本情報入力シート!C57)</f>
        <v/>
      </c>
      <c r="C14" s="1231"/>
      <c r="D14" s="1231"/>
      <c r="E14" s="1231"/>
      <c r="F14" s="1231"/>
      <c r="G14" s="1231"/>
      <c r="H14" s="1231"/>
      <c r="I14" s="1231"/>
      <c r="J14" s="1231"/>
      <c r="K14" s="123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30" t="str">
        <f>IF(基本情報入力シート!C58="","",基本情報入力シート!C58)</f>
        <v/>
      </c>
      <c r="C15" s="1231"/>
      <c r="D15" s="1231"/>
      <c r="E15" s="1231"/>
      <c r="F15" s="1231"/>
      <c r="G15" s="1231"/>
      <c r="H15" s="1231"/>
      <c r="I15" s="1231"/>
      <c r="J15" s="1231"/>
      <c r="K15" s="123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30" t="str">
        <f>IF(基本情報入力シート!C59="","",基本情報入力シート!C59)</f>
        <v/>
      </c>
      <c r="C16" s="1231"/>
      <c r="D16" s="1231"/>
      <c r="E16" s="1231"/>
      <c r="F16" s="1231"/>
      <c r="G16" s="1231"/>
      <c r="H16" s="1231"/>
      <c r="I16" s="1231"/>
      <c r="J16" s="1231"/>
      <c r="K16" s="123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topLeftCell="M1" zoomScaleNormal="80" zoomScaleSheetLayoutView="100" workbookViewId="0">
      <selection activeCell="Y22" sqref="Y22"/>
    </sheetView>
  </sheetViews>
  <sheetFormatPr defaultColWidth="2.453125" defaultRowHeight="13"/>
  <cols>
    <col min="1" max="1" width="3.7265625" style="237" customWidth="1"/>
    <col min="2" max="11" width="2.6328125" style="237" customWidth="1"/>
    <col min="12" max="12" width="22.453125" style="237" customWidth="1"/>
    <col min="13" max="13" width="11.90625" style="237" customWidth="1"/>
    <col min="14" max="14" width="12.6328125" style="237" customWidth="1"/>
    <col min="15" max="16" width="31.26953125" style="237" customWidth="1"/>
    <col min="17" max="17" width="10.6328125" style="237" customWidth="1"/>
    <col min="18" max="18" width="10" style="237" customWidth="1"/>
    <col min="19" max="20" width="13.6328125" style="237" customWidth="1"/>
    <col min="21" max="21" width="6.7265625" style="237" customWidth="1"/>
    <col min="22" max="22" width="31.453125" style="237" customWidth="1"/>
    <col min="23" max="23" width="4.7265625" style="237" bestFit="1" customWidth="1"/>
    <col min="24" max="24" width="3.6328125" style="237" customWidth="1"/>
    <col min="25" max="25" width="3.08984375" style="237" bestFit="1" customWidth="1"/>
    <col min="26" max="26" width="3.6328125" style="237" customWidth="1"/>
    <col min="27" max="27" width="8" style="237" bestFit="1" customWidth="1"/>
    <col min="28" max="28" width="3.6328125" style="237" customWidth="1"/>
    <col min="29" max="29" width="3.08984375" style="237" bestFit="1" customWidth="1"/>
    <col min="30" max="30" width="3.6328125" style="237" customWidth="1"/>
    <col min="31" max="32" width="3.08984375" style="237" customWidth="1"/>
    <col min="33" max="33" width="3.453125" style="237" bestFit="1" customWidth="1"/>
    <col min="34" max="34" width="5.90625" style="237" bestFit="1" customWidth="1"/>
    <col min="35" max="35" width="16" style="237" customWidth="1"/>
    <col min="36" max="36" width="2.453125" style="237"/>
    <col min="37" max="37" width="6.08984375" style="237" customWidth="1"/>
    <col min="38" max="47" width="8.36328125" style="237" customWidth="1"/>
    <col min="48" max="16384" width="2.4531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387</v>
      </c>
      <c r="V8" s="1260" t="s">
        <v>56</v>
      </c>
      <c r="W8" s="1233" t="s">
        <v>236</v>
      </c>
      <c r="X8" s="1234"/>
      <c r="Y8" s="1234"/>
      <c r="Z8" s="1234"/>
      <c r="AA8" s="1234"/>
      <c r="AB8" s="1234"/>
      <c r="AC8" s="1234"/>
      <c r="AD8" s="1234"/>
      <c r="AE8" s="1234"/>
      <c r="AF8" s="1234"/>
      <c r="AG8" s="1234"/>
      <c r="AH8" s="1234"/>
      <c r="AI8" s="1237" t="s">
        <v>240</v>
      </c>
      <c r="AJ8" s="236"/>
      <c r="AK8" s="236"/>
      <c r="AL8" s="236"/>
      <c r="AM8" s="236"/>
      <c r="AN8" s="236"/>
      <c r="AO8" s="236"/>
      <c r="AP8" s="236"/>
      <c r="AQ8" s="236"/>
      <c r="AR8" s="236"/>
      <c r="AS8" s="236"/>
      <c r="AT8" s="236"/>
      <c r="AU8" s="236"/>
    </row>
    <row r="9" spans="1:47" ht="120" customHeight="1">
      <c r="A9" s="1244"/>
      <c r="B9" s="1248"/>
      <c r="C9" s="1249"/>
      <c r="D9" s="1249"/>
      <c r="E9" s="1249"/>
      <c r="F9" s="1249"/>
      <c r="G9" s="1249"/>
      <c r="H9" s="1249"/>
      <c r="I9" s="1249"/>
      <c r="J9" s="1249"/>
      <c r="K9" s="1250"/>
      <c r="L9" s="1252"/>
      <c r="M9" s="624" t="s">
        <v>131</v>
      </c>
      <c r="N9" s="624"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6"/>
      <c r="AK9" s="236"/>
      <c r="AL9" s="236"/>
      <c r="AM9" s="236"/>
      <c r="AN9" s="236"/>
      <c r="AO9" s="236"/>
      <c r="AP9" s="236"/>
      <c r="AQ9" s="236"/>
      <c r="AR9" s="236"/>
      <c r="AS9" s="236"/>
      <c r="AT9" s="236"/>
      <c r="AU9" s="236"/>
    </row>
    <row r="10" spans="1:47" ht="14.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7" t="str">
        <f>IF(基本情報入力シート!C54="","",基本情報入力シート!C54)</f>
        <v/>
      </c>
      <c r="C11" s="1268"/>
      <c r="D11" s="1268"/>
      <c r="E11" s="1268"/>
      <c r="F11" s="1268"/>
      <c r="G11" s="1268"/>
      <c r="H11" s="1268"/>
      <c r="I11" s="1268"/>
      <c r="J11" s="1268"/>
      <c r="K11" s="1269"/>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7" t="str">
        <f>IF(基本情報入力シート!C55="","",基本情報入力シート!C55)</f>
        <v/>
      </c>
      <c r="C12" s="1268"/>
      <c r="D12" s="1268"/>
      <c r="E12" s="1268"/>
      <c r="F12" s="1268"/>
      <c r="G12" s="1268"/>
      <c r="H12" s="1268"/>
      <c r="I12" s="1268"/>
      <c r="J12" s="1268"/>
      <c r="K12" s="1269"/>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7" t="str">
        <f>IF(基本情報入力シート!C56="","",基本情報入力シート!C56)</f>
        <v/>
      </c>
      <c r="C13" s="1268"/>
      <c r="D13" s="1268"/>
      <c r="E13" s="1268"/>
      <c r="F13" s="1268"/>
      <c r="G13" s="1268"/>
      <c r="H13" s="1268"/>
      <c r="I13" s="1268"/>
      <c r="J13" s="1268"/>
      <c r="K13" s="1269"/>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7" t="str">
        <f>IF(基本情報入力シート!C57="","",基本情報入力シート!C57)</f>
        <v/>
      </c>
      <c r="C14" s="1268"/>
      <c r="D14" s="1268"/>
      <c r="E14" s="1268"/>
      <c r="F14" s="1268"/>
      <c r="G14" s="1268"/>
      <c r="H14" s="1268"/>
      <c r="I14" s="1268"/>
      <c r="J14" s="1268"/>
      <c r="K14" s="1269"/>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7" t="str">
        <f>IF(基本情報入力シート!C58="","",基本情報入力シート!C58)</f>
        <v/>
      </c>
      <c r="C15" s="1268"/>
      <c r="D15" s="1268"/>
      <c r="E15" s="1268"/>
      <c r="F15" s="1268"/>
      <c r="G15" s="1268"/>
      <c r="H15" s="1268"/>
      <c r="I15" s="1268"/>
      <c r="J15" s="1268"/>
      <c r="K15" s="1269"/>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7" t="str">
        <f>IF(基本情報入力シート!C59="","",基本情報入力シート!C59)</f>
        <v/>
      </c>
      <c r="C16" s="1268"/>
      <c r="D16" s="1268"/>
      <c r="E16" s="1268"/>
      <c r="F16" s="1268"/>
      <c r="G16" s="1268"/>
      <c r="H16" s="1268"/>
      <c r="I16" s="1268"/>
      <c r="J16" s="1268"/>
      <c r="K16" s="1269"/>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7" t="str">
        <f>IF(基本情報入力シート!C60="","",基本情報入力シート!C60)</f>
        <v/>
      </c>
      <c r="C17" s="1268"/>
      <c r="D17" s="1268"/>
      <c r="E17" s="1268"/>
      <c r="F17" s="1268"/>
      <c r="G17" s="1268"/>
      <c r="H17" s="1268"/>
      <c r="I17" s="1268"/>
      <c r="J17" s="1268"/>
      <c r="K17" s="1269"/>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7" t="str">
        <f>IF(基本情報入力シート!C61="","",基本情報入力シート!C61)</f>
        <v/>
      </c>
      <c r="C18" s="1268"/>
      <c r="D18" s="1268"/>
      <c r="E18" s="1268"/>
      <c r="F18" s="1268"/>
      <c r="G18" s="1268"/>
      <c r="H18" s="1268"/>
      <c r="I18" s="1268"/>
      <c r="J18" s="1268"/>
      <c r="K18" s="1269"/>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7" t="str">
        <f>IF(基本情報入力シート!C62="","",基本情報入力シート!C62)</f>
        <v/>
      </c>
      <c r="C19" s="1268"/>
      <c r="D19" s="1268"/>
      <c r="E19" s="1268"/>
      <c r="F19" s="1268"/>
      <c r="G19" s="1268"/>
      <c r="H19" s="1268"/>
      <c r="I19" s="1268"/>
      <c r="J19" s="1268"/>
      <c r="K19" s="1269"/>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7" t="str">
        <f>IF(基本情報入力シート!C63="","",基本情報入力シート!C63)</f>
        <v/>
      </c>
      <c r="C20" s="1268"/>
      <c r="D20" s="1268"/>
      <c r="E20" s="1268"/>
      <c r="F20" s="1268"/>
      <c r="G20" s="1268"/>
      <c r="H20" s="1268"/>
      <c r="I20" s="1268"/>
      <c r="J20" s="1268"/>
      <c r="K20" s="1269"/>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7" t="str">
        <f>IF(基本情報入力シート!C64="","",基本情報入力シート!C64)</f>
        <v/>
      </c>
      <c r="C21" s="1268"/>
      <c r="D21" s="1268"/>
      <c r="E21" s="1268"/>
      <c r="F21" s="1268"/>
      <c r="G21" s="1268"/>
      <c r="H21" s="1268"/>
      <c r="I21" s="1268"/>
      <c r="J21" s="1268"/>
      <c r="K21" s="1269"/>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7" t="str">
        <f>IF(基本情報入力シート!C65="","",基本情報入力シート!C65)</f>
        <v/>
      </c>
      <c r="C22" s="1268"/>
      <c r="D22" s="1268"/>
      <c r="E22" s="1268"/>
      <c r="F22" s="1268"/>
      <c r="G22" s="1268"/>
      <c r="H22" s="1268"/>
      <c r="I22" s="1268"/>
      <c r="J22" s="1268"/>
      <c r="K22" s="1269"/>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7" t="str">
        <f>IF(基本情報入力シート!C66="","",基本情報入力シート!C66)</f>
        <v/>
      </c>
      <c r="C23" s="1268"/>
      <c r="D23" s="1268"/>
      <c r="E23" s="1268"/>
      <c r="F23" s="1268"/>
      <c r="G23" s="1268"/>
      <c r="H23" s="1268"/>
      <c r="I23" s="1268"/>
      <c r="J23" s="1268"/>
      <c r="K23" s="1269"/>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7" t="str">
        <f>IF(基本情報入力シート!C67="","",基本情報入力シート!C67)</f>
        <v/>
      </c>
      <c r="C24" s="1268"/>
      <c r="D24" s="1268"/>
      <c r="E24" s="1268"/>
      <c r="F24" s="1268"/>
      <c r="G24" s="1268"/>
      <c r="H24" s="1268"/>
      <c r="I24" s="1268"/>
      <c r="J24" s="1268"/>
      <c r="K24" s="1269"/>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7" t="str">
        <f>IF(基本情報入力シート!C68="","",基本情報入力シート!C68)</f>
        <v/>
      </c>
      <c r="C25" s="1268"/>
      <c r="D25" s="1268"/>
      <c r="E25" s="1268"/>
      <c r="F25" s="1268"/>
      <c r="G25" s="1268"/>
      <c r="H25" s="1268"/>
      <c r="I25" s="1268"/>
      <c r="J25" s="1268"/>
      <c r="K25" s="1269"/>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7" t="str">
        <f>IF(基本情報入力シート!C69="","",基本情報入力シート!C69)</f>
        <v/>
      </c>
      <c r="C26" s="1268"/>
      <c r="D26" s="1268"/>
      <c r="E26" s="1268"/>
      <c r="F26" s="1268"/>
      <c r="G26" s="1268"/>
      <c r="H26" s="1268"/>
      <c r="I26" s="1268"/>
      <c r="J26" s="1268"/>
      <c r="K26" s="1269"/>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7" t="str">
        <f>IF(基本情報入力シート!C70="","",基本情報入力シート!C70)</f>
        <v/>
      </c>
      <c r="C27" s="1268"/>
      <c r="D27" s="1268"/>
      <c r="E27" s="1268"/>
      <c r="F27" s="1268"/>
      <c r="G27" s="1268"/>
      <c r="H27" s="1268"/>
      <c r="I27" s="1268"/>
      <c r="J27" s="1268"/>
      <c r="K27" s="1269"/>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7" t="str">
        <f>IF(基本情報入力シート!C71="","",基本情報入力シート!C71)</f>
        <v/>
      </c>
      <c r="C28" s="1268"/>
      <c r="D28" s="1268"/>
      <c r="E28" s="1268"/>
      <c r="F28" s="1268"/>
      <c r="G28" s="1268"/>
      <c r="H28" s="1268"/>
      <c r="I28" s="1268"/>
      <c r="J28" s="1268"/>
      <c r="K28" s="1269"/>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7" t="str">
        <f>IF(基本情報入力シート!C72="","",基本情報入力シート!C72)</f>
        <v/>
      </c>
      <c r="C29" s="1268"/>
      <c r="D29" s="1268"/>
      <c r="E29" s="1268"/>
      <c r="F29" s="1268"/>
      <c r="G29" s="1268"/>
      <c r="H29" s="1268"/>
      <c r="I29" s="1268"/>
      <c r="J29" s="1268"/>
      <c r="K29" s="1269"/>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7" t="str">
        <f>IF(基本情報入力シート!C73="","",基本情報入力シート!C73)</f>
        <v/>
      </c>
      <c r="C30" s="1268"/>
      <c r="D30" s="1268"/>
      <c r="E30" s="1268"/>
      <c r="F30" s="1268"/>
      <c r="G30" s="1268"/>
      <c r="H30" s="1268"/>
      <c r="I30" s="1268"/>
      <c r="J30" s="1268"/>
      <c r="K30" s="1269"/>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7" t="str">
        <f>IF(基本情報入力シート!C74="","",基本情報入力シート!C74)</f>
        <v/>
      </c>
      <c r="C31" s="1268"/>
      <c r="D31" s="1268"/>
      <c r="E31" s="1268"/>
      <c r="F31" s="1268"/>
      <c r="G31" s="1268"/>
      <c r="H31" s="1268"/>
      <c r="I31" s="1268"/>
      <c r="J31" s="1268"/>
      <c r="K31" s="1269"/>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7" t="str">
        <f>IF(基本情報入力シート!C75="","",基本情報入力シート!C75)</f>
        <v/>
      </c>
      <c r="C32" s="1268"/>
      <c r="D32" s="1268"/>
      <c r="E32" s="1268"/>
      <c r="F32" s="1268"/>
      <c r="G32" s="1268"/>
      <c r="H32" s="1268"/>
      <c r="I32" s="1268"/>
      <c r="J32" s="1268"/>
      <c r="K32" s="1269"/>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7" t="str">
        <f>IF(基本情報入力シート!C76="","",基本情報入力シート!C76)</f>
        <v/>
      </c>
      <c r="C33" s="1268"/>
      <c r="D33" s="1268"/>
      <c r="E33" s="1268"/>
      <c r="F33" s="1268"/>
      <c r="G33" s="1268"/>
      <c r="H33" s="1268"/>
      <c r="I33" s="1268"/>
      <c r="J33" s="1268"/>
      <c r="K33" s="1269"/>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7" t="str">
        <f>IF(基本情報入力シート!C77="","",基本情報入力シート!C77)</f>
        <v/>
      </c>
      <c r="C34" s="1268"/>
      <c r="D34" s="1268"/>
      <c r="E34" s="1268"/>
      <c r="F34" s="1268"/>
      <c r="G34" s="1268"/>
      <c r="H34" s="1268"/>
      <c r="I34" s="1268"/>
      <c r="J34" s="1268"/>
      <c r="K34" s="1269"/>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7" t="str">
        <f>IF(基本情報入力シート!C78="","",基本情報入力シート!C78)</f>
        <v/>
      </c>
      <c r="C35" s="1268"/>
      <c r="D35" s="1268"/>
      <c r="E35" s="1268"/>
      <c r="F35" s="1268"/>
      <c r="G35" s="1268"/>
      <c r="H35" s="1268"/>
      <c r="I35" s="1268"/>
      <c r="J35" s="1268"/>
      <c r="K35" s="1269"/>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7" t="str">
        <f>IF(基本情報入力シート!C79="","",基本情報入力シート!C79)</f>
        <v/>
      </c>
      <c r="C36" s="1268"/>
      <c r="D36" s="1268"/>
      <c r="E36" s="1268"/>
      <c r="F36" s="1268"/>
      <c r="G36" s="1268"/>
      <c r="H36" s="1268"/>
      <c r="I36" s="1268"/>
      <c r="J36" s="1268"/>
      <c r="K36" s="1269"/>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7" t="str">
        <f>IF(基本情報入力シート!C80="","",基本情報入力シート!C80)</f>
        <v/>
      </c>
      <c r="C37" s="1268"/>
      <c r="D37" s="1268"/>
      <c r="E37" s="1268"/>
      <c r="F37" s="1268"/>
      <c r="G37" s="1268"/>
      <c r="H37" s="1268"/>
      <c r="I37" s="1268"/>
      <c r="J37" s="1268"/>
      <c r="K37" s="1269"/>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7" t="str">
        <f>IF(基本情報入力シート!C81="","",基本情報入力シート!C81)</f>
        <v/>
      </c>
      <c r="C38" s="1268"/>
      <c r="D38" s="1268"/>
      <c r="E38" s="1268"/>
      <c r="F38" s="1268"/>
      <c r="G38" s="1268"/>
      <c r="H38" s="1268"/>
      <c r="I38" s="1268"/>
      <c r="J38" s="1268"/>
      <c r="K38" s="1269"/>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7" t="str">
        <f>IF(基本情報入力シート!C82="","",基本情報入力シート!C82)</f>
        <v/>
      </c>
      <c r="C39" s="1268"/>
      <c r="D39" s="1268"/>
      <c r="E39" s="1268"/>
      <c r="F39" s="1268"/>
      <c r="G39" s="1268"/>
      <c r="H39" s="1268"/>
      <c r="I39" s="1268"/>
      <c r="J39" s="1268"/>
      <c r="K39" s="1269"/>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7" t="str">
        <f>IF(基本情報入力シート!C83="","",基本情報入力シート!C83)</f>
        <v/>
      </c>
      <c r="C40" s="1268"/>
      <c r="D40" s="1268"/>
      <c r="E40" s="1268"/>
      <c r="F40" s="1268"/>
      <c r="G40" s="1268"/>
      <c r="H40" s="1268"/>
      <c r="I40" s="1268"/>
      <c r="J40" s="1268"/>
      <c r="K40" s="1269"/>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7" t="str">
        <f>IF(基本情報入力シート!C84="","",基本情報入力シート!C84)</f>
        <v/>
      </c>
      <c r="C41" s="1268"/>
      <c r="D41" s="1268"/>
      <c r="E41" s="1268"/>
      <c r="F41" s="1268"/>
      <c r="G41" s="1268"/>
      <c r="H41" s="1268"/>
      <c r="I41" s="1268"/>
      <c r="J41" s="1268"/>
      <c r="K41" s="1269"/>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7" t="str">
        <f>IF(基本情報入力シート!C85="","",基本情報入力シート!C85)</f>
        <v/>
      </c>
      <c r="C42" s="1268"/>
      <c r="D42" s="1268"/>
      <c r="E42" s="1268"/>
      <c r="F42" s="1268"/>
      <c r="G42" s="1268"/>
      <c r="H42" s="1268"/>
      <c r="I42" s="1268"/>
      <c r="J42" s="1268"/>
      <c r="K42" s="1269"/>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7" t="str">
        <f>IF(基本情報入力シート!C86="","",基本情報入力シート!C86)</f>
        <v/>
      </c>
      <c r="C43" s="1268"/>
      <c r="D43" s="1268"/>
      <c r="E43" s="1268"/>
      <c r="F43" s="1268"/>
      <c r="G43" s="1268"/>
      <c r="H43" s="1268"/>
      <c r="I43" s="1268"/>
      <c r="J43" s="1268"/>
      <c r="K43" s="1269"/>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7" t="str">
        <f>IF(基本情報入力シート!C87="","",基本情報入力シート!C87)</f>
        <v/>
      </c>
      <c r="C44" s="1268"/>
      <c r="D44" s="1268"/>
      <c r="E44" s="1268"/>
      <c r="F44" s="1268"/>
      <c r="G44" s="1268"/>
      <c r="H44" s="1268"/>
      <c r="I44" s="1268"/>
      <c r="J44" s="1268"/>
      <c r="K44" s="1269"/>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7" t="str">
        <f>IF(基本情報入力シート!C88="","",基本情報入力シート!C88)</f>
        <v/>
      </c>
      <c r="C45" s="1268"/>
      <c r="D45" s="1268"/>
      <c r="E45" s="1268"/>
      <c r="F45" s="1268"/>
      <c r="G45" s="1268"/>
      <c r="H45" s="1268"/>
      <c r="I45" s="1268"/>
      <c r="J45" s="1268"/>
      <c r="K45" s="1269"/>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7" t="str">
        <f>IF(基本情報入力シート!C89="","",基本情報入力シート!C89)</f>
        <v/>
      </c>
      <c r="C46" s="1268"/>
      <c r="D46" s="1268"/>
      <c r="E46" s="1268"/>
      <c r="F46" s="1268"/>
      <c r="G46" s="1268"/>
      <c r="H46" s="1268"/>
      <c r="I46" s="1268"/>
      <c r="J46" s="1268"/>
      <c r="K46" s="1269"/>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7" t="str">
        <f>IF(基本情報入力シート!C90="","",基本情報入力シート!C90)</f>
        <v/>
      </c>
      <c r="C47" s="1268"/>
      <c r="D47" s="1268"/>
      <c r="E47" s="1268"/>
      <c r="F47" s="1268"/>
      <c r="G47" s="1268"/>
      <c r="H47" s="1268"/>
      <c r="I47" s="1268"/>
      <c r="J47" s="1268"/>
      <c r="K47" s="1269"/>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7" t="str">
        <f>IF(基本情報入力シート!C91="","",基本情報入力シート!C91)</f>
        <v/>
      </c>
      <c r="C48" s="1268"/>
      <c r="D48" s="1268"/>
      <c r="E48" s="1268"/>
      <c r="F48" s="1268"/>
      <c r="G48" s="1268"/>
      <c r="H48" s="1268"/>
      <c r="I48" s="1268"/>
      <c r="J48" s="1268"/>
      <c r="K48" s="1269"/>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7" t="str">
        <f>IF(基本情報入力シート!C92="","",基本情報入力シート!C92)</f>
        <v/>
      </c>
      <c r="C49" s="1268"/>
      <c r="D49" s="1268"/>
      <c r="E49" s="1268"/>
      <c r="F49" s="1268"/>
      <c r="G49" s="1268"/>
      <c r="H49" s="1268"/>
      <c r="I49" s="1268"/>
      <c r="J49" s="1268"/>
      <c r="K49" s="1269"/>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7" t="str">
        <f>IF(基本情報入力シート!C93="","",基本情報入力シート!C93)</f>
        <v/>
      </c>
      <c r="C50" s="1268"/>
      <c r="D50" s="1268"/>
      <c r="E50" s="1268"/>
      <c r="F50" s="1268"/>
      <c r="G50" s="1268"/>
      <c r="H50" s="1268"/>
      <c r="I50" s="1268"/>
      <c r="J50" s="1268"/>
      <c r="K50" s="1269"/>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7" t="str">
        <f>IF(基本情報入力シート!C94="","",基本情報入力シート!C94)</f>
        <v/>
      </c>
      <c r="C51" s="1268"/>
      <c r="D51" s="1268"/>
      <c r="E51" s="1268"/>
      <c r="F51" s="1268"/>
      <c r="G51" s="1268"/>
      <c r="H51" s="1268"/>
      <c r="I51" s="1268"/>
      <c r="J51" s="1268"/>
      <c r="K51" s="1269"/>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7" t="str">
        <f>IF(基本情報入力シート!C95="","",基本情報入力シート!C95)</f>
        <v/>
      </c>
      <c r="C52" s="1268"/>
      <c r="D52" s="1268"/>
      <c r="E52" s="1268"/>
      <c r="F52" s="1268"/>
      <c r="G52" s="1268"/>
      <c r="H52" s="1268"/>
      <c r="I52" s="1268"/>
      <c r="J52" s="1268"/>
      <c r="K52" s="1269"/>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7" t="str">
        <f>IF(基本情報入力シート!C96="","",基本情報入力シート!C96)</f>
        <v/>
      </c>
      <c r="C53" s="1268"/>
      <c r="D53" s="1268"/>
      <c r="E53" s="1268"/>
      <c r="F53" s="1268"/>
      <c r="G53" s="1268"/>
      <c r="H53" s="1268"/>
      <c r="I53" s="1268"/>
      <c r="J53" s="1268"/>
      <c r="K53" s="1269"/>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7" t="str">
        <f>IF(基本情報入力シート!C97="","",基本情報入力シート!C97)</f>
        <v/>
      </c>
      <c r="C54" s="1268"/>
      <c r="D54" s="1268"/>
      <c r="E54" s="1268"/>
      <c r="F54" s="1268"/>
      <c r="G54" s="1268"/>
      <c r="H54" s="1268"/>
      <c r="I54" s="1268"/>
      <c r="J54" s="1268"/>
      <c r="K54" s="1269"/>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7" t="str">
        <f>IF(基本情報入力シート!C98="","",基本情報入力シート!C98)</f>
        <v/>
      </c>
      <c r="C55" s="1268"/>
      <c r="D55" s="1268"/>
      <c r="E55" s="1268"/>
      <c r="F55" s="1268"/>
      <c r="G55" s="1268"/>
      <c r="H55" s="1268"/>
      <c r="I55" s="1268"/>
      <c r="J55" s="1268"/>
      <c r="K55" s="1269"/>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7" t="str">
        <f>IF(基本情報入力シート!C99="","",基本情報入力シート!C99)</f>
        <v/>
      </c>
      <c r="C56" s="1268"/>
      <c r="D56" s="1268"/>
      <c r="E56" s="1268"/>
      <c r="F56" s="1268"/>
      <c r="G56" s="1268"/>
      <c r="H56" s="1268"/>
      <c r="I56" s="1268"/>
      <c r="J56" s="1268"/>
      <c r="K56" s="1269"/>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7" t="str">
        <f>IF(基本情報入力シート!C100="","",基本情報入力シート!C100)</f>
        <v/>
      </c>
      <c r="C57" s="1268"/>
      <c r="D57" s="1268"/>
      <c r="E57" s="1268"/>
      <c r="F57" s="1268"/>
      <c r="G57" s="1268"/>
      <c r="H57" s="1268"/>
      <c r="I57" s="1268"/>
      <c r="J57" s="1268"/>
      <c r="K57" s="1269"/>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7" t="str">
        <f>IF(基本情報入力シート!C101="","",基本情報入力シート!C101)</f>
        <v/>
      </c>
      <c r="C58" s="1268"/>
      <c r="D58" s="1268"/>
      <c r="E58" s="1268"/>
      <c r="F58" s="1268"/>
      <c r="G58" s="1268"/>
      <c r="H58" s="1268"/>
      <c r="I58" s="1268"/>
      <c r="J58" s="1268"/>
      <c r="K58" s="1269"/>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7" t="str">
        <f>IF(基本情報入力シート!C102="","",基本情報入力シート!C102)</f>
        <v/>
      </c>
      <c r="C59" s="1268"/>
      <c r="D59" s="1268"/>
      <c r="E59" s="1268"/>
      <c r="F59" s="1268"/>
      <c r="G59" s="1268"/>
      <c r="H59" s="1268"/>
      <c r="I59" s="1268"/>
      <c r="J59" s="1268"/>
      <c r="K59" s="1269"/>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7" t="str">
        <f>IF(基本情報入力シート!C103="","",基本情報入力シート!C103)</f>
        <v/>
      </c>
      <c r="C60" s="1268"/>
      <c r="D60" s="1268"/>
      <c r="E60" s="1268"/>
      <c r="F60" s="1268"/>
      <c r="G60" s="1268"/>
      <c r="H60" s="1268"/>
      <c r="I60" s="1268"/>
      <c r="J60" s="1268"/>
      <c r="K60" s="1269"/>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7" t="str">
        <f>IF(基本情報入力シート!C104="","",基本情報入力シート!C104)</f>
        <v/>
      </c>
      <c r="C61" s="1268"/>
      <c r="D61" s="1268"/>
      <c r="E61" s="1268"/>
      <c r="F61" s="1268"/>
      <c r="G61" s="1268"/>
      <c r="H61" s="1268"/>
      <c r="I61" s="1268"/>
      <c r="J61" s="1268"/>
      <c r="K61" s="1269"/>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7" t="str">
        <f>IF(基本情報入力シート!C105="","",基本情報入力シート!C105)</f>
        <v/>
      </c>
      <c r="C62" s="1268"/>
      <c r="D62" s="1268"/>
      <c r="E62" s="1268"/>
      <c r="F62" s="1268"/>
      <c r="G62" s="1268"/>
      <c r="H62" s="1268"/>
      <c r="I62" s="1268"/>
      <c r="J62" s="1268"/>
      <c r="K62" s="1269"/>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7" t="str">
        <f>IF(基本情報入力シート!C106="","",基本情報入力シート!C106)</f>
        <v/>
      </c>
      <c r="C63" s="1268"/>
      <c r="D63" s="1268"/>
      <c r="E63" s="1268"/>
      <c r="F63" s="1268"/>
      <c r="G63" s="1268"/>
      <c r="H63" s="1268"/>
      <c r="I63" s="1268"/>
      <c r="J63" s="1268"/>
      <c r="K63" s="1269"/>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7" t="str">
        <f>IF(基本情報入力シート!C107="","",基本情報入力シート!C107)</f>
        <v/>
      </c>
      <c r="C64" s="1268"/>
      <c r="D64" s="1268"/>
      <c r="E64" s="1268"/>
      <c r="F64" s="1268"/>
      <c r="G64" s="1268"/>
      <c r="H64" s="1268"/>
      <c r="I64" s="1268"/>
      <c r="J64" s="1268"/>
      <c r="K64" s="1269"/>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7" t="str">
        <f>IF(基本情報入力シート!C108="","",基本情報入力シート!C108)</f>
        <v/>
      </c>
      <c r="C65" s="1268"/>
      <c r="D65" s="1268"/>
      <c r="E65" s="1268"/>
      <c r="F65" s="1268"/>
      <c r="G65" s="1268"/>
      <c r="H65" s="1268"/>
      <c r="I65" s="1268"/>
      <c r="J65" s="1268"/>
      <c r="K65" s="1269"/>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7" t="str">
        <f>IF(基本情報入力シート!C109="","",基本情報入力シート!C109)</f>
        <v/>
      </c>
      <c r="C66" s="1268"/>
      <c r="D66" s="1268"/>
      <c r="E66" s="1268"/>
      <c r="F66" s="1268"/>
      <c r="G66" s="1268"/>
      <c r="H66" s="1268"/>
      <c r="I66" s="1268"/>
      <c r="J66" s="1268"/>
      <c r="K66" s="1269"/>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7" t="str">
        <f>IF(基本情報入力シート!C110="","",基本情報入力シート!C110)</f>
        <v/>
      </c>
      <c r="C67" s="1268"/>
      <c r="D67" s="1268"/>
      <c r="E67" s="1268"/>
      <c r="F67" s="1268"/>
      <c r="G67" s="1268"/>
      <c r="H67" s="1268"/>
      <c r="I67" s="1268"/>
      <c r="J67" s="1268"/>
      <c r="K67" s="1269"/>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7" t="str">
        <f>IF(基本情報入力シート!C111="","",基本情報入力シート!C111)</f>
        <v/>
      </c>
      <c r="C68" s="1268"/>
      <c r="D68" s="1268"/>
      <c r="E68" s="1268"/>
      <c r="F68" s="1268"/>
      <c r="G68" s="1268"/>
      <c r="H68" s="1268"/>
      <c r="I68" s="1268"/>
      <c r="J68" s="1268"/>
      <c r="K68" s="1269"/>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7" t="str">
        <f>IF(基本情報入力シート!C112="","",基本情報入力シート!C112)</f>
        <v/>
      </c>
      <c r="C69" s="1268"/>
      <c r="D69" s="1268"/>
      <c r="E69" s="1268"/>
      <c r="F69" s="1268"/>
      <c r="G69" s="1268"/>
      <c r="H69" s="1268"/>
      <c r="I69" s="1268"/>
      <c r="J69" s="1268"/>
      <c r="K69" s="1269"/>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7" t="str">
        <f>IF(基本情報入力シート!C113="","",基本情報入力シート!C113)</f>
        <v/>
      </c>
      <c r="C70" s="1268"/>
      <c r="D70" s="1268"/>
      <c r="E70" s="1268"/>
      <c r="F70" s="1268"/>
      <c r="G70" s="1268"/>
      <c r="H70" s="1268"/>
      <c r="I70" s="1268"/>
      <c r="J70" s="1268"/>
      <c r="K70" s="1269"/>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7" t="str">
        <f>IF(基本情報入力シート!C114="","",基本情報入力シート!C114)</f>
        <v/>
      </c>
      <c r="C71" s="1268"/>
      <c r="D71" s="1268"/>
      <c r="E71" s="1268"/>
      <c r="F71" s="1268"/>
      <c r="G71" s="1268"/>
      <c r="H71" s="1268"/>
      <c r="I71" s="1268"/>
      <c r="J71" s="1268"/>
      <c r="K71" s="1269"/>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7" t="str">
        <f>IF(基本情報入力シート!C115="","",基本情報入力シート!C115)</f>
        <v/>
      </c>
      <c r="C72" s="1268"/>
      <c r="D72" s="1268"/>
      <c r="E72" s="1268"/>
      <c r="F72" s="1268"/>
      <c r="G72" s="1268"/>
      <c r="H72" s="1268"/>
      <c r="I72" s="1268"/>
      <c r="J72" s="1268"/>
      <c r="K72" s="1269"/>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7" t="str">
        <f>IF(基本情報入力シート!C116="","",基本情報入力シート!C116)</f>
        <v/>
      </c>
      <c r="C73" s="1268"/>
      <c r="D73" s="1268"/>
      <c r="E73" s="1268"/>
      <c r="F73" s="1268"/>
      <c r="G73" s="1268"/>
      <c r="H73" s="1268"/>
      <c r="I73" s="1268"/>
      <c r="J73" s="1268"/>
      <c r="K73" s="1269"/>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7" t="str">
        <f>IF(基本情報入力シート!C117="","",基本情報入力シート!C117)</f>
        <v/>
      </c>
      <c r="C74" s="1268"/>
      <c r="D74" s="1268"/>
      <c r="E74" s="1268"/>
      <c r="F74" s="1268"/>
      <c r="G74" s="1268"/>
      <c r="H74" s="1268"/>
      <c r="I74" s="1268"/>
      <c r="J74" s="1268"/>
      <c r="K74" s="1269"/>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7" t="str">
        <f>IF(基本情報入力シート!C118="","",基本情報入力シート!C118)</f>
        <v/>
      </c>
      <c r="C75" s="1268"/>
      <c r="D75" s="1268"/>
      <c r="E75" s="1268"/>
      <c r="F75" s="1268"/>
      <c r="G75" s="1268"/>
      <c r="H75" s="1268"/>
      <c r="I75" s="1268"/>
      <c r="J75" s="1268"/>
      <c r="K75" s="1269"/>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7" t="str">
        <f>IF(基本情報入力シート!C119="","",基本情報入力シート!C119)</f>
        <v/>
      </c>
      <c r="C76" s="1268"/>
      <c r="D76" s="1268"/>
      <c r="E76" s="1268"/>
      <c r="F76" s="1268"/>
      <c r="G76" s="1268"/>
      <c r="H76" s="1268"/>
      <c r="I76" s="1268"/>
      <c r="J76" s="1268"/>
      <c r="K76" s="1269"/>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7" t="str">
        <f>IF(基本情報入力シート!C120="","",基本情報入力シート!C120)</f>
        <v/>
      </c>
      <c r="C77" s="1268"/>
      <c r="D77" s="1268"/>
      <c r="E77" s="1268"/>
      <c r="F77" s="1268"/>
      <c r="G77" s="1268"/>
      <c r="H77" s="1268"/>
      <c r="I77" s="1268"/>
      <c r="J77" s="1268"/>
      <c r="K77" s="1269"/>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7" t="str">
        <f>IF(基本情報入力シート!C121="","",基本情報入力シート!C121)</f>
        <v/>
      </c>
      <c r="C78" s="1268"/>
      <c r="D78" s="1268"/>
      <c r="E78" s="1268"/>
      <c r="F78" s="1268"/>
      <c r="G78" s="1268"/>
      <c r="H78" s="1268"/>
      <c r="I78" s="1268"/>
      <c r="J78" s="1268"/>
      <c r="K78" s="1269"/>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7" t="str">
        <f>IF(基本情報入力シート!C122="","",基本情報入力シート!C122)</f>
        <v/>
      </c>
      <c r="C79" s="1268"/>
      <c r="D79" s="1268"/>
      <c r="E79" s="1268"/>
      <c r="F79" s="1268"/>
      <c r="G79" s="1268"/>
      <c r="H79" s="1268"/>
      <c r="I79" s="1268"/>
      <c r="J79" s="1268"/>
      <c r="K79" s="1269"/>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7" t="str">
        <f>IF(基本情報入力シート!C123="","",基本情報入力シート!C123)</f>
        <v/>
      </c>
      <c r="C80" s="1268"/>
      <c r="D80" s="1268"/>
      <c r="E80" s="1268"/>
      <c r="F80" s="1268"/>
      <c r="G80" s="1268"/>
      <c r="H80" s="1268"/>
      <c r="I80" s="1268"/>
      <c r="J80" s="1268"/>
      <c r="K80" s="1269"/>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7" t="str">
        <f>IF(基本情報入力シート!C124="","",基本情報入力シート!C124)</f>
        <v/>
      </c>
      <c r="C81" s="1268"/>
      <c r="D81" s="1268"/>
      <c r="E81" s="1268"/>
      <c r="F81" s="1268"/>
      <c r="G81" s="1268"/>
      <c r="H81" s="1268"/>
      <c r="I81" s="1268"/>
      <c r="J81" s="1268"/>
      <c r="K81" s="1269"/>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7" t="str">
        <f>IF(基本情報入力シート!C125="","",基本情報入力シート!C125)</f>
        <v/>
      </c>
      <c r="C82" s="1268"/>
      <c r="D82" s="1268"/>
      <c r="E82" s="1268"/>
      <c r="F82" s="1268"/>
      <c r="G82" s="1268"/>
      <c r="H82" s="1268"/>
      <c r="I82" s="1268"/>
      <c r="J82" s="1268"/>
      <c r="K82" s="1269"/>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7" t="str">
        <f>IF(基本情報入力シート!C126="","",基本情報入力シート!C126)</f>
        <v/>
      </c>
      <c r="C83" s="1268"/>
      <c r="D83" s="1268"/>
      <c r="E83" s="1268"/>
      <c r="F83" s="1268"/>
      <c r="G83" s="1268"/>
      <c r="H83" s="1268"/>
      <c r="I83" s="1268"/>
      <c r="J83" s="1268"/>
      <c r="K83" s="1269"/>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7" t="str">
        <f>IF(基本情報入力シート!C127="","",基本情報入力シート!C127)</f>
        <v/>
      </c>
      <c r="C84" s="1268"/>
      <c r="D84" s="1268"/>
      <c r="E84" s="1268"/>
      <c r="F84" s="1268"/>
      <c r="G84" s="1268"/>
      <c r="H84" s="1268"/>
      <c r="I84" s="1268"/>
      <c r="J84" s="1268"/>
      <c r="K84" s="1269"/>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7" t="str">
        <f>IF(基本情報入力シート!C128="","",基本情報入力シート!C128)</f>
        <v/>
      </c>
      <c r="C85" s="1268"/>
      <c r="D85" s="1268"/>
      <c r="E85" s="1268"/>
      <c r="F85" s="1268"/>
      <c r="G85" s="1268"/>
      <c r="H85" s="1268"/>
      <c r="I85" s="1268"/>
      <c r="J85" s="1268"/>
      <c r="K85" s="1269"/>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7" t="str">
        <f>IF(基本情報入力シート!C129="","",基本情報入力シート!C129)</f>
        <v/>
      </c>
      <c r="C86" s="1268"/>
      <c r="D86" s="1268"/>
      <c r="E86" s="1268"/>
      <c r="F86" s="1268"/>
      <c r="G86" s="1268"/>
      <c r="H86" s="1268"/>
      <c r="I86" s="1268"/>
      <c r="J86" s="1268"/>
      <c r="K86" s="1269"/>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7" t="str">
        <f>IF(基本情報入力シート!C130="","",基本情報入力シート!C130)</f>
        <v/>
      </c>
      <c r="C87" s="1268"/>
      <c r="D87" s="1268"/>
      <c r="E87" s="1268"/>
      <c r="F87" s="1268"/>
      <c r="G87" s="1268"/>
      <c r="H87" s="1268"/>
      <c r="I87" s="1268"/>
      <c r="J87" s="1268"/>
      <c r="K87" s="1269"/>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7" t="str">
        <f>IF(基本情報入力シート!C131="","",基本情報入力シート!C131)</f>
        <v/>
      </c>
      <c r="C88" s="1268"/>
      <c r="D88" s="1268"/>
      <c r="E88" s="1268"/>
      <c r="F88" s="1268"/>
      <c r="G88" s="1268"/>
      <c r="H88" s="1268"/>
      <c r="I88" s="1268"/>
      <c r="J88" s="1268"/>
      <c r="K88" s="1269"/>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7" t="str">
        <f>IF(基本情報入力シート!C132="","",基本情報入力シート!C132)</f>
        <v/>
      </c>
      <c r="C89" s="1268"/>
      <c r="D89" s="1268"/>
      <c r="E89" s="1268"/>
      <c r="F89" s="1268"/>
      <c r="G89" s="1268"/>
      <c r="H89" s="1268"/>
      <c r="I89" s="1268"/>
      <c r="J89" s="1268"/>
      <c r="K89" s="1269"/>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7" t="str">
        <f>IF(基本情報入力シート!C133="","",基本情報入力シート!C133)</f>
        <v/>
      </c>
      <c r="C90" s="1268"/>
      <c r="D90" s="1268"/>
      <c r="E90" s="1268"/>
      <c r="F90" s="1268"/>
      <c r="G90" s="1268"/>
      <c r="H90" s="1268"/>
      <c r="I90" s="1268"/>
      <c r="J90" s="1268"/>
      <c r="K90" s="1269"/>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7" t="str">
        <f>IF(基本情報入力シート!C134="","",基本情報入力シート!C134)</f>
        <v/>
      </c>
      <c r="C91" s="1268"/>
      <c r="D91" s="1268"/>
      <c r="E91" s="1268"/>
      <c r="F91" s="1268"/>
      <c r="G91" s="1268"/>
      <c r="H91" s="1268"/>
      <c r="I91" s="1268"/>
      <c r="J91" s="1268"/>
      <c r="K91" s="1269"/>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7" t="str">
        <f>IF(基本情報入力シート!C135="","",基本情報入力シート!C135)</f>
        <v/>
      </c>
      <c r="C92" s="1268"/>
      <c r="D92" s="1268"/>
      <c r="E92" s="1268"/>
      <c r="F92" s="1268"/>
      <c r="G92" s="1268"/>
      <c r="H92" s="1268"/>
      <c r="I92" s="1268"/>
      <c r="J92" s="1268"/>
      <c r="K92" s="1269"/>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7" t="str">
        <f>IF(基本情報入力シート!C136="","",基本情報入力シート!C136)</f>
        <v/>
      </c>
      <c r="C93" s="1268"/>
      <c r="D93" s="1268"/>
      <c r="E93" s="1268"/>
      <c r="F93" s="1268"/>
      <c r="G93" s="1268"/>
      <c r="H93" s="1268"/>
      <c r="I93" s="1268"/>
      <c r="J93" s="1268"/>
      <c r="K93" s="1269"/>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7" t="str">
        <f>IF(基本情報入力シート!C137="","",基本情報入力シート!C137)</f>
        <v/>
      </c>
      <c r="C94" s="1268"/>
      <c r="D94" s="1268"/>
      <c r="E94" s="1268"/>
      <c r="F94" s="1268"/>
      <c r="G94" s="1268"/>
      <c r="H94" s="1268"/>
      <c r="I94" s="1268"/>
      <c r="J94" s="1268"/>
      <c r="K94" s="1269"/>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7" t="str">
        <f>IF(基本情報入力シート!C138="","",基本情報入力シート!C138)</f>
        <v/>
      </c>
      <c r="C95" s="1268"/>
      <c r="D95" s="1268"/>
      <c r="E95" s="1268"/>
      <c r="F95" s="1268"/>
      <c r="G95" s="1268"/>
      <c r="H95" s="1268"/>
      <c r="I95" s="1268"/>
      <c r="J95" s="1268"/>
      <c r="K95" s="1269"/>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7" t="str">
        <f>IF(基本情報入力シート!C139="","",基本情報入力シート!C139)</f>
        <v/>
      </c>
      <c r="C96" s="1268"/>
      <c r="D96" s="1268"/>
      <c r="E96" s="1268"/>
      <c r="F96" s="1268"/>
      <c r="G96" s="1268"/>
      <c r="H96" s="1268"/>
      <c r="I96" s="1268"/>
      <c r="J96" s="1268"/>
      <c r="K96" s="1269"/>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7" t="str">
        <f>IF(基本情報入力シート!C140="","",基本情報入力シート!C140)</f>
        <v/>
      </c>
      <c r="C97" s="1268"/>
      <c r="D97" s="1268"/>
      <c r="E97" s="1268"/>
      <c r="F97" s="1268"/>
      <c r="G97" s="1268"/>
      <c r="H97" s="1268"/>
      <c r="I97" s="1268"/>
      <c r="J97" s="1268"/>
      <c r="K97" s="1269"/>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7" t="str">
        <f>IF(基本情報入力シート!C141="","",基本情報入力シート!C141)</f>
        <v/>
      </c>
      <c r="C98" s="1268"/>
      <c r="D98" s="1268"/>
      <c r="E98" s="1268"/>
      <c r="F98" s="1268"/>
      <c r="G98" s="1268"/>
      <c r="H98" s="1268"/>
      <c r="I98" s="1268"/>
      <c r="J98" s="1268"/>
      <c r="K98" s="1269"/>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7" t="str">
        <f>IF(基本情報入力シート!C142="","",基本情報入力シート!C142)</f>
        <v/>
      </c>
      <c r="C99" s="1268"/>
      <c r="D99" s="1268"/>
      <c r="E99" s="1268"/>
      <c r="F99" s="1268"/>
      <c r="G99" s="1268"/>
      <c r="H99" s="1268"/>
      <c r="I99" s="1268"/>
      <c r="J99" s="1268"/>
      <c r="K99" s="1269"/>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7" t="str">
        <f>IF(基本情報入力シート!C143="","",基本情報入力シート!C143)</f>
        <v/>
      </c>
      <c r="C100" s="1268"/>
      <c r="D100" s="1268"/>
      <c r="E100" s="1268"/>
      <c r="F100" s="1268"/>
      <c r="G100" s="1268"/>
      <c r="H100" s="1268"/>
      <c r="I100" s="1268"/>
      <c r="J100" s="1268"/>
      <c r="K100" s="1269"/>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7" t="str">
        <f>IF(基本情報入力シート!C144="","",基本情報入力シート!C144)</f>
        <v/>
      </c>
      <c r="C101" s="1268"/>
      <c r="D101" s="1268"/>
      <c r="E101" s="1268"/>
      <c r="F101" s="1268"/>
      <c r="G101" s="1268"/>
      <c r="H101" s="1268"/>
      <c r="I101" s="1268"/>
      <c r="J101" s="1268"/>
      <c r="K101" s="1269"/>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7" t="str">
        <f>IF(基本情報入力シート!C145="","",基本情報入力シート!C145)</f>
        <v/>
      </c>
      <c r="C102" s="1268"/>
      <c r="D102" s="1268"/>
      <c r="E102" s="1268"/>
      <c r="F102" s="1268"/>
      <c r="G102" s="1268"/>
      <c r="H102" s="1268"/>
      <c r="I102" s="1268"/>
      <c r="J102" s="1268"/>
      <c r="K102" s="1269"/>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7" t="str">
        <f>IF(基本情報入力シート!C146="","",基本情報入力シート!C146)</f>
        <v/>
      </c>
      <c r="C103" s="1268"/>
      <c r="D103" s="1268"/>
      <c r="E103" s="1268"/>
      <c r="F103" s="1268"/>
      <c r="G103" s="1268"/>
      <c r="H103" s="1268"/>
      <c r="I103" s="1268"/>
      <c r="J103" s="1268"/>
      <c r="K103" s="1269"/>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7" t="str">
        <f>IF(基本情報入力シート!C147="","",基本情報入力シート!C147)</f>
        <v/>
      </c>
      <c r="C104" s="1268"/>
      <c r="D104" s="1268"/>
      <c r="E104" s="1268"/>
      <c r="F104" s="1268"/>
      <c r="G104" s="1268"/>
      <c r="H104" s="1268"/>
      <c r="I104" s="1268"/>
      <c r="J104" s="1268"/>
      <c r="K104" s="1269"/>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7" t="str">
        <f>IF(基本情報入力シート!C148="","",基本情報入力シート!C148)</f>
        <v/>
      </c>
      <c r="C105" s="1268"/>
      <c r="D105" s="1268"/>
      <c r="E105" s="1268"/>
      <c r="F105" s="1268"/>
      <c r="G105" s="1268"/>
      <c r="H105" s="1268"/>
      <c r="I105" s="1268"/>
      <c r="J105" s="1268"/>
      <c r="K105" s="1269"/>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7" t="str">
        <f>IF(基本情報入力シート!C149="","",基本情報入力シート!C149)</f>
        <v/>
      </c>
      <c r="C106" s="1268"/>
      <c r="D106" s="1268"/>
      <c r="E106" s="1268"/>
      <c r="F106" s="1268"/>
      <c r="G106" s="1268"/>
      <c r="H106" s="1268"/>
      <c r="I106" s="1268"/>
      <c r="J106" s="1268"/>
      <c r="K106" s="1269"/>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7" t="str">
        <f>IF(基本情報入力シート!C150="","",基本情報入力シート!C150)</f>
        <v/>
      </c>
      <c r="C107" s="1268"/>
      <c r="D107" s="1268"/>
      <c r="E107" s="1268"/>
      <c r="F107" s="1268"/>
      <c r="G107" s="1268"/>
      <c r="H107" s="1268"/>
      <c r="I107" s="1268"/>
      <c r="J107" s="1268"/>
      <c r="K107" s="1269"/>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7" t="str">
        <f>IF(基本情報入力シート!C151="","",基本情報入力シート!C151)</f>
        <v/>
      </c>
      <c r="C108" s="1268"/>
      <c r="D108" s="1268"/>
      <c r="E108" s="1268"/>
      <c r="F108" s="1268"/>
      <c r="G108" s="1268"/>
      <c r="H108" s="1268"/>
      <c r="I108" s="1268"/>
      <c r="J108" s="1268"/>
      <c r="K108" s="1269"/>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7" t="str">
        <f>IF(基本情報入力シート!C152="","",基本情報入力シート!C152)</f>
        <v/>
      </c>
      <c r="C109" s="1268"/>
      <c r="D109" s="1268"/>
      <c r="E109" s="1268"/>
      <c r="F109" s="1268"/>
      <c r="G109" s="1268"/>
      <c r="H109" s="1268"/>
      <c r="I109" s="1268"/>
      <c r="J109" s="1268"/>
      <c r="K109" s="1269"/>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7" t="str">
        <f>IF(基本情報入力シート!C153="","",基本情報入力シート!C153)</f>
        <v/>
      </c>
      <c r="C110" s="1268"/>
      <c r="D110" s="1268"/>
      <c r="E110" s="1268"/>
      <c r="F110" s="1268"/>
      <c r="G110" s="1268"/>
      <c r="H110" s="1268"/>
      <c r="I110" s="1268"/>
      <c r="J110" s="1268"/>
      <c r="K110" s="1269"/>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topLeftCell="M5" zoomScaleNormal="85" zoomScaleSheetLayoutView="100" zoomScalePageLayoutView="70" workbookViewId="0">
      <selection activeCell="Y22" sqref="Y22"/>
    </sheetView>
  </sheetViews>
  <sheetFormatPr defaultColWidth="2.453125" defaultRowHeight="13"/>
  <cols>
    <col min="1" max="1" width="5.6328125" style="73" customWidth="1"/>
    <col min="2" max="11" width="2.6328125" style="73" customWidth="1"/>
    <col min="12" max="12" width="21" style="73" customWidth="1"/>
    <col min="13" max="13" width="11.7265625" style="73" customWidth="1"/>
    <col min="14" max="14" width="15.90625" style="73" customWidth="1"/>
    <col min="15" max="15" width="31.26953125" style="73" customWidth="1"/>
    <col min="16" max="16" width="31.36328125" style="73" customWidth="1"/>
    <col min="17" max="17" width="11.6328125" style="73" customWidth="1"/>
    <col min="18" max="18" width="9.6328125" style="73" customWidth="1"/>
    <col min="19" max="19" width="13.6328125" style="73" customWidth="1"/>
    <col min="20" max="20" width="6.7265625" style="73" customWidth="1"/>
    <col min="21" max="21" width="4.7265625" style="73" customWidth="1"/>
    <col min="22" max="22" width="3.6328125" style="73" customWidth="1"/>
    <col min="23" max="23" width="3.08984375" style="73" customWidth="1"/>
    <col min="24" max="24" width="3.6328125" style="73" customWidth="1"/>
    <col min="25" max="25" width="8" style="73" customWidth="1"/>
    <col min="26" max="26" width="3.6328125" style="73" customWidth="1"/>
    <col min="27" max="27" width="3.08984375" style="73" customWidth="1"/>
    <col min="28" max="28" width="3.6328125" style="73" customWidth="1"/>
    <col min="29" max="29" width="3.08984375" style="73" customWidth="1"/>
    <col min="30" max="30" width="2.453125" style="73" customWidth="1"/>
    <col min="31" max="31" width="3.453125" style="73" customWidth="1"/>
    <col min="32" max="32" width="5.90625" style="73" customWidth="1"/>
    <col min="33" max="33" width="16.36328125" style="73" customWidth="1"/>
    <col min="34" max="34" width="7.7265625" style="73" customWidth="1"/>
    <col min="35" max="35" width="2.26953125" style="73" customWidth="1"/>
    <col min="36" max="16384" width="2.4531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163"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7" t="str">
        <f>IF(基本情報入力シート!C54="","",基本情報入力シート!C54)</f>
        <v/>
      </c>
      <c r="C11" s="1308"/>
      <c r="D11" s="1308"/>
      <c r="E11" s="1308"/>
      <c r="F11" s="1308"/>
      <c r="G11" s="1308"/>
      <c r="H11" s="1308"/>
      <c r="I11" s="1308"/>
      <c r="J11" s="1308"/>
      <c r="K11" s="1309"/>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7" t="str">
        <f>IF(基本情報入力シート!C55="","",基本情報入力シート!C55)</f>
        <v/>
      </c>
      <c r="C12" s="1308"/>
      <c r="D12" s="1308"/>
      <c r="E12" s="1308"/>
      <c r="F12" s="1308"/>
      <c r="G12" s="1308"/>
      <c r="H12" s="1308"/>
      <c r="I12" s="1308"/>
      <c r="J12" s="1308"/>
      <c r="K12" s="1309"/>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7" t="str">
        <f>IF(基本情報入力シート!C56="","",基本情報入力シート!C56)</f>
        <v/>
      </c>
      <c r="C13" s="1308"/>
      <c r="D13" s="1308"/>
      <c r="E13" s="1308"/>
      <c r="F13" s="1308"/>
      <c r="G13" s="1308"/>
      <c r="H13" s="1308"/>
      <c r="I13" s="1308"/>
      <c r="J13" s="1308"/>
      <c r="K13" s="1309"/>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7" t="str">
        <f>IF(基本情報入力シート!C57="","",基本情報入力シート!C57)</f>
        <v/>
      </c>
      <c r="C14" s="1308"/>
      <c r="D14" s="1308"/>
      <c r="E14" s="1308"/>
      <c r="F14" s="1308"/>
      <c r="G14" s="1308"/>
      <c r="H14" s="1308"/>
      <c r="I14" s="1308"/>
      <c r="J14" s="1308"/>
      <c r="K14" s="1309"/>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7" t="str">
        <f>IF(基本情報入力シート!C58="","",基本情報入力シート!C58)</f>
        <v/>
      </c>
      <c r="C15" s="1308"/>
      <c r="D15" s="1308"/>
      <c r="E15" s="1308"/>
      <c r="F15" s="1308"/>
      <c r="G15" s="1308"/>
      <c r="H15" s="1308"/>
      <c r="I15" s="1308"/>
      <c r="J15" s="1308"/>
      <c r="K15" s="1309"/>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7" t="str">
        <f>IF(基本情報入力シート!C59="","",基本情報入力シート!C59)</f>
        <v/>
      </c>
      <c r="C16" s="1308"/>
      <c r="D16" s="1308"/>
      <c r="E16" s="1308"/>
      <c r="F16" s="1308"/>
      <c r="G16" s="1308"/>
      <c r="H16" s="1308"/>
      <c r="I16" s="1308"/>
      <c r="J16" s="1308"/>
      <c r="K16" s="1309"/>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7" t="str">
        <f>IF(基本情報入力シート!C60="","",基本情報入力シート!C60)</f>
        <v/>
      </c>
      <c r="C17" s="1308"/>
      <c r="D17" s="1308"/>
      <c r="E17" s="1308"/>
      <c r="F17" s="1308"/>
      <c r="G17" s="1308"/>
      <c r="H17" s="1308"/>
      <c r="I17" s="1308"/>
      <c r="J17" s="1308"/>
      <c r="K17" s="1309"/>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7" t="str">
        <f>IF(基本情報入力シート!C61="","",基本情報入力シート!C61)</f>
        <v/>
      </c>
      <c r="C18" s="1308"/>
      <c r="D18" s="1308"/>
      <c r="E18" s="1308"/>
      <c r="F18" s="1308"/>
      <c r="G18" s="1308"/>
      <c r="H18" s="1308"/>
      <c r="I18" s="1308"/>
      <c r="J18" s="1308"/>
      <c r="K18" s="1309"/>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7" t="str">
        <f>IF(基本情報入力シート!C62="","",基本情報入力シート!C62)</f>
        <v/>
      </c>
      <c r="C19" s="1308"/>
      <c r="D19" s="1308"/>
      <c r="E19" s="1308"/>
      <c r="F19" s="1308"/>
      <c r="G19" s="1308"/>
      <c r="H19" s="1308"/>
      <c r="I19" s="1308"/>
      <c r="J19" s="1308"/>
      <c r="K19" s="1309"/>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7" t="str">
        <f>IF(基本情報入力シート!C63="","",基本情報入力シート!C63)</f>
        <v/>
      </c>
      <c r="C20" s="1308"/>
      <c r="D20" s="1308"/>
      <c r="E20" s="1308"/>
      <c r="F20" s="1308"/>
      <c r="G20" s="1308"/>
      <c r="H20" s="1308"/>
      <c r="I20" s="1308"/>
      <c r="J20" s="1308"/>
      <c r="K20" s="1309"/>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7" t="str">
        <f>IF(基本情報入力シート!C64="","",基本情報入力シート!C64)</f>
        <v/>
      </c>
      <c r="C21" s="1308"/>
      <c r="D21" s="1308"/>
      <c r="E21" s="1308"/>
      <c r="F21" s="1308"/>
      <c r="G21" s="1308"/>
      <c r="H21" s="1308"/>
      <c r="I21" s="1308"/>
      <c r="J21" s="1308"/>
      <c r="K21" s="1309"/>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7" t="str">
        <f>IF(基本情報入力シート!C65="","",基本情報入力シート!C65)</f>
        <v/>
      </c>
      <c r="C22" s="1308"/>
      <c r="D22" s="1308"/>
      <c r="E22" s="1308"/>
      <c r="F22" s="1308"/>
      <c r="G22" s="1308"/>
      <c r="H22" s="1308"/>
      <c r="I22" s="1308"/>
      <c r="J22" s="1308"/>
      <c r="K22" s="1309"/>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7" t="str">
        <f>IF(基本情報入力シート!C66="","",基本情報入力シート!C66)</f>
        <v/>
      </c>
      <c r="C23" s="1308"/>
      <c r="D23" s="1308"/>
      <c r="E23" s="1308"/>
      <c r="F23" s="1308"/>
      <c r="G23" s="1308"/>
      <c r="H23" s="1308"/>
      <c r="I23" s="1308"/>
      <c r="J23" s="1308"/>
      <c r="K23" s="1309"/>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7" t="str">
        <f>IF(基本情報入力シート!C67="","",基本情報入力シート!C67)</f>
        <v/>
      </c>
      <c r="C24" s="1308"/>
      <c r="D24" s="1308"/>
      <c r="E24" s="1308"/>
      <c r="F24" s="1308"/>
      <c r="G24" s="1308"/>
      <c r="H24" s="1308"/>
      <c r="I24" s="1308"/>
      <c r="J24" s="1308"/>
      <c r="K24" s="1309"/>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7" t="str">
        <f>IF(基本情報入力シート!C68="","",基本情報入力シート!C68)</f>
        <v/>
      </c>
      <c r="C25" s="1308"/>
      <c r="D25" s="1308"/>
      <c r="E25" s="1308"/>
      <c r="F25" s="1308"/>
      <c r="G25" s="1308"/>
      <c r="H25" s="1308"/>
      <c r="I25" s="1308"/>
      <c r="J25" s="1308"/>
      <c r="K25" s="1309"/>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7" t="str">
        <f>IF(基本情報入力シート!C69="","",基本情報入力シート!C69)</f>
        <v/>
      </c>
      <c r="C26" s="1308"/>
      <c r="D26" s="1308"/>
      <c r="E26" s="1308"/>
      <c r="F26" s="1308"/>
      <c r="G26" s="1308"/>
      <c r="H26" s="1308"/>
      <c r="I26" s="1308"/>
      <c r="J26" s="1308"/>
      <c r="K26" s="1309"/>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7" t="str">
        <f>IF(基本情報入力シート!C70="","",基本情報入力シート!C70)</f>
        <v/>
      </c>
      <c r="C27" s="1308"/>
      <c r="D27" s="1308"/>
      <c r="E27" s="1308"/>
      <c r="F27" s="1308"/>
      <c r="G27" s="1308"/>
      <c r="H27" s="1308"/>
      <c r="I27" s="1308"/>
      <c r="J27" s="1308"/>
      <c r="K27" s="1309"/>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7" t="str">
        <f>IF(基本情報入力シート!C71="","",基本情報入力シート!C71)</f>
        <v/>
      </c>
      <c r="C28" s="1308"/>
      <c r="D28" s="1308"/>
      <c r="E28" s="1308"/>
      <c r="F28" s="1308"/>
      <c r="G28" s="1308"/>
      <c r="H28" s="1308"/>
      <c r="I28" s="1308"/>
      <c r="J28" s="1308"/>
      <c r="K28" s="1309"/>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7" t="str">
        <f>IF(基本情報入力シート!C72="","",基本情報入力シート!C72)</f>
        <v/>
      </c>
      <c r="C29" s="1308"/>
      <c r="D29" s="1308"/>
      <c r="E29" s="1308"/>
      <c r="F29" s="1308"/>
      <c r="G29" s="1308"/>
      <c r="H29" s="1308"/>
      <c r="I29" s="1308"/>
      <c r="J29" s="1308"/>
      <c r="K29" s="1309"/>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7" t="str">
        <f>IF(基本情報入力シート!C73="","",基本情報入力シート!C73)</f>
        <v/>
      </c>
      <c r="C30" s="1308"/>
      <c r="D30" s="1308"/>
      <c r="E30" s="1308"/>
      <c r="F30" s="1308"/>
      <c r="G30" s="1308"/>
      <c r="H30" s="1308"/>
      <c r="I30" s="1308"/>
      <c r="J30" s="1308"/>
      <c r="K30" s="1309"/>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7" t="str">
        <f>IF(基本情報入力シート!C74="","",基本情報入力シート!C74)</f>
        <v/>
      </c>
      <c r="C31" s="1308"/>
      <c r="D31" s="1308"/>
      <c r="E31" s="1308"/>
      <c r="F31" s="1308"/>
      <c r="G31" s="1308"/>
      <c r="H31" s="1308"/>
      <c r="I31" s="1308"/>
      <c r="J31" s="1308"/>
      <c r="K31" s="1309"/>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7" t="str">
        <f>IF(基本情報入力シート!C75="","",基本情報入力シート!C75)</f>
        <v/>
      </c>
      <c r="C32" s="1308"/>
      <c r="D32" s="1308"/>
      <c r="E32" s="1308"/>
      <c r="F32" s="1308"/>
      <c r="G32" s="1308"/>
      <c r="H32" s="1308"/>
      <c r="I32" s="1308"/>
      <c r="J32" s="1308"/>
      <c r="K32" s="1309"/>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7" t="str">
        <f>IF(基本情報入力シート!C76="","",基本情報入力シート!C76)</f>
        <v/>
      </c>
      <c r="C33" s="1308"/>
      <c r="D33" s="1308"/>
      <c r="E33" s="1308"/>
      <c r="F33" s="1308"/>
      <c r="G33" s="1308"/>
      <c r="H33" s="1308"/>
      <c r="I33" s="1308"/>
      <c r="J33" s="1308"/>
      <c r="K33" s="1309"/>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7" t="str">
        <f>IF(基本情報入力シート!C77="","",基本情報入力シート!C77)</f>
        <v/>
      </c>
      <c r="C34" s="1308"/>
      <c r="D34" s="1308"/>
      <c r="E34" s="1308"/>
      <c r="F34" s="1308"/>
      <c r="G34" s="1308"/>
      <c r="H34" s="1308"/>
      <c r="I34" s="1308"/>
      <c r="J34" s="1308"/>
      <c r="K34" s="1309"/>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7" t="str">
        <f>IF(基本情報入力シート!C78="","",基本情報入力シート!C78)</f>
        <v/>
      </c>
      <c r="C35" s="1308"/>
      <c r="D35" s="1308"/>
      <c r="E35" s="1308"/>
      <c r="F35" s="1308"/>
      <c r="G35" s="1308"/>
      <c r="H35" s="1308"/>
      <c r="I35" s="1308"/>
      <c r="J35" s="1308"/>
      <c r="K35" s="1309"/>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7" t="str">
        <f>IF(基本情報入力シート!C79="","",基本情報入力シート!C79)</f>
        <v/>
      </c>
      <c r="C36" s="1308"/>
      <c r="D36" s="1308"/>
      <c r="E36" s="1308"/>
      <c r="F36" s="1308"/>
      <c r="G36" s="1308"/>
      <c r="H36" s="1308"/>
      <c r="I36" s="1308"/>
      <c r="J36" s="1308"/>
      <c r="K36" s="1309"/>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7" t="str">
        <f>IF(基本情報入力シート!C80="","",基本情報入力シート!C80)</f>
        <v/>
      </c>
      <c r="C37" s="1308"/>
      <c r="D37" s="1308"/>
      <c r="E37" s="1308"/>
      <c r="F37" s="1308"/>
      <c r="G37" s="1308"/>
      <c r="H37" s="1308"/>
      <c r="I37" s="1308"/>
      <c r="J37" s="1308"/>
      <c r="K37" s="1309"/>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7" t="str">
        <f>IF(基本情報入力シート!C81="","",基本情報入力シート!C81)</f>
        <v/>
      </c>
      <c r="C38" s="1308"/>
      <c r="D38" s="1308"/>
      <c r="E38" s="1308"/>
      <c r="F38" s="1308"/>
      <c r="G38" s="1308"/>
      <c r="H38" s="1308"/>
      <c r="I38" s="1308"/>
      <c r="J38" s="1308"/>
      <c r="K38" s="1309"/>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7" t="str">
        <f>IF(基本情報入力シート!C82="","",基本情報入力シート!C82)</f>
        <v/>
      </c>
      <c r="C39" s="1308"/>
      <c r="D39" s="1308"/>
      <c r="E39" s="1308"/>
      <c r="F39" s="1308"/>
      <c r="G39" s="1308"/>
      <c r="H39" s="1308"/>
      <c r="I39" s="1308"/>
      <c r="J39" s="1308"/>
      <c r="K39" s="1309"/>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7" t="str">
        <f>IF(基本情報入力シート!C83="","",基本情報入力シート!C83)</f>
        <v/>
      </c>
      <c r="C40" s="1308"/>
      <c r="D40" s="1308"/>
      <c r="E40" s="1308"/>
      <c r="F40" s="1308"/>
      <c r="G40" s="1308"/>
      <c r="H40" s="1308"/>
      <c r="I40" s="1308"/>
      <c r="J40" s="1308"/>
      <c r="K40" s="1309"/>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7" t="str">
        <f>IF(基本情報入力シート!C84="","",基本情報入力シート!C84)</f>
        <v/>
      </c>
      <c r="C41" s="1308"/>
      <c r="D41" s="1308"/>
      <c r="E41" s="1308"/>
      <c r="F41" s="1308"/>
      <c r="G41" s="1308"/>
      <c r="H41" s="1308"/>
      <c r="I41" s="1308"/>
      <c r="J41" s="1308"/>
      <c r="K41" s="1309"/>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7" t="str">
        <f>IF(基本情報入力シート!C85="","",基本情報入力シート!C85)</f>
        <v/>
      </c>
      <c r="C42" s="1308"/>
      <c r="D42" s="1308"/>
      <c r="E42" s="1308"/>
      <c r="F42" s="1308"/>
      <c r="G42" s="1308"/>
      <c r="H42" s="1308"/>
      <c r="I42" s="1308"/>
      <c r="J42" s="1308"/>
      <c r="K42" s="1309"/>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7" t="str">
        <f>IF(基本情報入力シート!C86="","",基本情報入力シート!C86)</f>
        <v/>
      </c>
      <c r="C43" s="1308"/>
      <c r="D43" s="1308"/>
      <c r="E43" s="1308"/>
      <c r="F43" s="1308"/>
      <c r="G43" s="1308"/>
      <c r="H43" s="1308"/>
      <c r="I43" s="1308"/>
      <c r="J43" s="1308"/>
      <c r="K43" s="1309"/>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7" t="str">
        <f>IF(基本情報入力シート!C87="","",基本情報入力シート!C87)</f>
        <v/>
      </c>
      <c r="C44" s="1308"/>
      <c r="D44" s="1308"/>
      <c r="E44" s="1308"/>
      <c r="F44" s="1308"/>
      <c r="G44" s="1308"/>
      <c r="H44" s="1308"/>
      <c r="I44" s="1308"/>
      <c r="J44" s="1308"/>
      <c r="K44" s="1309"/>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7" t="str">
        <f>IF(基本情報入力シート!C88="","",基本情報入力シート!C88)</f>
        <v/>
      </c>
      <c r="C45" s="1308"/>
      <c r="D45" s="1308"/>
      <c r="E45" s="1308"/>
      <c r="F45" s="1308"/>
      <c r="G45" s="1308"/>
      <c r="H45" s="1308"/>
      <c r="I45" s="1308"/>
      <c r="J45" s="1308"/>
      <c r="K45" s="1309"/>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7" t="str">
        <f>IF(基本情報入力シート!C89="","",基本情報入力シート!C89)</f>
        <v/>
      </c>
      <c r="C46" s="1308"/>
      <c r="D46" s="1308"/>
      <c r="E46" s="1308"/>
      <c r="F46" s="1308"/>
      <c r="G46" s="1308"/>
      <c r="H46" s="1308"/>
      <c r="I46" s="1308"/>
      <c r="J46" s="1308"/>
      <c r="K46" s="1309"/>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7" t="str">
        <f>IF(基本情報入力シート!C90="","",基本情報入力シート!C90)</f>
        <v/>
      </c>
      <c r="C47" s="1308"/>
      <c r="D47" s="1308"/>
      <c r="E47" s="1308"/>
      <c r="F47" s="1308"/>
      <c r="G47" s="1308"/>
      <c r="H47" s="1308"/>
      <c r="I47" s="1308"/>
      <c r="J47" s="1308"/>
      <c r="K47" s="1309"/>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7" t="str">
        <f>IF(基本情報入力シート!C91="","",基本情報入力シート!C91)</f>
        <v/>
      </c>
      <c r="C48" s="1308"/>
      <c r="D48" s="1308"/>
      <c r="E48" s="1308"/>
      <c r="F48" s="1308"/>
      <c r="G48" s="1308"/>
      <c r="H48" s="1308"/>
      <c r="I48" s="1308"/>
      <c r="J48" s="1308"/>
      <c r="K48" s="1309"/>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7" t="str">
        <f>IF(基本情報入力シート!C92="","",基本情報入力シート!C92)</f>
        <v/>
      </c>
      <c r="C49" s="1308"/>
      <c r="D49" s="1308"/>
      <c r="E49" s="1308"/>
      <c r="F49" s="1308"/>
      <c r="G49" s="1308"/>
      <c r="H49" s="1308"/>
      <c r="I49" s="1308"/>
      <c r="J49" s="1308"/>
      <c r="K49" s="1309"/>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7" t="str">
        <f>IF(基本情報入力シート!C93="","",基本情報入力シート!C93)</f>
        <v/>
      </c>
      <c r="C50" s="1308"/>
      <c r="D50" s="1308"/>
      <c r="E50" s="1308"/>
      <c r="F50" s="1308"/>
      <c r="G50" s="1308"/>
      <c r="H50" s="1308"/>
      <c r="I50" s="1308"/>
      <c r="J50" s="1308"/>
      <c r="K50" s="1309"/>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7" t="str">
        <f>IF(基本情報入力シート!C94="","",基本情報入力シート!C94)</f>
        <v/>
      </c>
      <c r="C51" s="1308"/>
      <c r="D51" s="1308"/>
      <c r="E51" s="1308"/>
      <c r="F51" s="1308"/>
      <c r="G51" s="1308"/>
      <c r="H51" s="1308"/>
      <c r="I51" s="1308"/>
      <c r="J51" s="1308"/>
      <c r="K51" s="1309"/>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7" t="str">
        <f>IF(基本情報入力シート!C95="","",基本情報入力シート!C95)</f>
        <v/>
      </c>
      <c r="C52" s="1308"/>
      <c r="D52" s="1308"/>
      <c r="E52" s="1308"/>
      <c r="F52" s="1308"/>
      <c r="G52" s="1308"/>
      <c r="H52" s="1308"/>
      <c r="I52" s="1308"/>
      <c r="J52" s="1308"/>
      <c r="K52" s="1309"/>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7" t="str">
        <f>IF(基本情報入力シート!C96="","",基本情報入力シート!C96)</f>
        <v/>
      </c>
      <c r="C53" s="1308"/>
      <c r="D53" s="1308"/>
      <c r="E53" s="1308"/>
      <c r="F53" s="1308"/>
      <c r="G53" s="1308"/>
      <c r="H53" s="1308"/>
      <c r="I53" s="1308"/>
      <c r="J53" s="1308"/>
      <c r="K53" s="1309"/>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7" t="str">
        <f>IF(基本情報入力シート!C97="","",基本情報入力シート!C97)</f>
        <v/>
      </c>
      <c r="C54" s="1308"/>
      <c r="D54" s="1308"/>
      <c r="E54" s="1308"/>
      <c r="F54" s="1308"/>
      <c r="G54" s="1308"/>
      <c r="H54" s="1308"/>
      <c r="I54" s="1308"/>
      <c r="J54" s="1308"/>
      <c r="K54" s="1309"/>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7" t="str">
        <f>IF(基本情報入力シート!C98="","",基本情報入力シート!C98)</f>
        <v/>
      </c>
      <c r="C55" s="1308"/>
      <c r="D55" s="1308"/>
      <c r="E55" s="1308"/>
      <c r="F55" s="1308"/>
      <c r="G55" s="1308"/>
      <c r="H55" s="1308"/>
      <c r="I55" s="1308"/>
      <c r="J55" s="1308"/>
      <c r="K55" s="1309"/>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7" t="str">
        <f>IF(基本情報入力シート!C99="","",基本情報入力シート!C99)</f>
        <v/>
      </c>
      <c r="C56" s="1308"/>
      <c r="D56" s="1308"/>
      <c r="E56" s="1308"/>
      <c r="F56" s="1308"/>
      <c r="G56" s="1308"/>
      <c r="H56" s="1308"/>
      <c r="I56" s="1308"/>
      <c r="J56" s="1308"/>
      <c r="K56" s="1309"/>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7" t="str">
        <f>IF(基本情報入力シート!C100="","",基本情報入力シート!C100)</f>
        <v/>
      </c>
      <c r="C57" s="1308"/>
      <c r="D57" s="1308"/>
      <c r="E57" s="1308"/>
      <c r="F57" s="1308"/>
      <c r="G57" s="1308"/>
      <c r="H57" s="1308"/>
      <c r="I57" s="1308"/>
      <c r="J57" s="1308"/>
      <c r="K57" s="1309"/>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7" t="str">
        <f>IF(基本情報入力シート!C101="","",基本情報入力シート!C101)</f>
        <v/>
      </c>
      <c r="C58" s="1308"/>
      <c r="D58" s="1308"/>
      <c r="E58" s="1308"/>
      <c r="F58" s="1308"/>
      <c r="G58" s="1308"/>
      <c r="H58" s="1308"/>
      <c r="I58" s="1308"/>
      <c r="J58" s="1308"/>
      <c r="K58" s="1309"/>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7" t="str">
        <f>IF(基本情報入力シート!C102="","",基本情報入力シート!C102)</f>
        <v/>
      </c>
      <c r="C59" s="1308"/>
      <c r="D59" s="1308"/>
      <c r="E59" s="1308"/>
      <c r="F59" s="1308"/>
      <c r="G59" s="1308"/>
      <c r="H59" s="1308"/>
      <c r="I59" s="1308"/>
      <c r="J59" s="1308"/>
      <c r="K59" s="1309"/>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7" t="str">
        <f>IF(基本情報入力シート!C103="","",基本情報入力シート!C103)</f>
        <v/>
      </c>
      <c r="C60" s="1308"/>
      <c r="D60" s="1308"/>
      <c r="E60" s="1308"/>
      <c r="F60" s="1308"/>
      <c r="G60" s="1308"/>
      <c r="H60" s="1308"/>
      <c r="I60" s="1308"/>
      <c r="J60" s="1308"/>
      <c r="K60" s="1309"/>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7" t="str">
        <f>IF(基本情報入力シート!C104="","",基本情報入力シート!C104)</f>
        <v/>
      </c>
      <c r="C61" s="1308"/>
      <c r="D61" s="1308"/>
      <c r="E61" s="1308"/>
      <c r="F61" s="1308"/>
      <c r="G61" s="1308"/>
      <c r="H61" s="1308"/>
      <c r="I61" s="1308"/>
      <c r="J61" s="1308"/>
      <c r="K61" s="1309"/>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7" t="str">
        <f>IF(基本情報入力シート!C105="","",基本情報入力シート!C105)</f>
        <v/>
      </c>
      <c r="C62" s="1308"/>
      <c r="D62" s="1308"/>
      <c r="E62" s="1308"/>
      <c r="F62" s="1308"/>
      <c r="G62" s="1308"/>
      <c r="H62" s="1308"/>
      <c r="I62" s="1308"/>
      <c r="J62" s="1308"/>
      <c r="K62" s="1309"/>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7" t="str">
        <f>IF(基本情報入力シート!C106="","",基本情報入力シート!C106)</f>
        <v/>
      </c>
      <c r="C63" s="1308"/>
      <c r="D63" s="1308"/>
      <c r="E63" s="1308"/>
      <c r="F63" s="1308"/>
      <c r="G63" s="1308"/>
      <c r="H63" s="1308"/>
      <c r="I63" s="1308"/>
      <c r="J63" s="1308"/>
      <c r="K63" s="1309"/>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7" t="str">
        <f>IF(基本情報入力シート!C107="","",基本情報入力シート!C107)</f>
        <v/>
      </c>
      <c r="C64" s="1308"/>
      <c r="D64" s="1308"/>
      <c r="E64" s="1308"/>
      <c r="F64" s="1308"/>
      <c r="G64" s="1308"/>
      <c r="H64" s="1308"/>
      <c r="I64" s="1308"/>
      <c r="J64" s="1308"/>
      <c r="K64" s="1309"/>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7" t="str">
        <f>IF(基本情報入力シート!C108="","",基本情報入力シート!C108)</f>
        <v/>
      </c>
      <c r="C65" s="1308"/>
      <c r="D65" s="1308"/>
      <c r="E65" s="1308"/>
      <c r="F65" s="1308"/>
      <c r="G65" s="1308"/>
      <c r="H65" s="1308"/>
      <c r="I65" s="1308"/>
      <c r="J65" s="1308"/>
      <c r="K65" s="1309"/>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7" t="str">
        <f>IF(基本情報入力シート!C109="","",基本情報入力シート!C109)</f>
        <v/>
      </c>
      <c r="C66" s="1308"/>
      <c r="D66" s="1308"/>
      <c r="E66" s="1308"/>
      <c r="F66" s="1308"/>
      <c r="G66" s="1308"/>
      <c r="H66" s="1308"/>
      <c r="I66" s="1308"/>
      <c r="J66" s="1308"/>
      <c r="K66" s="1309"/>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7" t="str">
        <f>IF(基本情報入力シート!C110="","",基本情報入力シート!C110)</f>
        <v/>
      </c>
      <c r="C67" s="1308"/>
      <c r="D67" s="1308"/>
      <c r="E67" s="1308"/>
      <c r="F67" s="1308"/>
      <c r="G67" s="1308"/>
      <c r="H67" s="1308"/>
      <c r="I67" s="1308"/>
      <c r="J67" s="1308"/>
      <c r="K67" s="1309"/>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7" t="str">
        <f>IF(基本情報入力シート!C111="","",基本情報入力シート!C111)</f>
        <v/>
      </c>
      <c r="C68" s="1308"/>
      <c r="D68" s="1308"/>
      <c r="E68" s="1308"/>
      <c r="F68" s="1308"/>
      <c r="G68" s="1308"/>
      <c r="H68" s="1308"/>
      <c r="I68" s="1308"/>
      <c r="J68" s="1308"/>
      <c r="K68" s="1309"/>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7" t="str">
        <f>IF(基本情報入力シート!C112="","",基本情報入力シート!C112)</f>
        <v/>
      </c>
      <c r="C69" s="1308"/>
      <c r="D69" s="1308"/>
      <c r="E69" s="1308"/>
      <c r="F69" s="1308"/>
      <c r="G69" s="1308"/>
      <c r="H69" s="1308"/>
      <c r="I69" s="1308"/>
      <c r="J69" s="1308"/>
      <c r="K69" s="1309"/>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7" t="str">
        <f>IF(基本情報入力シート!C113="","",基本情報入力シート!C113)</f>
        <v/>
      </c>
      <c r="C70" s="1308"/>
      <c r="D70" s="1308"/>
      <c r="E70" s="1308"/>
      <c r="F70" s="1308"/>
      <c r="G70" s="1308"/>
      <c r="H70" s="1308"/>
      <c r="I70" s="1308"/>
      <c r="J70" s="1308"/>
      <c r="K70" s="1309"/>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7" t="str">
        <f>IF(基本情報入力シート!C114="","",基本情報入力シート!C114)</f>
        <v/>
      </c>
      <c r="C71" s="1308"/>
      <c r="D71" s="1308"/>
      <c r="E71" s="1308"/>
      <c r="F71" s="1308"/>
      <c r="G71" s="1308"/>
      <c r="H71" s="1308"/>
      <c r="I71" s="1308"/>
      <c r="J71" s="1308"/>
      <c r="K71" s="1309"/>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7" t="str">
        <f>IF(基本情報入力シート!C115="","",基本情報入力シート!C115)</f>
        <v/>
      </c>
      <c r="C72" s="1308"/>
      <c r="D72" s="1308"/>
      <c r="E72" s="1308"/>
      <c r="F72" s="1308"/>
      <c r="G72" s="1308"/>
      <c r="H72" s="1308"/>
      <c r="I72" s="1308"/>
      <c r="J72" s="1308"/>
      <c r="K72" s="1309"/>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7" t="str">
        <f>IF(基本情報入力シート!C116="","",基本情報入力シート!C116)</f>
        <v/>
      </c>
      <c r="C73" s="1308"/>
      <c r="D73" s="1308"/>
      <c r="E73" s="1308"/>
      <c r="F73" s="1308"/>
      <c r="G73" s="1308"/>
      <c r="H73" s="1308"/>
      <c r="I73" s="1308"/>
      <c r="J73" s="1308"/>
      <c r="K73" s="1309"/>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7" t="str">
        <f>IF(基本情報入力シート!C117="","",基本情報入力シート!C117)</f>
        <v/>
      </c>
      <c r="C74" s="1308"/>
      <c r="D74" s="1308"/>
      <c r="E74" s="1308"/>
      <c r="F74" s="1308"/>
      <c r="G74" s="1308"/>
      <c r="H74" s="1308"/>
      <c r="I74" s="1308"/>
      <c r="J74" s="1308"/>
      <c r="K74" s="1309"/>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7" t="str">
        <f>IF(基本情報入力シート!C118="","",基本情報入力シート!C118)</f>
        <v/>
      </c>
      <c r="C75" s="1308"/>
      <c r="D75" s="1308"/>
      <c r="E75" s="1308"/>
      <c r="F75" s="1308"/>
      <c r="G75" s="1308"/>
      <c r="H75" s="1308"/>
      <c r="I75" s="1308"/>
      <c r="J75" s="1308"/>
      <c r="K75" s="1309"/>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7" t="str">
        <f>IF(基本情報入力シート!C119="","",基本情報入力シート!C119)</f>
        <v/>
      </c>
      <c r="C76" s="1308"/>
      <c r="D76" s="1308"/>
      <c r="E76" s="1308"/>
      <c r="F76" s="1308"/>
      <c r="G76" s="1308"/>
      <c r="H76" s="1308"/>
      <c r="I76" s="1308"/>
      <c r="J76" s="1308"/>
      <c r="K76" s="1309"/>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7" t="str">
        <f>IF(基本情報入力シート!C120="","",基本情報入力シート!C120)</f>
        <v/>
      </c>
      <c r="C77" s="1308"/>
      <c r="D77" s="1308"/>
      <c r="E77" s="1308"/>
      <c r="F77" s="1308"/>
      <c r="G77" s="1308"/>
      <c r="H77" s="1308"/>
      <c r="I77" s="1308"/>
      <c r="J77" s="1308"/>
      <c r="K77" s="1309"/>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7" t="str">
        <f>IF(基本情報入力シート!C121="","",基本情報入力シート!C121)</f>
        <v/>
      </c>
      <c r="C78" s="1308"/>
      <c r="D78" s="1308"/>
      <c r="E78" s="1308"/>
      <c r="F78" s="1308"/>
      <c r="G78" s="1308"/>
      <c r="H78" s="1308"/>
      <c r="I78" s="1308"/>
      <c r="J78" s="1308"/>
      <c r="K78" s="1309"/>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7" t="str">
        <f>IF(基本情報入力シート!C122="","",基本情報入力シート!C122)</f>
        <v/>
      </c>
      <c r="C79" s="1308"/>
      <c r="D79" s="1308"/>
      <c r="E79" s="1308"/>
      <c r="F79" s="1308"/>
      <c r="G79" s="1308"/>
      <c r="H79" s="1308"/>
      <c r="I79" s="1308"/>
      <c r="J79" s="1308"/>
      <c r="K79" s="1309"/>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7" t="str">
        <f>IF(基本情報入力シート!C123="","",基本情報入力シート!C123)</f>
        <v/>
      </c>
      <c r="C80" s="1308"/>
      <c r="D80" s="1308"/>
      <c r="E80" s="1308"/>
      <c r="F80" s="1308"/>
      <c r="G80" s="1308"/>
      <c r="H80" s="1308"/>
      <c r="I80" s="1308"/>
      <c r="J80" s="1308"/>
      <c r="K80" s="1309"/>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7" t="str">
        <f>IF(基本情報入力シート!C124="","",基本情報入力シート!C124)</f>
        <v/>
      </c>
      <c r="C81" s="1308"/>
      <c r="D81" s="1308"/>
      <c r="E81" s="1308"/>
      <c r="F81" s="1308"/>
      <c r="G81" s="1308"/>
      <c r="H81" s="1308"/>
      <c r="I81" s="1308"/>
      <c r="J81" s="1308"/>
      <c r="K81" s="1309"/>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7" t="str">
        <f>IF(基本情報入力シート!C125="","",基本情報入力シート!C125)</f>
        <v/>
      </c>
      <c r="C82" s="1308"/>
      <c r="D82" s="1308"/>
      <c r="E82" s="1308"/>
      <c r="F82" s="1308"/>
      <c r="G82" s="1308"/>
      <c r="H82" s="1308"/>
      <c r="I82" s="1308"/>
      <c r="J82" s="1308"/>
      <c r="K82" s="1309"/>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7" t="str">
        <f>IF(基本情報入力シート!C126="","",基本情報入力シート!C126)</f>
        <v/>
      </c>
      <c r="C83" s="1308"/>
      <c r="D83" s="1308"/>
      <c r="E83" s="1308"/>
      <c r="F83" s="1308"/>
      <c r="G83" s="1308"/>
      <c r="H83" s="1308"/>
      <c r="I83" s="1308"/>
      <c r="J83" s="1308"/>
      <c r="K83" s="1309"/>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7" t="str">
        <f>IF(基本情報入力シート!C127="","",基本情報入力シート!C127)</f>
        <v/>
      </c>
      <c r="C84" s="1308"/>
      <c r="D84" s="1308"/>
      <c r="E84" s="1308"/>
      <c r="F84" s="1308"/>
      <c r="G84" s="1308"/>
      <c r="H84" s="1308"/>
      <c r="I84" s="1308"/>
      <c r="J84" s="1308"/>
      <c r="K84" s="1309"/>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7" t="str">
        <f>IF(基本情報入力シート!C128="","",基本情報入力シート!C128)</f>
        <v/>
      </c>
      <c r="C85" s="1308"/>
      <c r="D85" s="1308"/>
      <c r="E85" s="1308"/>
      <c r="F85" s="1308"/>
      <c r="G85" s="1308"/>
      <c r="H85" s="1308"/>
      <c r="I85" s="1308"/>
      <c r="J85" s="1308"/>
      <c r="K85" s="1309"/>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7" t="str">
        <f>IF(基本情報入力シート!C129="","",基本情報入力シート!C129)</f>
        <v/>
      </c>
      <c r="C86" s="1308"/>
      <c r="D86" s="1308"/>
      <c r="E86" s="1308"/>
      <c r="F86" s="1308"/>
      <c r="G86" s="1308"/>
      <c r="H86" s="1308"/>
      <c r="I86" s="1308"/>
      <c r="J86" s="1308"/>
      <c r="K86" s="1309"/>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7" t="str">
        <f>IF(基本情報入力シート!C130="","",基本情報入力シート!C130)</f>
        <v/>
      </c>
      <c r="C87" s="1308"/>
      <c r="D87" s="1308"/>
      <c r="E87" s="1308"/>
      <c r="F87" s="1308"/>
      <c r="G87" s="1308"/>
      <c r="H87" s="1308"/>
      <c r="I87" s="1308"/>
      <c r="J87" s="1308"/>
      <c r="K87" s="1309"/>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7" t="str">
        <f>IF(基本情報入力シート!C131="","",基本情報入力シート!C131)</f>
        <v/>
      </c>
      <c r="C88" s="1308"/>
      <c r="D88" s="1308"/>
      <c r="E88" s="1308"/>
      <c r="F88" s="1308"/>
      <c r="G88" s="1308"/>
      <c r="H88" s="1308"/>
      <c r="I88" s="1308"/>
      <c r="J88" s="1308"/>
      <c r="K88" s="1309"/>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7" t="str">
        <f>IF(基本情報入力シート!C132="","",基本情報入力シート!C132)</f>
        <v/>
      </c>
      <c r="C89" s="1308"/>
      <c r="D89" s="1308"/>
      <c r="E89" s="1308"/>
      <c r="F89" s="1308"/>
      <c r="G89" s="1308"/>
      <c r="H89" s="1308"/>
      <c r="I89" s="1308"/>
      <c r="J89" s="1308"/>
      <c r="K89" s="1309"/>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7" t="str">
        <f>IF(基本情報入力シート!C133="","",基本情報入力シート!C133)</f>
        <v/>
      </c>
      <c r="C90" s="1308"/>
      <c r="D90" s="1308"/>
      <c r="E90" s="1308"/>
      <c r="F90" s="1308"/>
      <c r="G90" s="1308"/>
      <c r="H90" s="1308"/>
      <c r="I90" s="1308"/>
      <c r="J90" s="1308"/>
      <c r="K90" s="1309"/>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7" t="str">
        <f>IF(基本情報入力シート!C134="","",基本情報入力シート!C134)</f>
        <v/>
      </c>
      <c r="C91" s="1308"/>
      <c r="D91" s="1308"/>
      <c r="E91" s="1308"/>
      <c r="F91" s="1308"/>
      <c r="G91" s="1308"/>
      <c r="H91" s="1308"/>
      <c r="I91" s="1308"/>
      <c r="J91" s="1308"/>
      <c r="K91" s="1309"/>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7" t="str">
        <f>IF(基本情報入力シート!C135="","",基本情報入力シート!C135)</f>
        <v/>
      </c>
      <c r="C92" s="1308"/>
      <c r="D92" s="1308"/>
      <c r="E92" s="1308"/>
      <c r="F92" s="1308"/>
      <c r="G92" s="1308"/>
      <c r="H92" s="1308"/>
      <c r="I92" s="1308"/>
      <c r="J92" s="1308"/>
      <c r="K92" s="1309"/>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7" t="str">
        <f>IF(基本情報入力シート!C136="","",基本情報入力シート!C136)</f>
        <v/>
      </c>
      <c r="C93" s="1308"/>
      <c r="D93" s="1308"/>
      <c r="E93" s="1308"/>
      <c r="F93" s="1308"/>
      <c r="G93" s="1308"/>
      <c r="H93" s="1308"/>
      <c r="I93" s="1308"/>
      <c r="J93" s="1308"/>
      <c r="K93" s="1309"/>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7" t="str">
        <f>IF(基本情報入力シート!C137="","",基本情報入力シート!C137)</f>
        <v/>
      </c>
      <c r="C94" s="1308"/>
      <c r="D94" s="1308"/>
      <c r="E94" s="1308"/>
      <c r="F94" s="1308"/>
      <c r="G94" s="1308"/>
      <c r="H94" s="1308"/>
      <c r="I94" s="1308"/>
      <c r="J94" s="1308"/>
      <c r="K94" s="1309"/>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7" t="str">
        <f>IF(基本情報入力シート!C138="","",基本情報入力シート!C138)</f>
        <v/>
      </c>
      <c r="C95" s="1308"/>
      <c r="D95" s="1308"/>
      <c r="E95" s="1308"/>
      <c r="F95" s="1308"/>
      <c r="G95" s="1308"/>
      <c r="H95" s="1308"/>
      <c r="I95" s="1308"/>
      <c r="J95" s="1308"/>
      <c r="K95" s="1309"/>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7" t="str">
        <f>IF(基本情報入力シート!C139="","",基本情報入力シート!C139)</f>
        <v/>
      </c>
      <c r="C96" s="1308"/>
      <c r="D96" s="1308"/>
      <c r="E96" s="1308"/>
      <c r="F96" s="1308"/>
      <c r="G96" s="1308"/>
      <c r="H96" s="1308"/>
      <c r="I96" s="1308"/>
      <c r="J96" s="1308"/>
      <c r="K96" s="1309"/>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7" t="str">
        <f>IF(基本情報入力シート!C140="","",基本情報入力シート!C140)</f>
        <v/>
      </c>
      <c r="C97" s="1308"/>
      <c r="D97" s="1308"/>
      <c r="E97" s="1308"/>
      <c r="F97" s="1308"/>
      <c r="G97" s="1308"/>
      <c r="H97" s="1308"/>
      <c r="I97" s="1308"/>
      <c r="J97" s="1308"/>
      <c r="K97" s="1309"/>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7" t="str">
        <f>IF(基本情報入力シート!C141="","",基本情報入力シート!C141)</f>
        <v/>
      </c>
      <c r="C98" s="1308"/>
      <c r="D98" s="1308"/>
      <c r="E98" s="1308"/>
      <c r="F98" s="1308"/>
      <c r="G98" s="1308"/>
      <c r="H98" s="1308"/>
      <c r="I98" s="1308"/>
      <c r="J98" s="1308"/>
      <c r="K98" s="1309"/>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7" t="str">
        <f>IF(基本情報入力シート!C142="","",基本情報入力シート!C142)</f>
        <v/>
      </c>
      <c r="C99" s="1308"/>
      <c r="D99" s="1308"/>
      <c r="E99" s="1308"/>
      <c r="F99" s="1308"/>
      <c r="G99" s="1308"/>
      <c r="H99" s="1308"/>
      <c r="I99" s="1308"/>
      <c r="J99" s="1308"/>
      <c r="K99" s="1309"/>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7" t="str">
        <f>IF(基本情報入力シート!C143="","",基本情報入力シート!C143)</f>
        <v/>
      </c>
      <c r="C100" s="1308"/>
      <c r="D100" s="1308"/>
      <c r="E100" s="1308"/>
      <c r="F100" s="1308"/>
      <c r="G100" s="1308"/>
      <c r="H100" s="1308"/>
      <c r="I100" s="1308"/>
      <c r="J100" s="1308"/>
      <c r="K100" s="1309"/>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7" t="str">
        <f>IF(基本情報入力シート!C144="","",基本情報入力シート!C144)</f>
        <v/>
      </c>
      <c r="C101" s="1308"/>
      <c r="D101" s="1308"/>
      <c r="E101" s="1308"/>
      <c r="F101" s="1308"/>
      <c r="G101" s="1308"/>
      <c r="H101" s="1308"/>
      <c r="I101" s="1308"/>
      <c r="J101" s="1308"/>
      <c r="K101" s="1309"/>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7" t="str">
        <f>IF(基本情報入力シート!C145="","",基本情報入力シート!C145)</f>
        <v/>
      </c>
      <c r="C102" s="1308"/>
      <c r="D102" s="1308"/>
      <c r="E102" s="1308"/>
      <c r="F102" s="1308"/>
      <c r="G102" s="1308"/>
      <c r="H102" s="1308"/>
      <c r="I102" s="1308"/>
      <c r="J102" s="1308"/>
      <c r="K102" s="1309"/>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7" t="str">
        <f>IF(基本情報入力シート!C146="","",基本情報入力シート!C146)</f>
        <v/>
      </c>
      <c r="C103" s="1308"/>
      <c r="D103" s="1308"/>
      <c r="E103" s="1308"/>
      <c r="F103" s="1308"/>
      <c r="G103" s="1308"/>
      <c r="H103" s="1308"/>
      <c r="I103" s="1308"/>
      <c r="J103" s="1308"/>
      <c r="K103" s="1309"/>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7" t="str">
        <f>IF(基本情報入力シート!C147="","",基本情報入力シート!C147)</f>
        <v/>
      </c>
      <c r="C104" s="1308"/>
      <c r="D104" s="1308"/>
      <c r="E104" s="1308"/>
      <c r="F104" s="1308"/>
      <c r="G104" s="1308"/>
      <c r="H104" s="1308"/>
      <c r="I104" s="1308"/>
      <c r="J104" s="1308"/>
      <c r="K104" s="1309"/>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7" t="str">
        <f>IF(基本情報入力シート!C148="","",基本情報入力シート!C148)</f>
        <v/>
      </c>
      <c r="C105" s="1308"/>
      <c r="D105" s="1308"/>
      <c r="E105" s="1308"/>
      <c r="F105" s="1308"/>
      <c r="G105" s="1308"/>
      <c r="H105" s="1308"/>
      <c r="I105" s="1308"/>
      <c r="J105" s="1308"/>
      <c r="K105" s="1309"/>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7" t="str">
        <f>IF(基本情報入力シート!C149="","",基本情報入力シート!C149)</f>
        <v/>
      </c>
      <c r="C106" s="1308"/>
      <c r="D106" s="1308"/>
      <c r="E106" s="1308"/>
      <c r="F106" s="1308"/>
      <c r="G106" s="1308"/>
      <c r="H106" s="1308"/>
      <c r="I106" s="1308"/>
      <c r="J106" s="1308"/>
      <c r="K106" s="1309"/>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7" t="str">
        <f>IF(基本情報入力シート!C150="","",基本情報入力シート!C150)</f>
        <v/>
      </c>
      <c r="C107" s="1308"/>
      <c r="D107" s="1308"/>
      <c r="E107" s="1308"/>
      <c r="F107" s="1308"/>
      <c r="G107" s="1308"/>
      <c r="H107" s="1308"/>
      <c r="I107" s="1308"/>
      <c r="J107" s="1308"/>
      <c r="K107" s="1309"/>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7" t="str">
        <f>IF(基本情報入力シート!C151="","",基本情報入力シート!C151)</f>
        <v/>
      </c>
      <c r="C108" s="1308"/>
      <c r="D108" s="1308"/>
      <c r="E108" s="1308"/>
      <c r="F108" s="1308"/>
      <c r="G108" s="1308"/>
      <c r="H108" s="1308"/>
      <c r="I108" s="1308"/>
      <c r="J108" s="1308"/>
      <c r="K108" s="1309"/>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7" t="str">
        <f>IF(基本情報入力シート!C152="","",基本情報入力シート!C152)</f>
        <v/>
      </c>
      <c r="C109" s="1308"/>
      <c r="D109" s="1308"/>
      <c r="E109" s="1308"/>
      <c r="F109" s="1308"/>
      <c r="G109" s="1308"/>
      <c r="H109" s="1308"/>
      <c r="I109" s="1308"/>
      <c r="J109" s="1308"/>
      <c r="K109" s="1309"/>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7" t="str">
        <f>IF(基本情報入力シート!C153="","",基本情報入力シート!C153)</f>
        <v/>
      </c>
      <c r="C110" s="1308"/>
      <c r="D110" s="1308"/>
      <c r="E110" s="1308"/>
      <c r="F110" s="1308"/>
      <c r="G110" s="1308"/>
      <c r="H110" s="1308"/>
      <c r="I110" s="1308"/>
      <c r="J110" s="1308"/>
      <c r="K110" s="1309"/>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2" fitToHeight="0" orientation="landscape"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
  <cols>
    <col min="1" max="1" width="21.7265625" style="1" customWidth="1"/>
    <col min="2" max="2" width="20.36328125" style="2" customWidth="1"/>
    <col min="3" max="7" width="6" style="2" customWidth="1"/>
    <col min="8" max="8" width="8.6328125" style="19" customWidth="1"/>
    <col min="9" max="9" width="8.453125" style="19" customWidth="1"/>
    <col min="10" max="10" width="26.90625" style="19" customWidth="1"/>
    <col min="11" max="11" width="29.453125" style="19" bestFit="1" customWidth="1"/>
    <col min="12" max="12" width="65.7265625" style="19" customWidth="1"/>
    <col min="13" max="13" width="8.90625" style="1" customWidth="1"/>
    <col min="14" max="14" width="9.08984375" style="1" customWidth="1"/>
    <col min="15" max="16384" width="9" style="1"/>
  </cols>
  <sheetData>
    <row r="1" spans="1:13" ht="13.5"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5"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
  <cols>
    <col min="1" max="1" width="21.7265625" style="2" customWidth="1"/>
    <col min="2" max="2" width="20.36328125" style="2" customWidth="1"/>
    <col min="3" max="3" width="29.7265625" style="2" customWidth="1"/>
    <col min="4" max="16384" width="9" style="2"/>
  </cols>
  <sheetData>
    <row r="1" spans="1:7" ht="13.5"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2023-03-15T01:29:48Z</dcterms:modified>
</cp:coreProperties>
</file>